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00. Zorgprestatiemodel\23. Tarief uitlevering juni\"/>
    </mc:Choice>
  </mc:AlternateContent>
  <bookViews>
    <workbookView xWindow="0" yWindow="0" windowWidth="28800" windowHeight="11340" tabRatio="819"/>
  </bookViews>
  <sheets>
    <sheet name="Contactgegevens &amp; instructie" sheetId="1" r:id="rId1"/>
    <sheet name="1a. Productie gb-ggz 2019" sheetId="4" r:id="rId2"/>
    <sheet name="1b. Productie g-ggz 2019" sheetId="2" r:id="rId3"/>
    <sheet name="1c. Productie l-ggz 2019" sheetId="3" r:id="rId4"/>
    <sheet name="2a. Productie zpm gen. ggz (A)" sheetId="6" r:id="rId5"/>
    <sheet name="2b. Productie zpm l-ggz (A)" sheetId="7" r:id="rId6"/>
    <sheet name="3a. Productie zpm gen. ggz (B)" sheetId="8" r:id="rId7"/>
    <sheet name="3b. Productie zpm l-ggz (B)" sheetId="9" r:id="rId8"/>
    <sheet name="VZ 0. Overzicht" sheetId="5" r:id="rId9"/>
    <sheet name="VZ 1a. Productie gb-ggz 2019" sheetId="11" r:id="rId10"/>
    <sheet name="VZ 1b. Productie g-ggz 2019" sheetId="12" r:id="rId11"/>
    <sheet name="VZ 1c. Productie l-ggz 2019" sheetId="13" r:id="rId12"/>
    <sheet name="VZ 2a. Productie zpm gen. ggz-A" sheetId="14" r:id="rId13"/>
    <sheet name="VZ 2b. Productie zpm l-ggz - A" sheetId="15" r:id="rId14"/>
    <sheet name="Indices" sheetId="10" r:id="rId1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091" i="9" l="1"/>
  <c r="F1091" i="9"/>
  <c r="G1091" i="8"/>
  <c r="F1091" i="8"/>
  <c r="G1091" i="7"/>
  <c r="F1091" i="7"/>
  <c r="G1091" i="6"/>
  <c r="F1091" i="6"/>
  <c r="E32" i="5" l="1"/>
  <c r="D32" i="5"/>
  <c r="C32" i="5"/>
  <c r="B32" i="5"/>
  <c r="E31" i="5"/>
  <c r="D31" i="5"/>
  <c r="C31" i="5"/>
  <c r="B31" i="5"/>
  <c r="B2" i="5"/>
  <c r="B2" i="4"/>
  <c r="B2" i="2"/>
  <c r="B2" i="3"/>
  <c r="G1206" i="9"/>
  <c r="F1206" i="9"/>
  <c r="G1206" i="8"/>
  <c r="F1206" i="8"/>
  <c r="G1206" i="7"/>
  <c r="F1206" i="7"/>
  <c r="F1206" i="6"/>
  <c r="G1206" i="6"/>
  <c r="A2" i="15" l="1"/>
  <c r="B2" i="15"/>
  <c r="C2" i="15"/>
  <c r="D2" i="15"/>
  <c r="E2" i="15"/>
  <c r="F2" i="15"/>
  <c r="G2" i="15"/>
  <c r="A3" i="15"/>
  <c r="B3" i="15"/>
  <c r="C3" i="15"/>
  <c r="D3" i="15"/>
  <c r="E3" i="15"/>
  <c r="F3" i="15"/>
  <c r="G3" i="15"/>
  <c r="A4" i="15"/>
  <c r="B4" i="15"/>
  <c r="C4" i="15"/>
  <c r="D4" i="15"/>
  <c r="E4" i="15"/>
  <c r="F4" i="15"/>
  <c r="G4" i="15"/>
  <c r="A5" i="15"/>
  <c r="B5" i="15"/>
  <c r="C5" i="15"/>
  <c r="D5" i="15"/>
  <c r="E5" i="15"/>
  <c r="F5" i="15"/>
  <c r="G5" i="15"/>
  <c r="A6" i="15"/>
  <c r="B6" i="15"/>
  <c r="C6" i="15"/>
  <c r="D6" i="15"/>
  <c r="E6" i="15"/>
  <c r="F6" i="15"/>
  <c r="G6" i="15"/>
  <c r="A7" i="15"/>
  <c r="B7" i="15"/>
  <c r="C7" i="15"/>
  <c r="D7" i="15"/>
  <c r="E7" i="15"/>
  <c r="F7" i="15"/>
  <c r="G7" i="15"/>
  <c r="A8" i="15"/>
  <c r="B8" i="15"/>
  <c r="C8" i="15"/>
  <c r="D8" i="15"/>
  <c r="E8" i="15"/>
  <c r="F8" i="15"/>
  <c r="G8" i="15"/>
  <c r="A9" i="15"/>
  <c r="B9" i="15"/>
  <c r="C9" i="15"/>
  <c r="D9" i="15"/>
  <c r="E9" i="15"/>
  <c r="F9" i="15"/>
  <c r="G9" i="15"/>
  <c r="A10" i="15"/>
  <c r="B10" i="15"/>
  <c r="C10" i="15"/>
  <c r="D10" i="15"/>
  <c r="E10" i="15"/>
  <c r="F10" i="15"/>
  <c r="G10" i="15"/>
  <c r="A11" i="15"/>
  <c r="B11" i="15"/>
  <c r="C11" i="15"/>
  <c r="D11" i="15"/>
  <c r="E11" i="15"/>
  <c r="F11" i="15"/>
  <c r="G11" i="15"/>
  <c r="A12" i="15"/>
  <c r="B12" i="15"/>
  <c r="C12" i="15"/>
  <c r="D12" i="15"/>
  <c r="E12" i="15"/>
  <c r="F12" i="15"/>
  <c r="G12" i="15"/>
  <c r="A13" i="15"/>
  <c r="B13" i="15"/>
  <c r="C13" i="15"/>
  <c r="D13" i="15"/>
  <c r="E13" i="15"/>
  <c r="F13" i="15"/>
  <c r="G13" i="15"/>
  <c r="A14" i="15"/>
  <c r="B14" i="15"/>
  <c r="C14" i="15"/>
  <c r="D14" i="15"/>
  <c r="E14" i="15"/>
  <c r="F14" i="15"/>
  <c r="G14" i="15"/>
  <c r="A15" i="15"/>
  <c r="B15" i="15"/>
  <c r="C15" i="15"/>
  <c r="D15" i="15"/>
  <c r="E15" i="15"/>
  <c r="F15" i="15"/>
  <c r="G15" i="15"/>
  <c r="A16" i="15"/>
  <c r="B16" i="15"/>
  <c r="C16" i="15"/>
  <c r="D16" i="15"/>
  <c r="E16" i="15"/>
  <c r="F16" i="15"/>
  <c r="G16" i="15"/>
  <c r="A17" i="15"/>
  <c r="B17" i="15"/>
  <c r="C17" i="15"/>
  <c r="D17" i="15"/>
  <c r="E17" i="15"/>
  <c r="F17" i="15"/>
  <c r="G17" i="15"/>
  <c r="A18" i="15"/>
  <c r="B18" i="15"/>
  <c r="C18" i="15"/>
  <c r="D18" i="15"/>
  <c r="E18" i="15"/>
  <c r="F18" i="15"/>
  <c r="G18" i="15"/>
  <c r="A19" i="15"/>
  <c r="B19" i="15"/>
  <c r="C19" i="15"/>
  <c r="D19" i="15"/>
  <c r="E19" i="15"/>
  <c r="F19" i="15"/>
  <c r="G19" i="15"/>
  <c r="A20" i="15"/>
  <c r="B20" i="15"/>
  <c r="C20" i="15"/>
  <c r="D20" i="15"/>
  <c r="E20" i="15"/>
  <c r="F20" i="15"/>
  <c r="G20" i="15"/>
  <c r="A21" i="15"/>
  <c r="B21" i="15"/>
  <c r="C21" i="15"/>
  <c r="D21" i="15"/>
  <c r="E21" i="15"/>
  <c r="F21" i="15"/>
  <c r="G21" i="15"/>
  <c r="A22" i="15"/>
  <c r="B22" i="15"/>
  <c r="C22" i="15"/>
  <c r="D22" i="15"/>
  <c r="E22" i="15"/>
  <c r="F22" i="15"/>
  <c r="G22" i="15"/>
  <c r="A23" i="15"/>
  <c r="B23" i="15"/>
  <c r="C23" i="15"/>
  <c r="D23" i="15"/>
  <c r="E23" i="15"/>
  <c r="F23" i="15"/>
  <c r="G23" i="15"/>
  <c r="A24" i="15"/>
  <c r="B24" i="15"/>
  <c r="C24" i="15"/>
  <c r="D24" i="15"/>
  <c r="E24" i="15"/>
  <c r="F24" i="15"/>
  <c r="G24" i="15"/>
  <c r="A25" i="15"/>
  <c r="B25" i="15"/>
  <c r="C25" i="15"/>
  <c r="D25" i="15"/>
  <c r="E25" i="15"/>
  <c r="F25" i="15"/>
  <c r="G25" i="15"/>
  <c r="A26" i="15"/>
  <c r="B26" i="15"/>
  <c r="C26" i="15"/>
  <c r="D26" i="15"/>
  <c r="E26" i="15"/>
  <c r="F26" i="15"/>
  <c r="G26" i="15"/>
  <c r="A27" i="15"/>
  <c r="B27" i="15"/>
  <c r="C27" i="15"/>
  <c r="D27" i="15"/>
  <c r="E27" i="15"/>
  <c r="F27" i="15"/>
  <c r="G27" i="15"/>
  <c r="A28" i="15"/>
  <c r="B28" i="15"/>
  <c r="C28" i="15"/>
  <c r="D28" i="15"/>
  <c r="E28" i="15"/>
  <c r="F28" i="15"/>
  <c r="G28" i="15"/>
  <c r="A29" i="15"/>
  <c r="B29" i="15"/>
  <c r="C29" i="15"/>
  <c r="D29" i="15"/>
  <c r="E29" i="15"/>
  <c r="F29" i="15"/>
  <c r="G29" i="15"/>
  <c r="A30" i="15"/>
  <c r="B30" i="15"/>
  <c r="C30" i="15"/>
  <c r="D30" i="15"/>
  <c r="E30" i="15"/>
  <c r="F30" i="15"/>
  <c r="G30" i="15"/>
  <c r="A31" i="15"/>
  <c r="B31" i="15"/>
  <c r="C31" i="15"/>
  <c r="D31" i="15"/>
  <c r="E31" i="15"/>
  <c r="F31" i="15"/>
  <c r="G31" i="15"/>
  <c r="A32" i="15"/>
  <c r="B32" i="15"/>
  <c r="C32" i="15"/>
  <c r="D32" i="15"/>
  <c r="E32" i="15"/>
  <c r="F32" i="15"/>
  <c r="G32" i="15"/>
  <c r="A33" i="15"/>
  <c r="B33" i="15"/>
  <c r="C33" i="15"/>
  <c r="D33" i="15"/>
  <c r="E33" i="15"/>
  <c r="F33" i="15"/>
  <c r="G33" i="15"/>
  <c r="A34" i="15"/>
  <c r="B34" i="15"/>
  <c r="C34" i="15"/>
  <c r="D34" i="15"/>
  <c r="E34" i="15"/>
  <c r="F34" i="15"/>
  <c r="G34" i="15"/>
  <c r="A35" i="15"/>
  <c r="B35" i="15"/>
  <c r="C35" i="15"/>
  <c r="D35" i="15"/>
  <c r="E35" i="15"/>
  <c r="F35" i="15"/>
  <c r="G35" i="15"/>
  <c r="A36" i="15"/>
  <c r="B36" i="15"/>
  <c r="C36" i="15"/>
  <c r="D36" i="15"/>
  <c r="E36" i="15"/>
  <c r="F36" i="15"/>
  <c r="G36" i="15"/>
  <c r="A37" i="15"/>
  <c r="B37" i="15"/>
  <c r="C37" i="15"/>
  <c r="D37" i="15"/>
  <c r="E37" i="15"/>
  <c r="F37" i="15"/>
  <c r="G37" i="15"/>
  <c r="A38" i="15"/>
  <c r="B38" i="15"/>
  <c r="C38" i="15"/>
  <c r="D38" i="15"/>
  <c r="E38" i="15"/>
  <c r="F38" i="15"/>
  <c r="G38" i="15"/>
  <c r="A39" i="15"/>
  <c r="B39" i="15"/>
  <c r="C39" i="15"/>
  <c r="D39" i="15"/>
  <c r="E39" i="15"/>
  <c r="F39" i="15"/>
  <c r="G39" i="15"/>
  <c r="A40" i="15"/>
  <c r="B40" i="15"/>
  <c r="C40" i="15"/>
  <c r="D40" i="15"/>
  <c r="E40" i="15"/>
  <c r="F40" i="15"/>
  <c r="G40" i="15"/>
  <c r="A41" i="15"/>
  <c r="B41" i="15"/>
  <c r="C41" i="15"/>
  <c r="D41" i="15"/>
  <c r="E41" i="15"/>
  <c r="F41" i="15"/>
  <c r="G41" i="15"/>
  <c r="A42" i="15"/>
  <c r="B42" i="15"/>
  <c r="C42" i="15"/>
  <c r="D42" i="15"/>
  <c r="E42" i="15"/>
  <c r="F42" i="15"/>
  <c r="G42" i="15"/>
  <c r="A43" i="15"/>
  <c r="B43" i="15"/>
  <c r="C43" i="15"/>
  <c r="D43" i="15"/>
  <c r="E43" i="15"/>
  <c r="F43" i="15"/>
  <c r="G43" i="15"/>
  <c r="A44" i="15"/>
  <c r="B44" i="15"/>
  <c r="C44" i="15"/>
  <c r="D44" i="15"/>
  <c r="E44" i="15"/>
  <c r="F44" i="15"/>
  <c r="G44" i="15"/>
  <c r="A45" i="15"/>
  <c r="B45" i="15"/>
  <c r="C45" i="15"/>
  <c r="D45" i="15"/>
  <c r="E45" i="15"/>
  <c r="F45" i="15"/>
  <c r="G45" i="15"/>
  <c r="A46" i="15"/>
  <c r="B46" i="15"/>
  <c r="C46" i="15"/>
  <c r="D46" i="15"/>
  <c r="E46" i="15"/>
  <c r="F46" i="15"/>
  <c r="G46" i="15"/>
  <c r="A47" i="15"/>
  <c r="B47" i="15"/>
  <c r="C47" i="15"/>
  <c r="D47" i="15"/>
  <c r="E47" i="15"/>
  <c r="F47" i="15"/>
  <c r="G47" i="15"/>
  <c r="A48" i="15"/>
  <c r="B48" i="15"/>
  <c r="C48" i="15"/>
  <c r="D48" i="15"/>
  <c r="E48" i="15"/>
  <c r="F48" i="15"/>
  <c r="G48" i="15"/>
  <c r="A49" i="15"/>
  <c r="B49" i="15"/>
  <c r="C49" i="15"/>
  <c r="D49" i="15"/>
  <c r="E49" i="15"/>
  <c r="F49" i="15"/>
  <c r="G49" i="15"/>
  <c r="A50" i="15"/>
  <c r="B50" i="15"/>
  <c r="C50" i="15"/>
  <c r="D50" i="15"/>
  <c r="E50" i="15"/>
  <c r="F50" i="15"/>
  <c r="G50" i="15"/>
  <c r="A51" i="15"/>
  <c r="B51" i="15"/>
  <c r="C51" i="15"/>
  <c r="D51" i="15"/>
  <c r="E51" i="15"/>
  <c r="F51" i="15"/>
  <c r="G51" i="15"/>
  <c r="A52" i="15"/>
  <c r="B52" i="15"/>
  <c r="C52" i="15"/>
  <c r="D52" i="15"/>
  <c r="E52" i="15"/>
  <c r="F52" i="15"/>
  <c r="G52" i="15"/>
  <c r="A53" i="15"/>
  <c r="B53" i="15"/>
  <c r="C53" i="15"/>
  <c r="D53" i="15"/>
  <c r="E53" i="15"/>
  <c r="F53" i="15"/>
  <c r="G53" i="15"/>
  <c r="A54" i="15"/>
  <c r="B54" i="15"/>
  <c r="C54" i="15"/>
  <c r="D54" i="15"/>
  <c r="E54" i="15"/>
  <c r="F54" i="15"/>
  <c r="G54" i="15"/>
  <c r="A55" i="15"/>
  <c r="B55" i="15"/>
  <c r="C55" i="15"/>
  <c r="D55" i="15"/>
  <c r="E55" i="15"/>
  <c r="F55" i="15"/>
  <c r="G55" i="15"/>
  <c r="A56" i="15"/>
  <c r="B56" i="15"/>
  <c r="C56" i="15"/>
  <c r="D56" i="15"/>
  <c r="E56" i="15"/>
  <c r="F56" i="15"/>
  <c r="G56" i="15"/>
  <c r="A57" i="15"/>
  <c r="B57" i="15"/>
  <c r="C57" i="15"/>
  <c r="D57" i="15"/>
  <c r="E57" i="15"/>
  <c r="F57" i="15"/>
  <c r="G57" i="15"/>
  <c r="A58" i="15"/>
  <c r="B58" i="15"/>
  <c r="C58" i="15"/>
  <c r="D58" i="15"/>
  <c r="E58" i="15"/>
  <c r="F58" i="15"/>
  <c r="G58" i="15"/>
  <c r="A59" i="15"/>
  <c r="B59" i="15"/>
  <c r="C59" i="15"/>
  <c r="D59" i="15"/>
  <c r="E59" i="15"/>
  <c r="F59" i="15"/>
  <c r="G59" i="15"/>
  <c r="A60" i="15"/>
  <c r="B60" i="15"/>
  <c r="C60" i="15"/>
  <c r="D60" i="15"/>
  <c r="E60" i="15"/>
  <c r="F60" i="15"/>
  <c r="G60" i="15"/>
  <c r="A61" i="15"/>
  <c r="B61" i="15"/>
  <c r="C61" i="15"/>
  <c r="D61" i="15"/>
  <c r="E61" i="15"/>
  <c r="F61" i="15"/>
  <c r="G61" i="15"/>
  <c r="A62" i="15"/>
  <c r="B62" i="15"/>
  <c r="C62" i="15"/>
  <c r="D62" i="15"/>
  <c r="E62" i="15"/>
  <c r="F62" i="15"/>
  <c r="G62" i="15"/>
  <c r="A63" i="15"/>
  <c r="B63" i="15"/>
  <c r="C63" i="15"/>
  <c r="D63" i="15"/>
  <c r="E63" i="15"/>
  <c r="F63" i="15"/>
  <c r="G63" i="15"/>
  <c r="A64" i="15"/>
  <c r="B64" i="15"/>
  <c r="C64" i="15"/>
  <c r="D64" i="15"/>
  <c r="E64" i="15"/>
  <c r="F64" i="15"/>
  <c r="G64" i="15"/>
  <c r="A65" i="15"/>
  <c r="B65" i="15"/>
  <c r="C65" i="15"/>
  <c r="D65" i="15"/>
  <c r="E65" i="15"/>
  <c r="F65" i="15"/>
  <c r="G65" i="15"/>
  <c r="A66" i="15"/>
  <c r="B66" i="15"/>
  <c r="C66" i="15"/>
  <c r="D66" i="15"/>
  <c r="E66" i="15"/>
  <c r="F66" i="15"/>
  <c r="G66" i="15"/>
  <c r="A67" i="15"/>
  <c r="B67" i="15"/>
  <c r="C67" i="15"/>
  <c r="D67" i="15"/>
  <c r="E67" i="15"/>
  <c r="F67" i="15"/>
  <c r="G67" i="15"/>
  <c r="A68" i="15"/>
  <c r="B68" i="15"/>
  <c r="C68" i="15"/>
  <c r="D68" i="15"/>
  <c r="E68" i="15"/>
  <c r="F68" i="15"/>
  <c r="G68" i="15"/>
  <c r="A69" i="15"/>
  <c r="B69" i="15"/>
  <c r="C69" i="15"/>
  <c r="D69" i="15"/>
  <c r="E69" i="15"/>
  <c r="F69" i="15"/>
  <c r="G69" i="15"/>
  <c r="A70" i="15"/>
  <c r="B70" i="15"/>
  <c r="C70" i="15"/>
  <c r="D70" i="15"/>
  <c r="E70" i="15"/>
  <c r="F70" i="15"/>
  <c r="G70" i="15"/>
  <c r="A71" i="15"/>
  <c r="B71" i="15"/>
  <c r="C71" i="15"/>
  <c r="D71" i="15"/>
  <c r="E71" i="15"/>
  <c r="F71" i="15"/>
  <c r="G71" i="15"/>
  <c r="A72" i="15"/>
  <c r="B72" i="15"/>
  <c r="C72" i="15"/>
  <c r="D72" i="15"/>
  <c r="E72" i="15"/>
  <c r="F72" i="15"/>
  <c r="G72" i="15"/>
  <c r="A73" i="15"/>
  <c r="B73" i="15"/>
  <c r="C73" i="15"/>
  <c r="D73" i="15"/>
  <c r="E73" i="15"/>
  <c r="F73" i="15"/>
  <c r="G73" i="15"/>
  <c r="A74" i="15"/>
  <c r="B74" i="15"/>
  <c r="C74" i="15"/>
  <c r="D74" i="15"/>
  <c r="E74" i="15"/>
  <c r="F74" i="15"/>
  <c r="G74" i="15"/>
  <c r="A75" i="15"/>
  <c r="B75" i="15"/>
  <c r="C75" i="15"/>
  <c r="D75" i="15"/>
  <c r="E75" i="15"/>
  <c r="F75" i="15"/>
  <c r="G75" i="15"/>
  <c r="A76" i="15"/>
  <c r="B76" i="15"/>
  <c r="C76" i="15"/>
  <c r="D76" i="15"/>
  <c r="E76" i="15"/>
  <c r="F76" i="15"/>
  <c r="G76" i="15"/>
  <c r="A77" i="15"/>
  <c r="B77" i="15"/>
  <c r="C77" i="15"/>
  <c r="D77" i="15"/>
  <c r="E77" i="15"/>
  <c r="F77" i="15"/>
  <c r="G77" i="15"/>
  <c r="A78" i="15"/>
  <c r="B78" i="15"/>
  <c r="C78" i="15"/>
  <c r="D78" i="15"/>
  <c r="E78" i="15"/>
  <c r="F78" i="15"/>
  <c r="G78" i="15"/>
  <c r="A79" i="15"/>
  <c r="B79" i="15"/>
  <c r="C79" i="15"/>
  <c r="D79" i="15"/>
  <c r="E79" i="15"/>
  <c r="F79" i="15"/>
  <c r="G79" i="15"/>
  <c r="A80" i="15"/>
  <c r="B80" i="15"/>
  <c r="C80" i="15"/>
  <c r="D80" i="15"/>
  <c r="E80" i="15"/>
  <c r="F80" i="15"/>
  <c r="G80" i="15"/>
  <c r="A81" i="15"/>
  <c r="B81" i="15"/>
  <c r="C81" i="15"/>
  <c r="D81" i="15"/>
  <c r="E81" i="15"/>
  <c r="F81" i="15"/>
  <c r="G81" i="15"/>
  <c r="A82" i="15"/>
  <c r="B82" i="15"/>
  <c r="C82" i="15"/>
  <c r="D82" i="15"/>
  <c r="E82" i="15"/>
  <c r="F82" i="15"/>
  <c r="G82" i="15"/>
  <c r="A83" i="15"/>
  <c r="B83" i="15"/>
  <c r="C83" i="15"/>
  <c r="D83" i="15"/>
  <c r="E83" i="15"/>
  <c r="F83" i="15"/>
  <c r="G83" i="15"/>
  <c r="A84" i="15"/>
  <c r="B84" i="15"/>
  <c r="C84" i="15"/>
  <c r="D84" i="15"/>
  <c r="E84" i="15"/>
  <c r="F84" i="15"/>
  <c r="G84" i="15"/>
  <c r="A85" i="15"/>
  <c r="B85" i="15"/>
  <c r="C85" i="15"/>
  <c r="D85" i="15"/>
  <c r="E85" i="15"/>
  <c r="F85" i="15"/>
  <c r="G85" i="15"/>
  <c r="A86" i="15"/>
  <c r="B86" i="15"/>
  <c r="C86" i="15"/>
  <c r="D86" i="15"/>
  <c r="E86" i="15"/>
  <c r="F86" i="15"/>
  <c r="G86" i="15"/>
  <c r="A87" i="15"/>
  <c r="B87" i="15"/>
  <c r="C87" i="15"/>
  <c r="D87" i="15"/>
  <c r="E87" i="15"/>
  <c r="F87" i="15"/>
  <c r="G87" i="15"/>
  <c r="A88" i="15"/>
  <c r="B88" i="15"/>
  <c r="C88" i="15"/>
  <c r="D88" i="15"/>
  <c r="E88" i="15"/>
  <c r="F88" i="15"/>
  <c r="G88" i="15"/>
  <c r="A89" i="15"/>
  <c r="B89" i="15"/>
  <c r="C89" i="15"/>
  <c r="D89" i="15"/>
  <c r="E89" i="15"/>
  <c r="F89" i="15"/>
  <c r="G89" i="15"/>
  <c r="A90" i="15"/>
  <c r="B90" i="15"/>
  <c r="C90" i="15"/>
  <c r="D90" i="15"/>
  <c r="E90" i="15"/>
  <c r="F90" i="15"/>
  <c r="G90" i="15"/>
  <c r="A91" i="15"/>
  <c r="B91" i="15"/>
  <c r="C91" i="15"/>
  <c r="D91" i="15"/>
  <c r="E91" i="15"/>
  <c r="F91" i="15"/>
  <c r="G91" i="15"/>
  <c r="A92" i="15"/>
  <c r="B92" i="15"/>
  <c r="C92" i="15"/>
  <c r="D92" i="15"/>
  <c r="E92" i="15"/>
  <c r="F92" i="15"/>
  <c r="G92" i="15"/>
  <c r="A93" i="15"/>
  <c r="B93" i="15"/>
  <c r="C93" i="15"/>
  <c r="D93" i="15"/>
  <c r="E93" i="15"/>
  <c r="F93" i="15"/>
  <c r="G93" i="15"/>
  <c r="A94" i="15"/>
  <c r="B94" i="15"/>
  <c r="C94" i="15"/>
  <c r="D94" i="15"/>
  <c r="E94" i="15"/>
  <c r="F94" i="15"/>
  <c r="G94" i="15"/>
  <c r="A95" i="15"/>
  <c r="B95" i="15"/>
  <c r="C95" i="15"/>
  <c r="D95" i="15"/>
  <c r="E95" i="15"/>
  <c r="F95" i="15"/>
  <c r="G95" i="15"/>
  <c r="A96" i="15"/>
  <c r="B96" i="15"/>
  <c r="C96" i="15"/>
  <c r="D96" i="15"/>
  <c r="E96" i="15"/>
  <c r="F96" i="15"/>
  <c r="G96" i="15"/>
  <c r="A97" i="15"/>
  <c r="B97" i="15"/>
  <c r="C97" i="15"/>
  <c r="D97" i="15"/>
  <c r="E97" i="15"/>
  <c r="F97" i="15"/>
  <c r="G97" i="15"/>
  <c r="A98" i="15"/>
  <c r="B98" i="15"/>
  <c r="C98" i="15"/>
  <c r="D98" i="15"/>
  <c r="E98" i="15"/>
  <c r="F98" i="15"/>
  <c r="G98" i="15"/>
  <c r="A99" i="15"/>
  <c r="B99" i="15"/>
  <c r="C99" i="15"/>
  <c r="D99" i="15"/>
  <c r="E99" i="15"/>
  <c r="F99" i="15"/>
  <c r="G99" i="15"/>
  <c r="A100" i="15"/>
  <c r="B100" i="15"/>
  <c r="C100" i="15"/>
  <c r="D100" i="15"/>
  <c r="E100" i="15"/>
  <c r="F100" i="15"/>
  <c r="G100" i="15"/>
  <c r="A101" i="15"/>
  <c r="B101" i="15"/>
  <c r="C101" i="15"/>
  <c r="D101" i="15"/>
  <c r="E101" i="15"/>
  <c r="F101" i="15"/>
  <c r="G101" i="15"/>
  <c r="A102" i="15"/>
  <c r="B102" i="15"/>
  <c r="C102" i="15"/>
  <c r="D102" i="15"/>
  <c r="E102" i="15"/>
  <c r="F102" i="15"/>
  <c r="G102" i="15"/>
  <c r="A103" i="15"/>
  <c r="B103" i="15"/>
  <c r="C103" i="15"/>
  <c r="D103" i="15"/>
  <c r="E103" i="15"/>
  <c r="F103" i="15"/>
  <c r="G103" i="15"/>
  <c r="A104" i="15"/>
  <c r="B104" i="15"/>
  <c r="C104" i="15"/>
  <c r="D104" i="15"/>
  <c r="E104" i="15"/>
  <c r="F104" i="15"/>
  <c r="G104" i="15"/>
  <c r="A105" i="15"/>
  <c r="B105" i="15"/>
  <c r="C105" i="15"/>
  <c r="D105" i="15"/>
  <c r="E105" i="15"/>
  <c r="F105" i="15"/>
  <c r="G105" i="15"/>
  <c r="A106" i="15"/>
  <c r="B106" i="15"/>
  <c r="C106" i="15"/>
  <c r="D106" i="15"/>
  <c r="E106" i="15"/>
  <c r="F106" i="15"/>
  <c r="G106" i="15"/>
  <c r="A107" i="15"/>
  <c r="B107" i="15"/>
  <c r="C107" i="15"/>
  <c r="D107" i="15"/>
  <c r="E107" i="15"/>
  <c r="F107" i="15"/>
  <c r="G107" i="15"/>
  <c r="A108" i="15"/>
  <c r="B108" i="15"/>
  <c r="C108" i="15"/>
  <c r="D108" i="15"/>
  <c r="E108" i="15"/>
  <c r="F108" i="15"/>
  <c r="G108" i="15"/>
  <c r="A109" i="15"/>
  <c r="B109" i="15"/>
  <c r="C109" i="15"/>
  <c r="D109" i="15"/>
  <c r="E109" i="15"/>
  <c r="F109" i="15"/>
  <c r="G109" i="15"/>
  <c r="A110" i="15"/>
  <c r="B110" i="15"/>
  <c r="C110" i="15"/>
  <c r="D110" i="15"/>
  <c r="E110" i="15"/>
  <c r="F110" i="15"/>
  <c r="G110" i="15"/>
  <c r="A111" i="15"/>
  <c r="B111" i="15"/>
  <c r="C111" i="15"/>
  <c r="D111" i="15"/>
  <c r="E111" i="15"/>
  <c r="F111" i="15"/>
  <c r="G111" i="15"/>
  <c r="A112" i="15"/>
  <c r="B112" i="15"/>
  <c r="C112" i="15"/>
  <c r="D112" i="15"/>
  <c r="E112" i="15"/>
  <c r="F112" i="15"/>
  <c r="G112" i="15"/>
  <c r="A113" i="15"/>
  <c r="B113" i="15"/>
  <c r="C113" i="15"/>
  <c r="D113" i="15"/>
  <c r="E113" i="15"/>
  <c r="F113" i="15"/>
  <c r="G113" i="15"/>
  <c r="A114" i="15"/>
  <c r="B114" i="15"/>
  <c r="C114" i="15"/>
  <c r="D114" i="15"/>
  <c r="E114" i="15"/>
  <c r="F114" i="15"/>
  <c r="G114" i="15"/>
  <c r="A115" i="15"/>
  <c r="B115" i="15"/>
  <c r="C115" i="15"/>
  <c r="D115" i="15"/>
  <c r="E115" i="15"/>
  <c r="F115" i="15"/>
  <c r="G115" i="15"/>
  <c r="A116" i="15"/>
  <c r="B116" i="15"/>
  <c r="C116" i="15"/>
  <c r="D116" i="15"/>
  <c r="E116" i="15"/>
  <c r="F116" i="15"/>
  <c r="G116" i="15"/>
  <c r="A117" i="15"/>
  <c r="B117" i="15"/>
  <c r="C117" i="15"/>
  <c r="D117" i="15"/>
  <c r="E117" i="15"/>
  <c r="F117" i="15"/>
  <c r="G117" i="15"/>
  <c r="A118" i="15"/>
  <c r="B118" i="15"/>
  <c r="C118" i="15"/>
  <c r="D118" i="15"/>
  <c r="E118" i="15"/>
  <c r="F118" i="15"/>
  <c r="G118" i="15"/>
  <c r="A119" i="15"/>
  <c r="B119" i="15"/>
  <c r="C119" i="15"/>
  <c r="D119" i="15"/>
  <c r="E119" i="15"/>
  <c r="F119" i="15"/>
  <c r="G119" i="15"/>
  <c r="A120" i="15"/>
  <c r="B120" i="15"/>
  <c r="C120" i="15"/>
  <c r="D120" i="15"/>
  <c r="E120" i="15"/>
  <c r="F120" i="15"/>
  <c r="G120" i="15"/>
  <c r="A121" i="15"/>
  <c r="B121" i="15"/>
  <c r="C121" i="15"/>
  <c r="D121" i="15"/>
  <c r="E121" i="15"/>
  <c r="F121" i="15"/>
  <c r="G121" i="15"/>
  <c r="A122" i="15"/>
  <c r="B122" i="15"/>
  <c r="C122" i="15"/>
  <c r="D122" i="15"/>
  <c r="E122" i="15"/>
  <c r="F122" i="15"/>
  <c r="G122" i="15"/>
  <c r="A123" i="15"/>
  <c r="B123" i="15"/>
  <c r="C123" i="15"/>
  <c r="D123" i="15"/>
  <c r="E123" i="15"/>
  <c r="F123" i="15"/>
  <c r="G123" i="15"/>
  <c r="A124" i="15"/>
  <c r="B124" i="15"/>
  <c r="C124" i="15"/>
  <c r="D124" i="15"/>
  <c r="E124" i="15"/>
  <c r="F124" i="15"/>
  <c r="G124" i="15"/>
  <c r="A125" i="15"/>
  <c r="B125" i="15"/>
  <c r="C125" i="15"/>
  <c r="D125" i="15"/>
  <c r="E125" i="15"/>
  <c r="F125" i="15"/>
  <c r="G125" i="15"/>
  <c r="A126" i="15"/>
  <c r="B126" i="15"/>
  <c r="C126" i="15"/>
  <c r="D126" i="15"/>
  <c r="E126" i="15"/>
  <c r="F126" i="15"/>
  <c r="G126" i="15"/>
  <c r="A127" i="15"/>
  <c r="B127" i="15"/>
  <c r="C127" i="15"/>
  <c r="D127" i="15"/>
  <c r="E127" i="15"/>
  <c r="F127" i="15"/>
  <c r="G127" i="15"/>
  <c r="A128" i="15"/>
  <c r="B128" i="15"/>
  <c r="C128" i="15"/>
  <c r="D128" i="15"/>
  <c r="E128" i="15"/>
  <c r="F128" i="15"/>
  <c r="G128" i="15"/>
  <c r="A129" i="15"/>
  <c r="B129" i="15"/>
  <c r="C129" i="15"/>
  <c r="D129" i="15"/>
  <c r="E129" i="15"/>
  <c r="F129" i="15"/>
  <c r="G129" i="15"/>
  <c r="A130" i="15"/>
  <c r="B130" i="15"/>
  <c r="C130" i="15"/>
  <c r="D130" i="15"/>
  <c r="E130" i="15"/>
  <c r="F130" i="15"/>
  <c r="G130" i="15"/>
  <c r="A131" i="15"/>
  <c r="B131" i="15"/>
  <c r="C131" i="15"/>
  <c r="D131" i="15"/>
  <c r="E131" i="15"/>
  <c r="F131" i="15"/>
  <c r="G131" i="15"/>
  <c r="A132" i="15"/>
  <c r="B132" i="15"/>
  <c r="C132" i="15"/>
  <c r="D132" i="15"/>
  <c r="E132" i="15"/>
  <c r="F132" i="15"/>
  <c r="G132" i="15"/>
  <c r="A133" i="15"/>
  <c r="B133" i="15"/>
  <c r="C133" i="15"/>
  <c r="D133" i="15"/>
  <c r="E133" i="15"/>
  <c r="F133" i="15"/>
  <c r="G133" i="15"/>
  <c r="A134" i="15"/>
  <c r="B134" i="15"/>
  <c r="C134" i="15"/>
  <c r="D134" i="15"/>
  <c r="E134" i="15"/>
  <c r="F134" i="15"/>
  <c r="G134" i="15"/>
  <c r="A135" i="15"/>
  <c r="B135" i="15"/>
  <c r="C135" i="15"/>
  <c r="D135" i="15"/>
  <c r="E135" i="15"/>
  <c r="F135" i="15"/>
  <c r="G135" i="15"/>
  <c r="A136" i="15"/>
  <c r="B136" i="15"/>
  <c r="C136" i="15"/>
  <c r="D136" i="15"/>
  <c r="E136" i="15"/>
  <c r="F136" i="15"/>
  <c r="G136" i="15"/>
  <c r="A137" i="15"/>
  <c r="B137" i="15"/>
  <c r="C137" i="15"/>
  <c r="D137" i="15"/>
  <c r="E137" i="15"/>
  <c r="F137" i="15"/>
  <c r="G137" i="15"/>
  <c r="A138" i="15"/>
  <c r="B138" i="15"/>
  <c r="C138" i="15"/>
  <c r="D138" i="15"/>
  <c r="E138" i="15"/>
  <c r="F138" i="15"/>
  <c r="G138" i="15"/>
  <c r="A139" i="15"/>
  <c r="B139" i="15"/>
  <c r="C139" i="15"/>
  <c r="D139" i="15"/>
  <c r="E139" i="15"/>
  <c r="F139" i="15"/>
  <c r="G139" i="15"/>
  <c r="A140" i="15"/>
  <c r="B140" i="15"/>
  <c r="C140" i="15"/>
  <c r="D140" i="15"/>
  <c r="E140" i="15"/>
  <c r="F140" i="15"/>
  <c r="G140" i="15"/>
  <c r="A141" i="15"/>
  <c r="B141" i="15"/>
  <c r="C141" i="15"/>
  <c r="D141" i="15"/>
  <c r="E141" i="15"/>
  <c r="F141" i="15"/>
  <c r="G141" i="15"/>
  <c r="A142" i="15"/>
  <c r="B142" i="15"/>
  <c r="C142" i="15"/>
  <c r="D142" i="15"/>
  <c r="E142" i="15"/>
  <c r="F142" i="15"/>
  <c r="G142" i="15"/>
  <c r="A143" i="15"/>
  <c r="B143" i="15"/>
  <c r="C143" i="15"/>
  <c r="D143" i="15"/>
  <c r="E143" i="15"/>
  <c r="F143" i="15"/>
  <c r="G143" i="15"/>
  <c r="A144" i="15"/>
  <c r="B144" i="15"/>
  <c r="C144" i="15"/>
  <c r="D144" i="15"/>
  <c r="E144" i="15"/>
  <c r="F144" i="15"/>
  <c r="G144" i="15"/>
  <c r="A145" i="15"/>
  <c r="B145" i="15"/>
  <c r="C145" i="15"/>
  <c r="D145" i="15"/>
  <c r="E145" i="15"/>
  <c r="F145" i="15"/>
  <c r="G145" i="15"/>
  <c r="A146" i="15"/>
  <c r="B146" i="15"/>
  <c r="C146" i="15"/>
  <c r="D146" i="15"/>
  <c r="E146" i="15"/>
  <c r="F146" i="15"/>
  <c r="G146" i="15"/>
  <c r="A147" i="15"/>
  <c r="B147" i="15"/>
  <c r="C147" i="15"/>
  <c r="D147" i="15"/>
  <c r="E147" i="15"/>
  <c r="F147" i="15"/>
  <c r="G147" i="15"/>
  <c r="A148" i="15"/>
  <c r="B148" i="15"/>
  <c r="C148" i="15"/>
  <c r="D148" i="15"/>
  <c r="E148" i="15"/>
  <c r="F148" i="15"/>
  <c r="G148" i="15"/>
  <c r="A149" i="15"/>
  <c r="B149" i="15"/>
  <c r="C149" i="15"/>
  <c r="D149" i="15"/>
  <c r="E149" i="15"/>
  <c r="F149" i="15"/>
  <c r="G149" i="15"/>
  <c r="A150" i="15"/>
  <c r="B150" i="15"/>
  <c r="C150" i="15"/>
  <c r="D150" i="15"/>
  <c r="E150" i="15"/>
  <c r="F150" i="15"/>
  <c r="G150" i="15"/>
  <c r="A151" i="15"/>
  <c r="B151" i="15"/>
  <c r="C151" i="15"/>
  <c r="D151" i="15"/>
  <c r="E151" i="15"/>
  <c r="F151" i="15"/>
  <c r="G151" i="15"/>
  <c r="A152" i="15"/>
  <c r="B152" i="15"/>
  <c r="C152" i="15"/>
  <c r="D152" i="15"/>
  <c r="E152" i="15"/>
  <c r="F152" i="15"/>
  <c r="G152" i="15"/>
  <c r="A153" i="15"/>
  <c r="B153" i="15"/>
  <c r="C153" i="15"/>
  <c r="D153" i="15"/>
  <c r="E153" i="15"/>
  <c r="F153" i="15"/>
  <c r="G153" i="15"/>
  <c r="A154" i="15"/>
  <c r="B154" i="15"/>
  <c r="C154" i="15"/>
  <c r="D154" i="15"/>
  <c r="E154" i="15"/>
  <c r="F154" i="15"/>
  <c r="G154" i="15"/>
  <c r="A155" i="15"/>
  <c r="B155" i="15"/>
  <c r="C155" i="15"/>
  <c r="D155" i="15"/>
  <c r="E155" i="15"/>
  <c r="F155" i="15"/>
  <c r="G155" i="15"/>
  <c r="A156" i="15"/>
  <c r="B156" i="15"/>
  <c r="C156" i="15"/>
  <c r="D156" i="15"/>
  <c r="E156" i="15"/>
  <c r="F156" i="15"/>
  <c r="G156" i="15"/>
  <c r="A157" i="15"/>
  <c r="B157" i="15"/>
  <c r="C157" i="15"/>
  <c r="D157" i="15"/>
  <c r="E157" i="15"/>
  <c r="F157" i="15"/>
  <c r="G157" i="15"/>
  <c r="A158" i="15"/>
  <c r="B158" i="15"/>
  <c r="C158" i="15"/>
  <c r="D158" i="15"/>
  <c r="E158" i="15"/>
  <c r="F158" i="15"/>
  <c r="G158" i="15"/>
  <c r="A159" i="15"/>
  <c r="B159" i="15"/>
  <c r="C159" i="15"/>
  <c r="D159" i="15"/>
  <c r="E159" i="15"/>
  <c r="F159" i="15"/>
  <c r="G159" i="15"/>
  <c r="A160" i="15"/>
  <c r="B160" i="15"/>
  <c r="C160" i="15"/>
  <c r="D160" i="15"/>
  <c r="E160" i="15"/>
  <c r="F160" i="15"/>
  <c r="G160" i="15"/>
  <c r="A161" i="15"/>
  <c r="B161" i="15"/>
  <c r="C161" i="15"/>
  <c r="D161" i="15"/>
  <c r="E161" i="15"/>
  <c r="F161" i="15"/>
  <c r="G161" i="15"/>
  <c r="A162" i="15"/>
  <c r="B162" i="15"/>
  <c r="C162" i="15"/>
  <c r="D162" i="15"/>
  <c r="E162" i="15"/>
  <c r="F162" i="15"/>
  <c r="G162" i="15"/>
  <c r="A163" i="15"/>
  <c r="B163" i="15"/>
  <c r="C163" i="15"/>
  <c r="D163" i="15"/>
  <c r="E163" i="15"/>
  <c r="F163" i="15"/>
  <c r="G163" i="15"/>
  <c r="A164" i="15"/>
  <c r="B164" i="15"/>
  <c r="C164" i="15"/>
  <c r="D164" i="15"/>
  <c r="E164" i="15"/>
  <c r="F164" i="15"/>
  <c r="G164" i="15"/>
  <c r="A165" i="15"/>
  <c r="B165" i="15"/>
  <c r="C165" i="15"/>
  <c r="D165" i="15"/>
  <c r="E165" i="15"/>
  <c r="F165" i="15"/>
  <c r="G165" i="15"/>
  <c r="A166" i="15"/>
  <c r="B166" i="15"/>
  <c r="C166" i="15"/>
  <c r="D166" i="15"/>
  <c r="E166" i="15"/>
  <c r="F166" i="15"/>
  <c r="G166" i="15"/>
  <c r="A167" i="15"/>
  <c r="B167" i="15"/>
  <c r="C167" i="15"/>
  <c r="D167" i="15"/>
  <c r="E167" i="15"/>
  <c r="F167" i="15"/>
  <c r="G167" i="15"/>
  <c r="A168" i="15"/>
  <c r="B168" i="15"/>
  <c r="C168" i="15"/>
  <c r="D168" i="15"/>
  <c r="E168" i="15"/>
  <c r="F168" i="15"/>
  <c r="G168" i="15"/>
  <c r="A169" i="15"/>
  <c r="B169" i="15"/>
  <c r="C169" i="15"/>
  <c r="D169" i="15"/>
  <c r="E169" i="15"/>
  <c r="F169" i="15"/>
  <c r="G169" i="15"/>
  <c r="A170" i="15"/>
  <c r="B170" i="15"/>
  <c r="C170" i="15"/>
  <c r="D170" i="15"/>
  <c r="E170" i="15"/>
  <c r="F170" i="15"/>
  <c r="G170" i="15"/>
  <c r="A171" i="15"/>
  <c r="B171" i="15"/>
  <c r="C171" i="15"/>
  <c r="D171" i="15"/>
  <c r="E171" i="15"/>
  <c r="F171" i="15"/>
  <c r="G171" i="15"/>
  <c r="A172" i="15"/>
  <c r="B172" i="15"/>
  <c r="C172" i="15"/>
  <c r="D172" i="15"/>
  <c r="E172" i="15"/>
  <c r="F172" i="15"/>
  <c r="G172" i="15"/>
  <c r="A173" i="15"/>
  <c r="B173" i="15"/>
  <c r="C173" i="15"/>
  <c r="D173" i="15"/>
  <c r="E173" i="15"/>
  <c r="F173" i="15"/>
  <c r="G173" i="15"/>
  <c r="A174" i="15"/>
  <c r="B174" i="15"/>
  <c r="C174" i="15"/>
  <c r="D174" i="15"/>
  <c r="E174" i="15"/>
  <c r="F174" i="15"/>
  <c r="G174" i="15"/>
  <c r="A175" i="15"/>
  <c r="B175" i="15"/>
  <c r="C175" i="15"/>
  <c r="D175" i="15"/>
  <c r="E175" i="15"/>
  <c r="F175" i="15"/>
  <c r="G175" i="15"/>
  <c r="A176" i="15"/>
  <c r="B176" i="15"/>
  <c r="C176" i="15"/>
  <c r="D176" i="15"/>
  <c r="E176" i="15"/>
  <c r="F176" i="15"/>
  <c r="G176" i="15"/>
  <c r="A177" i="15"/>
  <c r="B177" i="15"/>
  <c r="C177" i="15"/>
  <c r="D177" i="15"/>
  <c r="E177" i="15"/>
  <c r="F177" i="15"/>
  <c r="G177" i="15"/>
  <c r="A178" i="15"/>
  <c r="B178" i="15"/>
  <c r="C178" i="15"/>
  <c r="D178" i="15"/>
  <c r="E178" i="15"/>
  <c r="F178" i="15"/>
  <c r="G178" i="15"/>
  <c r="A179" i="15"/>
  <c r="B179" i="15"/>
  <c r="C179" i="15"/>
  <c r="D179" i="15"/>
  <c r="E179" i="15"/>
  <c r="F179" i="15"/>
  <c r="G179" i="15"/>
  <c r="A180" i="15"/>
  <c r="B180" i="15"/>
  <c r="C180" i="15"/>
  <c r="D180" i="15"/>
  <c r="E180" i="15"/>
  <c r="F180" i="15"/>
  <c r="G180" i="15"/>
  <c r="A181" i="15"/>
  <c r="B181" i="15"/>
  <c r="C181" i="15"/>
  <c r="D181" i="15"/>
  <c r="E181" i="15"/>
  <c r="F181" i="15"/>
  <c r="G181" i="15"/>
  <c r="A182" i="15"/>
  <c r="B182" i="15"/>
  <c r="C182" i="15"/>
  <c r="D182" i="15"/>
  <c r="E182" i="15"/>
  <c r="F182" i="15"/>
  <c r="G182" i="15"/>
  <c r="A183" i="15"/>
  <c r="B183" i="15"/>
  <c r="C183" i="15"/>
  <c r="D183" i="15"/>
  <c r="E183" i="15"/>
  <c r="F183" i="15"/>
  <c r="G183" i="15"/>
  <c r="A184" i="15"/>
  <c r="B184" i="15"/>
  <c r="C184" i="15"/>
  <c r="D184" i="15"/>
  <c r="E184" i="15"/>
  <c r="F184" i="15"/>
  <c r="G184" i="15"/>
  <c r="A185" i="15"/>
  <c r="B185" i="15"/>
  <c r="C185" i="15"/>
  <c r="D185" i="15"/>
  <c r="E185" i="15"/>
  <c r="F185" i="15"/>
  <c r="G185" i="15"/>
  <c r="A186" i="15"/>
  <c r="B186" i="15"/>
  <c r="C186" i="15"/>
  <c r="D186" i="15"/>
  <c r="E186" i="15"/>
  <c r="F186" i="15"/>
  <c r="G186" i="15"/>
  <c r="A187" i="15"/>
  <c r="B187" i="15"/>
  <c r="C187" i="15"/>
  <c r="D187" i="15"/>
  <c r="E187" i="15"/>
  <c r="F187" i="15"/>
  <c r="G187" i="15"/>
  <c r="A188" i="15"/>
  <c r="B188" i="15"/>
  <c r="C188" i="15"/>
  <c r="D188" i="15"/>
  <c r="E188" i="15"/>
  <c r="F188" i="15"/>
  <c r="G188" i="15"/>
  <c r="A189" i="15"/>
  <c r="B189" i="15"/>
  <c r="C189" i="15"/>
  <c r="D189" i="15"/>
  <c r="E189" i="15"/>
  <c r="F189" i="15"/>
  <c r="G189" i="15"/>
  <c r="A190" i="15"/>
  <c r="B190" i="15"/>
  <c r="C190" i="15"/>
  <c r="D190" i="15"/>
  <c r="E190" i="15"/>
  <c r="F190" i="15"/>
  <c r="G190" i="15"/>
  <c r="A191" i="15"/>
  <c r="B191" i="15"/>
  <c r="C191" i="15"/>
  <c r="D191" i="15"/>
  <c r="E191" i="15"/>
  <c r="F191" i="15"/>
  <c r="G191" i="15"/>
  <c r="A192" i="15"/>
  <c r="B192" i="15"/>
  <c r="C192" i="15"/>
  <c r="D192" i="15"/>
  <c r="E192" i="15"/>
  <c r="F192" i="15"/>
  <c r="G192" i="15"/>
  <c r="A193" i="15"/>
  <c r="B193" i="15"/>
  <c r="C193" i="15"/>
  <c r="D193" i="15"/>
  <c r="E193" i="15"/>
  <c r="F193" i="15"/>
  <c r="G193" i="15"/>
  <c r="A194" i="15"/>
  <c r="B194" i="15"/>
  <c r="C194" i="15"/>
  <c r="D194" i="15"/>
  <c r="E194" i="15"/>
  <c r="F194" i="15"/>
  <c r="G194" i="15"/>
  <c r="A195" i="15"/>
  <c r="B195" i="15"/>
  <c r="C195" i="15"/>
  <c r="D195" i="15"/>
  <c r="E195" i="15"/>
  <c r="F195" i="15"/>
  <c r="G195" i="15"/>
  <c r="A196" i="15"/>
  <c r="B196" i="15"/>
  <c r="C196" i="15"/>
  <c r="D196" i="15"/>
  <c r="E196" i="15"/>
  <c r="F196" i="15"/>
  <c r="G196" i="15"/>
  <c r="A197" i="15"/>
  <c r="B197" i="15"/>
  <c r="C197" i="15"/>
  <c r="D197" i="15"/>
  <c r="E197" i="15"/>
  <c r="F197" i="15"/>
  <c r="G197" i="15"/>
  <c r="A198" i="15"/>
  <c r="B198" i="15"/>
  <c r="C198" i="15"/>
  <c r="D198" i="15"/>
  <c r="E198" i="15"/>
  <c r="F198" i="15"/>
  <c r="G198" i="15"/>
  <c r="A199" i="15"/>
  <c r="B199" i="15"/>
  <c r="C199" i="15"/>
  <c r="D199" i="15"/>
  <c r="E199" i="15"/>
  <c r="F199" i="15"/>
  <c r="G199" i="15"/>
  <c r="A200" i="15"/>
  <c r="B200" i="15"/>
  <c r="C200" i="15"/>
  <c r="D200" i="15"/>
  <c r="E200" i="15"/>
  <c r="F200" i="15"/>
  <c r="G200" i="15"/>
  <c r="A201" i="15"/>
  <c r="B201" i="15"/>
  <c r="C201" i="15"/>
  <c r="D201" i="15"/>
  <c r="E201" i="15"/>
  <c r="F201" i="15"/>
  <c r="G201" i="15"/>
  <c r="A202" i="15"/>
  <c r="B202" i="15"/>
  <c r="C202" i="15"/>
  <c r="D202" i="15"/>
  <c r="E202" i="15"/>
  <c r="F202" i="15"/>
  <c r="G202" i="15"/>
  <c r="A203" i="15"/>
  <c r="B203" i="15"/>
  <c r="C203" i="15"/>
  <c r="D203" i="15"/>
  <c r="E203" i="15"/>
  <c r="F203" i="15"/>
  <c r="G203" i="15"/>
  <c r="A204" i="15"/>
  <c r="B204" i="15"/>
  <c r="C204" i="15"/>
  <c r="D204" i="15"/>
  <c r="E204" i="15"/>
  <c r="F204" i="15"/>
  <c r="G204" i="15"/>
  <c r="A205" i="15"/>
  <c r="B205" i="15"/>
  <c r="C205" i="15"/>
  <c r="D205" i="15"/>
  <c r="E205" i="15"/>
  <c r="F205" i="15"/>
  <c r="G205" i="15"/>
  <c r="A206" i="15"/>
  <c r="B206" i="15"/>
  <c r="C206" i="15"/>
  <c r="D206" i="15"/>
  <c r="E206" i="15"/>
  <c r="F206" i="15"/>
  <c r="G206" i="15"/>
  <c r="A207" i="15"/>
  <c r="B207" i="15"/>
  <c r="C207" i="15"/>
  <c r="D207" i="15"/>
  <c r="E207" i="15"/>
  <c r="F207" i="15"/>
  <c r="G207" i="15"/>
  <c r="A208" i="15"/>
  <c r="B208" i="15"/>
  <c r="C208" i="15"/>
  <c r="D208" i="15"/>
  <c r="E208" i="15"/>
  <c r="F208" i="15"/>
  <c r="G208" i="15"/>
  <c r="A209" i="15"/>
  <c r="B209" i="15"/>
  <c r="C209" i="15"/>
  <c r="D209" i="15"/>
  <c r="E209" i="15"/>
  <c r="F209" i="15"/>
  <c r="G209" i="15"/>
  <c r="A210" i="15"/>
  <c r="B210" i="15"/>
  <c r="C210" i="15"/>
  <c r="D210" i="15"/>
  <c r="E210" i="15"/>
  <c r="F210" i="15"/>
  <c r="G210" i="15"/>
  <c r="A211" i="15"/>
  <c r="B211" i="15"/>
  <c r="C211" i="15"/>
  <c r="D211" i="15"/>
  <c r="E211" i="15"/>
  <c r="F211" i="15"/>
  <c r="G211" i="15"/>
  <c r="A212" i="15"/>
  <c r="B212" i="15"/>
  <c r="C212" i="15"/>
  <c r="D212" i="15"/>
  <c r="E212" i="15"/>
  <c r="F212" i="15"/>
  <c r="G212" i="15"/>
  <c r="A213" i="15"/>
  <c r="B213" i="15"/>
  <c r="C213" i="15"/>
  <c r="D213" i="15"/>
  <c r="E213" i="15"/>
  <c r="F213" i="15"/>
  <c r="G213" i="15"/>
  <c r="A214" i="15"/>
  <c r="B214" i="15"/>
  <c r="C214" i="15"/>
  <c r="D214" i="15"/>
  <c r="E214" i="15"/>
  <c r="F214" i="15"/>
  <c r="G214" i="15"/>
  <c r="A215" i="15"/>
  <c r="B215" i="15"/>
  <c r="C215" i="15"/>
  <c r="D215" i="15"/>
  <c r="E215" i="15"/>
  <c r="F215" i="15"/>
  <c r="G215" i="15"/>
  <c r="A216" i="15"/>
  <c r="B216" i="15"/>
  <c r="C216" i="15"/>
  <c r="D216" i="15"/>
  <c r="E216" i="15"/>
  <c r="F216" i="15"/>
  <c r="G216" i="15"/>
  <c r="A217" i="15"/>
  <c r="B217" i="15"/>
  <c r="C217" i="15"/>
  <c r="D217" i="15"/>
  <c r="E217" i="15"/>
  <c r="F217" i="15"/>
  <c r="G217" i="15"/>
  <c r="A218" i="15"/>
  <c r="B218" i="15"/>
  <c r="C218" i="15"/>
  <c r="D218" i="15"/>
  <c r="E218" i="15"/>
  <c r="F218" i="15"/>
  <c r="G218" i="15"/>
  <c r="A219" i="15"/>
  <c r="B219" i="15"/>
  <c r="C219" i="15"/>
  <c r="D219" i="15"/>
  <c r="E219" i="15"/>
  <c r="F219" i="15"/>
  <c r="G219" i="15"/>
  <c r="A220" i="15"/>
  <c r="B220" i="15"/>
  <c r="C220" i="15"/>
  <c r="D220" i="15"/>
  <c r="E220" i="15"/>
  <c r="F220" i="15"/>
  <c r="G220" i="15"/>
  <c r="A221" i="15"/>
  <c r="B221" i="15"/>
  <c r="C221" i="15"/>
  <c r="D221" i="15"/>
  <c r="E221" i="15"/>
  <c r="F221" i="15"/>
  <c r="G221" i="15"/>
  <c r="A222" i="15"/>
  <c r="B222" i="15"/>
  <c r="C222" i="15"/>
  <c r="D222" i="15"/>
  <c r="E222" i="15"/>
  <c r="F222" i="15"/>
  <c r="G222" i="15"/>
  <c r="A223" i="15"/>
  <c r="B223" i="15"/>
  <c r="C223" i="15"/>
  <c r="D223" i="15"/>
  <c r="E223" i="15"/>
  <c r="F223" i="15"/>
  <c r="G223" i="15"/>
  <c r="A224" i="15"/>
  <c r="B224" i="15"/>
  <c r="C224" i="15"/>
  <c r="D224" i="15"/>
  <c r="E224" i="15"/>
  <c r="F224" i="15"/>
  <c r="G224" i="15"/>
  <c r="A225" i="15"/>
  <c r="B225" i="15"/>
  <c r="C225" i="15"/>
  <c r="D225" i="15"/>
  <c r="E225" i="15"/>
  <c r="F225" i="15"/>
  <c r="G225" i="15"/>
  <c r="A226" i="15"/>
  <c r="B226" i="15"/>
  <c r="C226" i="15"/>
  <c r="D226" i="15"/>
  <c r="E226" i="15"/>
  <c r="F226" i="15"/>
  <c r="G226" i="15"/>
  <c r="A227" i="15"/>
  <c r="B227" i="15"/>
  <c r="C227" i="15"/>
  <c r="D227" i="15"/>
  <c r="E227" i="15"/>
  <c r="F227" i="15"/>
  <c r="G227" i="15"/>
  <c r="A228" i="15"/>
  <c r="B228" i="15"/>
  <c r="C228" i="15"/>
  <c r="D228" i="15"/>
  <c r="E228" i="15"/>
  <c r="F228" i="15"/>
  <c r="G228" i="15"/>
  <c r="A229" i="15"/>
  <c r="B229" i="15"/>
  <c r="C229" i="15"/>
  <c r="D229" i="15"/>
  <c r="E229" i="15"/>
  <c r="F229" i="15"/>
  <c r="G229" i="15"/>
  <c r="A230" i="15"/>
  <c r="B230" i="15"/>
  <c r="C230" i="15"/>
  <c r="D230" i="15"/>
  <c r="E230" i="15"/>
  <c r="F230" i="15"/>
  <c r="G230" i="15"/>
  <c r="A231" i="15"/>
  <c r="B231" i="15"/>
  <c r="C231" i="15"/>
  <c r="D231" i="15"/>
  <c r="E231" i="15"/>
  <c r="F231" i="15"/>
  <c r="G231" i="15"/>
  <c r="A232" i="15"/>
  <c r="B232" i="15"/>
  <c r="C232" i="15"/>
  <c r="D232" i="15"/>
  <c r="E232" i="15"/>
  <c r="F232" i="15"/>
  <c r="G232" i="15"/>
  <c r="A233" i="15"/>
  <c r="B233" i="15"/>
  <c r="C233" i="15"/>
  <c r="D233" i="15"/>
  <c r="E233" i="15"/>
  <c r="F233" i="15"/>
  <c r="G233" i="15"/>
  <c r="A234" i="15"/>
  <c r="B234" i="15"/>
  <c r="C234" i="15"/>
  <c r="D234" i="15"/>
  <c r="E234" i="15"/>
  <c r="F234" i="15"/>
  <c r="G234" i="15"/>
  <c r="A235" i="15"/>
  <c r="B235" i="15"/>
  <c r="C235" i="15"/>
  <c r="D235" i="15"/>
  <c r="E235" i="15"/>
  <c r="F235" i="15"/>
  <c r="G235" i="15"/>
  <c r="A236" i="15"/>
  <c r="B236" i="15"/>
  <c r="C236" i="15"/>
  <c r="D236" i="15"/>
  <c r="E236" i="15"/>
  <c r="F236" i="15"/>
  <c r="G236" i="15"/>
  <c r="A237" i="15"/>
  <c r="B237" i="15"/>
  <c r="C237" i="15"/>
  <c r="D237" i="15"/>
  <c r="E237" i="15"/>
  <c r="F237" i="15"/>
  <c r="G237" i="15"/>
  <c r="A238" i="15"/>
  <c r="B238" i="15"/>
  <c r="C238" i="15"/>
  <c r="D238" i="15"/>
  <c r="E238" i="15"/>
  <c r="F238" i="15"/>
  <c r="G238" i="15"/>
  <c r="A239" i="15"/>
  <c r="B239" i="15"/>
  <c r="C239" i="15"/>
  <c r="D239" i="15"/>
  <c r="E239" i="15"/>
  <c r="F239" i="15"/>
  <c r="G239" i="15"/>
  <c r="A240" i="15"/>
  <c r="B240" i="15"/>
  <c r="C240" i="15"/>
  <c r="D240" i="15"/>
  <c r="E240" i="15"/>
  <c r="F240" i="15"/>
  <c r="G240" i="15"/>
  <c r="A241" i="15"/>
  <c r="B241" i="15"/>
  <c r="C241" i="15"/>
  <c r="D241" i="15"/>
  <c r="E241" i="15"/>
  <c r="F241" i="15"/>
  <c r="G241" i="15"/>
  <c r="A242" i="15"/>
  <c r="B242" i="15"/>
  <c r="C242" i="15"/>
  <c r="D242" i="15"/>
  <c r="E242" i="15"/>
  <c r="F242" i="15"/>
  <c r="G242" i="15"/>
  <c r="A243" i="15"/>
  <c r="B243" i="15"/>
  <c r="C243" i="15"/>
  <c r="D243" i="15"/>
  <c r="E243" i="15"/>
  <c r="F243" i="15"/>
  <c r="G243" i="15"/>
  <c r="A244" i="15"/>
  <c r="B244" i="15"/>
  <c r="C244" i="15"/>
  <c r="D244" i="15"/>
  <c r="E244" i="15"/>
  <c r="F244" i="15"/>
  <c r="G244" i="15"/>
  <c r="A245" i="15"/>
  <c r="B245" i="15"/>
  <c r="C245" i="15"/>
  <c r="D245" i="15"/>
  <c r="E245" i="15"/>
  <c r="F245" i="15"/>
  <c r="G245" i="15"/>
  <c r="A246" i="15"/>
  <c r="B246" i="15"/>
  <c r="C246" i="15"/>
  <c r="D246" i="15"/>
  <c r="E246" i="15"/>
  <c r="F246" i="15"/>
  <c r="G246" i="15"/>
  <c r="A247" i="15"/>
  <c r="B247" i="15"/>
  <c r="C247" i="15"/>
  <c r="D247" i="15"/>
  <c r="E247" i="15"/>
  <c r="F247" i="15"/>
  <c r="G247" i="15"/>
  <c r="A248" i="15"/>
  <c r="B248" i="15"/>
  <c r="C248" i="15"/>
  <c r="D248" i="15"/>
  <c r="E248" i="15"/>
  <c r="F248" i="15"/>
  <c r="G248" i="15"/>
  <c r="A249" i="15"/>
  <c r="B249" i="15"/>
  <c r="C249" i="15"/>
  <c r="D249" i="15"/>
  <c r="E249" i="15"/>
  <c r="F249" i="15"/>
  <c r="G249" i="15"/>
  <c r="A250" i="15"/>
  <c r="B250" i="15"/>
  <c r="C250" i="15"/>
  <c r="D250" i="15"/>
  <c r="E250" i="15"/>
  <c r="F250" i="15"/>
  <c r="G250" i="15"/>
  <c r="A251" i="15"/>
  <c r="B251" i="15"/>
  <c r="C251" i="15"/>
  <c r="D251" i="15"/>
  <c r="E251" i="15"/>
  <c r="F251" i="15"/>
  <c r="G251" i="15"/>
  <c r="A252" i="15"/>
  <c r="B252" i="15"/>
  <c r="C252" i="15"/>
  <c r="D252" i="15"/>
  <c r="E252" i="15"/>
  <c r="F252" i="15"/>
  <c r="G252" i="15"/>
  <c r="A253" i="15"/>
  <c r="B253" i="15"/>
  <c r="C253" i="15"/>
  <c r="D253" i="15"/>
  <c r="E253" i="15"/>
  <c r="F253" i="15"/>
  <c r="G253" i="15"/>
  <c r="A254" i="15"/>
  <c r="B254" i="15"/>
  <c r="C254" i="15"/>
  <c r="D254" i="15"/>
  <c r="E254" i="15"/>
  <c r="F254" i="15"/>
  <c r="G254" i="15"/>
  <c r="A255" i="15"/>
  <c r="B255" i="15"/>
  <c r="C255" i="15"/>
  <c r="D255" i="15"/>
  <c r="E255" i="15"/>
  <c r="F255" i="15"/>
  <c r="G255" i="15"/>
  <c r="A256" i="15"/>
  <c r="B256" i="15"/>
  <c r="C256" i="15"/>
  <c r="D256" i="15"/>
  <c r="E256" i="15"/>
  <c r="F256" i="15"/>
  <c r="G256" i="15"/>
  <c r="A257" i="15"/>
  <c r="B257" i="15"/>
  <c r="C257" i="15"/>
  <c r="D257" i="15"/>
  <c r="E257" i="15"/>
  <c r="F257" i="15"/>
  <c r="G257" i="15"/>
  <c r="A258" i="15"/>
  <c r="B258" i="15"/>
  <c r="C258" i="15"/>
  <c r="D258" i="15"/>
  <c r="E258" i="15"/>
  <c r="F258" i="15"/>
  <c r="G258" i="15"/>
  <c r="A259" i="15"/>
  <c r="B259" i="15"/>
  <c r="C259" i="15"/>
  <c r="D259" i="15"/>
  <c r="E259" i="15"/>
  <c r="F259" i="15"/>
  <c r="G259" i="15"/>
  <c r="A260" i="15"/>
  <c r="B260" i="15"/>
  <c r="C260" i="15"/>
  <c r="D260" i="15"/>
  <c r="E260" i="15"/>
  <c r="F260" i="15"/>
  <c r="G260" i="15"/>
  <c r="A261" i="15"/>
  <c r="B261" i="15"/>
  <c r="C261" i="15"/>
  <c r="D261" i="15"/>
  <c r="E261" i="15"/>
  <c r="F261" i="15"/>
  <c r="G261" i="15"/>
  <c r="A262" i="15"/>
  <c r="B262" i="15"/>
  <c r="C262" i="15"/>
  <c r="D262" i="15"/>
  <c r="E262" i="15"/>
  <c r="F262" i="15"/>
  <c r="G262" i="15"/>
  <c r="A263" i="15"/>
  <c r="B263" i="15"/>
  <c r="C263" i="15"/>
  <c r="D263" i="15"/>
  <c r="E263" i="15"/>
  <c r="F263" i="15"/>
  <c r="G263" i="15"/>
  <c r="A264" i="15"/>
  <c r="B264" i="15"/>
  <c r="C264" i="15"/>
  <c r="D264" i="15"/>
  <c r="E264" i="15"/>
  <c r="F264" i="15"/>
  <c r="G264" i="15"/>
  <c r="A265" i="15"/>
  <c r="B265" i="15"/>
  <c r="C265" i="15"/>
  <c r="D265" i="15"/>
  <c r="E265" i="15"/>
  <c r="F265" i="15"/>
  <c r="G265" i="15"/>
  <c r="A266" i="15"/>
  <c r="B266" i="15"/>
  <c r="C266" i="15"/>
  <c r="D266" i="15"/>
  <c r="E266" i="15"/>
  <c r="F266" i="15"/>
  <c r="G266" i="15"/>
  <c r="A267" i="15"/>
  <c r="B267" i="15"/>
  <c r="C267" i="15"/>
  <c r="D267" i="15"/>
  <c r="E267" i="15"/>
  <c r="F267" i="15"/>
  <c r="G267" i="15"/>
  <c r="A268" i="15"/>
  <c r="B268" i="15"/>
  <c r="C268" i="15"/>
  <c r="D268" i="15"/>
  <c r="E268" i="15"/>
  <c r="F268" i="15"/>
  <c r="G268" i="15"/>
  <c r="A269" i="15"/>
  <c r="B269" i="15"/>
  <c r="C269" i="15"/>
  <c r="D269" i="15"/>
  <c r="E269" i="15"/>
  <c r="F269" i="15"/>
  <c r="G269" i="15"/>
  <c r="A270" i="15"/>
  <c r="B270" i="15"/>
  <c r="C270" i="15"/>
  <c r="D270" i="15"/>
  <c r="E270" i="15"/>
  <c r="F270" i="15"/>
  <c r="G270" i="15"/>
  <c r="A271" i="15"/>
  <c r="B271" i="15"/>
  <c r="C271" i="15"/>
  <c r="D271" i="15"/>
  <c r="E271" i="15"/>
  <c r="F271" i="15"/>
  <c r="G271" i="15"/>
  <c r="A272" i="15"/>
  <c r="B272" i="15"/>
  <c r="C272" i="15"/>
  <c r="D272" i="15"/>
  <c r="E272" i="15"/>
  <c r="F272" i="15"/>
  <c r="G272" i="15"/>
  <c r="A273" i="15"/>
  <c r="B273" i="15"/>
  <c r="C273" i="15"/>
  <c r="D273" i="15"/>
  <c r="E273" i="15"/>
  <c r="F273" i="15"/>
  <c r="G273" i="15"/>
  <c r="A274" i="15"/>
  <c r="B274" i="15"/>
  <c r="C274" i="15"/>
  <c r="D274" i="15"/>
  <c r="E274" i="15"/>
  <c r="F274" i="15"/>
  <c r="G274" i="15"/>
  <c r="A275" i="15"/>
  <c r="B275" i="15"/>
  <c r="C275" i="15"/>
  <c r="D275" i="15"/>
  <c r="E275" i="15"/>
  <c r="F275" i="15"/>
  <c r="G275" i="15"/>
  <c r="A276" i="15"/>
  <c r="B276" i="15"/>
  <c r="C276" i="15"/>
  <c r="D276" i="15"/>
  <c r="E276" i="15"/>
  <c r="F276" i="15"/>
  <c r="G276" i="15"/>
  <c r="A277" i="15"/>
  <c r="B277" i="15"/>
  <c r="C277" i="15"/>
  <c r="D277" i="15"/>
  <c r="E277" i="15"/>
  <c r="F277" i="15"/>
  <c r="G277" i="15"/>
  <c r="A278" i="15"/>
  <c r="B278" i="15"/>
  <c r="C278" i="15"/>
  <c r="D278" i="15"/>
  <c r="E278" i="15"/>
  <c r="F278" i="15"/>
  <c r="G278" i="15"/>
  <c r="A279" i="15"/>
  <c r="B279" i="15"/>
  <c r="C279" i="15"/>
  <c r="D279" i="15"/>
  <c r="E279" i="15"/>
  <c r="F279" i="15"/>
  <c r="G279" i="15"/>
  <c r="A280" i="15"/>
  <c r="B280" i="15"/>
  <c r="C280" i="15"/>
  <c r="D280" i="15"/>
  <c r="E280" i="15"/>
  <c r="F280" i="15"/>
  <c r="G280" i="15"/>
  <c r="A281" i="15"/>
  <c r="B281" i="15"/>
  <c r="C281" i="15"/>
  <c r="D281" i="15"/>
  <c r="E281" i="15"/>
  <c r="F281" i="15"/>
  <c r="G281" i="15"/>
  <c r="A282" i="15"/>
  <c r="B282" i="15"/>
  <c r="C282" i="15"/>
  <c r="D282" i="15"/>
  <c r="E282" i="15"/>
  <c r="F282" i="15"/>
  <c r="G282" i="15"/>
  <c r="A283" i="15"/>
  <c r="B283" i="15"/>
  <c r="C283" i="15"/>
  <c r="D283" i="15"/>
  <c r="E283" i="15"/>
  <c r="F283" i="15"/>
  <c r="G283" i="15"/>
  <c r="A284" i="15"/>
  <c r="B284" i="15"/>
  <c r="C284" i="15"/>
  <c r="D284" i="15"/>
  <c r="E284" i="15"/>
  <c r="F284" i="15"/>
  <c r="G284" i="15"/>
  <c r="A285" i="15"/>
  <c r="B285" i="15"/>
  <c r="C285" i="15"/>
  <c r="D285" i="15"/>
  <c r="E285" i="15"/>
  <c r="F285" i="15"/>
  <c r="G285" i="15"/>
  <c r="A286" i="15"/>
  <c r="B286" i="15"/>
  <c r="C286" i="15"/>
  <c r="D286" i="15"/>
  <c r="E286" i="15"/>
  <c r="F286" i="15"/>
  <c r="G286" i="15"/>
  <c r="A287" i="15"/>
  <c r="B287" i="15"/>
  <c r="C287" i="15"/>
  <c r="D287" i="15"/>
  <c r="E287" i="15"/>
  <c r="F287" i="15"/>
  <c r="G287" i="15"/>
  <c r="A288" i="15"/>
  <c r="B288" i="15"/>
  <c r="C288" i="15"/>
  <c r="D288" i="15"/>
  <c r="E288" i="15"/>
  <c r="F288" i="15"/>
  <c r="G288" i="15"/>
  <c r="A289" i="15"/>
  <c r="B289" i="15"/>
  <c r="C289" i="15"/>
  <c r="D289" i="15"/>
  <c r="E289" i="15"/>
  <c r="F289" i="15"/>
  <c r="G289" i="15"/>
  <c r="A290" i="15"/>
  <c r="B290" i="15"/>
  <c r="C290" i="15"/>
  <c r="D290" i="15"/>
  <c r="E290" i="15"/>
  <c r="F290" i="15"/>
  <c r="G290" i="15"/>
  <c r="A291" i="15"/>
  <c r="B291" i="15"/>
  <c r="C291" i="15"/>
  <c r="D291" i="15"/>
  <c r="E291" i="15"/>
  <c r="F291" i="15"/>
  <c r="G291" i="15"/>
  <c r="A292" i="15"/>
  <c r="B292" i="15"/>
  <c r="C292" i="15"/>
  <c r="D292" i="15"/>
  <c r="E292" i="15"/>
  <c r="F292" i="15"/>
  <c r="G292" i="15"/>
  <c r="A293" i="15"/>
  <c r="B293" i="15"/>
  <c r="C293" i="15"/>
  <c r="D293" i="15"/>
  <c r="E293" i="15"/>
  <c r="F293" i="15"/>
  <c r="G293" i="15"/>
  <c r="A294" i="15"/>
  <c r="B294" i="15"/>
  <c r="C294" i="15"/>
  <c r="D294" i="15"/>
  <c r="E294" i="15"/>
  <c r="F294" i="15"/>
  <c r="G294" i="15"/>
  <c r="A295" i="15"/>
  <c r="B295" i="15"/>
  <c r="C295" i="15"/>
  <c r="D295" i="15"/>
  <c r="E295" i="15"/>
  <c r="F295" i="15"/>
  <c r="G295" i="15"/>
  <c r="A296" i="15"/>
  <c r="B296" i="15"/>
  <c r="C296" i="15"/>
  <c r="D296" i="15"/>
  <c r="E296" i="15"/>
  <c r="F296" i="15"/>
  <c r="G296" i="15"/>
  <c r="A297" i="15"/>
  <c r="B297" i="15"/>
  <c r="C297" i="15"/>
  <c r="D297" i="15"/>
  <c r="E297" i="15"/>
  <c r="F297" i="15"/>
  <c r="G297" i="15"/>
  <c r="A298" i="15"/>
  <c r="B298" i="15"/>
  <c r="C298" i="15"/>
  <c r="D298" i="15"/>
  <c r="E298" i="15"/>
  <c r="F298" i="15"/>
  <c r="G298" i="15"/>
  <c r="A299" i="15"/>
  <c r="B299" i="15"/>
  <c r="C299" i="15"/>
  <c r="D299" i="15"/>
  <c r="E299" i="15"/>
  <c r="F299" i="15"/>
  <c r="G299" i="15"/>
  <c r="A300" i="15"/>
  <c r="B300" i="15"/>
  <c r="C300" i="15"/>
  <c r="D300" i="15"/>
  <c r="E300" i="15"/>
  <c r="F300" i="15"/>
  <c r="G300" i="15"/>
  <c r="A301" i="15"/>
  <c r="B301" i="15"/>
  <c r="C301" i="15"/>
  <c r="D301" i="15"/>
  <c r="E301" i="15"/>
  <c r="F301" i="15"/>
  <c r="G301" i="15"/>
  <c r="A302" i="15"/>
  <c r="B302" i="15"/>
  <c r="C302" i="15"/>
  <c r="D302" i="15"/>
  <c r="E302" i="15"/>
  <c r="F302" i="15"/>
  <c r="G302" i="15"/>
  <c r="A303" i="15"/>
  <c r="B303" i="15"/>
  <c r="C303" i="15"/>
  <c r="D303" i="15"/>
  <c r="E303" i="15"/>
  <c r="F303" i="15"/>
  <c r="G303" i="15"/>
  <c r="A304" i="15"/>
  <c r="B304" i="15"/>
  <c r="C304" i="15"/>
  <c r="D304" i="15"/>
  <c r="E304" i="15"/>
  <c r="F304" i="15"/>
  <c r="G304" i="15"/>
  <c r="A305" i="15"/>
  <c r="B305" i="15"/>
  <c r="C305" i="15"/>
  <c r="D305" i="15"/>
  <c r="E305" i="15"/>
  <c r="F305" i="15"/>
  <c r="G305" i="15"/>
  <c r="A306" i="15"/>
  <c r="B306" i="15"/>
  <c r="C306" i="15"/>
  <c r="D306" i="15"/>
  <c r="E306" i="15"/>
  <c r="F306" i="15"/>
  <c r="G306" i="15"/>
  <c r="A307" i="15"/>
  <c r="B307" i="15"/>
  <c r="C307" i="15"/>
  <c r="D307" i="15"/>
  <c r="E307" i="15"/>
  <c r="F307" i="15"/>
  <c r="G307" i="15"/>
  <c r="A308" i="15"/>
  <c r="B308" i="15"/>
  <c r="C308" i="15"/>
  <c r="D308" i="15"/>
  <c r="E308" i="15"/>
  <c r="F308" i="15"/>
  <c r="G308" i="15"/>
  <c r="A309" i="15"/>
  <c r="B309" i="15"/>
  <c r="C309" i="15"/>
  <c r="D309" i="15"/>
  <c r="E309" i="15"/>
  <c r="F309" i="15"/>
  <c r="G309" i="15"/>
  <c r="A310" i="15"/>
  <c r="B310" i="15"/>
  <c r="C310" i="15"/>
  <c r="D310" i="15"/>
  <c r="E310" i="15"/>
  <c r="F310" i="15"/>
  <c r="G310" i="15"/>
  <c r="A311" i="15"/>
  <c r="B311" i="15"/>
  <c r="C311" i="15"/>
  <c r="D311" i="15"/>
  <c r="E311" i="15"/>
  <c r="F311" i="15"/>
  <c r="G311" i="15"/>
  <c r="A312" i="15"/>
  <c r="B312" i="15"/>
  <c r="C312" i="15"/>
  <c r="D312" i="15"/>
  <c r="E312" i="15"/>
  <c r="F312" i="15"/>
  <c r="G312" i="15"/>
  <c r="A313" i="15"/>
  <c r="B313" i="15"/>
  <c r="C313" i="15"/>
  <c r="D313" i="15"/>
  <c r="E313" i="15"/>
  <c r="F313" i="15"/>
  <c r="G313" i="15"/>
  <c r="A314" i="15"/>
  <c r="B314" i="15"/>
  <c r="C314" i="15"/>
  <c r="D314" i="15"/>
  <c r="E314" i="15"/>
  <c r="F314" i="15"/>
  <c r="G314" i="15"/>
  <c r="A315" i="15"/>
  <c r="B315" i="15"/>
  <c r="C315" i="15"/>
  <c r="D315" i="15"/>
  <c r="E315" i="15"/>
  <c r="F315" i="15"/>
  <c r="G315" i="15"/>
  <c r="A316" i="15"/>
  <c r="B316" i="15"/>
  <c r="C316" i="15"/>
  <c r="D316" i="15"/>
  <c r="E316" i="15"/>
  <c r="F316" i="15"/>
  <c r="G316" i="15"/>
  <c r="A317" i="15"/>
  <c r="B317" i="15"/>
  <c r="C317" i="15"/>
  <c r="D317" i="15"/>
  <c r="E317" i="15"/>
  <c r="F317" i="15"/>
  <c r="G317" i="15"/>
  <c r="A318" i="15"/>
  <c r="B318" i="15"/>
  <c r="C318" i="15"/>
  <c r="D318" i="15"/>
  <c r="E318" i="15"/>
  <c r="F318" i="15"/>
  <c r="G318" i="15"/>
  <c r="A319" i="15"/>
  <c r="B319" i="15"/>
  <c r="C319" i="15"/>
  <c r="D319" i="15"/>
  <c r="E319" i="15"/>
  <c r="F319" i="15"/>
  <c r="G319" i="15"/>
  <c r="A320" i="15"/>
  <c r="B320" i="15"/>
  <c r="C320" i="15"/>
  <c r="D320" i="15"/>
  <c r="E320" i="15"/>
  <c r="F320" i="15"/>
  <c r="G320" i="15"/>
  <c r="A321" i="15"/>
  <c r="B321" i="15"/>
  <c r="C321" i="15"/>
  <c r="D321" i="15"/>
  <c r="E321" i="15"/>
  <c r="F321" i="15"/>
  <c r="G321" i="15"/>
  <c r="A322" i="15"/>
  <c r="B322" i="15"/>
  <c r="C322" i="15"/>
  <c r="D322" i="15"/>
  <c r="E322" i="15"/>
  <c r="F322" i="15"/>
  <c r="G322" i="15"/>
  <c r="A323" i="15"/>
  <c r="B323" i="15"/>
  <c r="C323" i="15"/>
  <c r="D323" i="15"/>
  <c r="E323" i="15"/>
  <c r="F323" i="15"/>
  <c r="G323" i="15"/>
  <c r="A324" i="15"/>
  <c r="B324" i="15"/>
  <c r="C324" i="15"/>
  <c r="D324" i="15"/>
  <c r="E324" i="15"/>
  <c r="F324" i="15"/>
  <c r="G324" i="15"/>
  <c r="A325" i="15"/>
  <c r="B325" i="15"/>
  <c r="C325" i="15"/>
  <c r="D325" i="15"/>
  <c r="E325" i="15"/>
  <c r="F325" i="15"/>
  <c r="G325" i="15"/>
  <c r="A326" i="15"/>
  <c r="B326" i="15"/>
  <c r="C326" i="15"/>
  <c r="D326" i="15"/>
  <c r="E326" i="15"/>
  <c r="F326" i="15"/>
  <c r="G326" i="15"/>
  <c r="A327" i="15"/>
  <c r="B327" i="15"/>
  <c r="C327" i="15"/>
  <c r="D327" i="15"/>
  <c r="E327" i="15"/>
  <c r="F327" i="15"/>
  <c r="G327" i="15"/>
  <c r="A328" i="15"/>
  <c r="B328" i="15"/>
  <c r="C328" i="15"/>
  <c r="D328" i="15"/>
  <c r="E328" i="15"/>
  <c r="F328" i="15"/>
  <c r="G328" i="15"/>
  <c r="A329" i="15"/>
  <c r="B329" i="15"/>
  <c r="C329" i="15"/>
  <c r="D329" i="15"/>
  <c r="E329" i="15"/>
  <c r="F329" i="15"/>
  <c r="G329" i="15"/>
  <c r="A330" i="15"/>
  <c r="B330" i="15"/>
  <c r="C330" i="15"/>
  <c r="D330" i="15"/>
  <c r="E330" i="15"/>
  <c r="F330" i="15"/>
  <c r="G330" i="15"/>
  <c r="A331" i="15"/>
  <c r="B331" i="15"/>
  <c r="C331" i="15"/>
  <c r="D331" i="15"/>
  <c r="E331" i="15"/>
  <c r="F331" i="15"/>
  <c r="G331" i="15"/>
  <c r="A332" i="15"/>
  <c r="B332" i="15"/>
  <c r="C332" i="15"/>
  <c r="D332" i="15"/>
  <c r="E332" i="15"/>
  <c r="F332" i="15"/>
  <c r="G332" i="15"/>
  <c r="A333" i="15"/>
  <c r="B333" i="15"/>
  <c r="C333" i="15"/>
  <c r="D333" i="15"/>
  <c r="E333" i="15"/>
  <c r="F333" i="15"/>
  <c r="G333" i="15"/>
  <c r="A334" i="15"/>
  <c r="B334" i="15"/>
  <c r="C334" i="15"/>
  <c r="D334" i="15"/>
  <c r="E334" i="15"/>
  <c r="F334" i="15"/>
  <c r="G334" i="15"/>
  <c r="A335" i="15"/>
  <c r="B335" i="15"/>
  <c r="C335" i="15"/>
  <c r="D335" i="15"/>
  <c r="E335" i="15"/>
  <c r="F335" i="15"/>
  <c r="G335" i="15"/>
  <c r="A336" i="15"/>
  <c r="B336" i="15"/>
  <c r="C336" i="15"/>
  <c r="D336" i="15"/>
  <c r="E336" i="15"/>
  <c r="F336" i="15"/>
  <c r="G336" i="15"/>
  <c r="A337" i="15"/>
  <c r="B337" i="15"/>
  <c r="C337" i="15"/>
  <c r="D337" i="15"/>
  <c r="E337" i="15"/>
  <c r="F337" i="15"/>
  <c r="G337" i="15"/>
  <c r="A338" i="15"/>
  <c r="B338" i="15"/>
  <c r="C338" i="15"/>
  <c r="D338" i="15"/>
  <c r="E338" i="15"/>
  <c r="F338" i="15"/>
  <c r="G338" i="15"/>
  <c r="A339" i="15"/>
  <c r="B339" i="15"/>
  <c r="C339" i="15"/>
  <c r="D339" i="15"/>
  <c r="E339" i="15"/>
  <c r="F339" i="15"/>
  <c r="G339" i="15"/>
  <c r="A340" i="15"/>
  <c r="B340" i="15"/>
  <c r="C340" i="15"/>
  <c r="D340" i="15"/>
  <c r="E340" i="15"/>
  <c r="F340" i="15"/>
  <c r="G340" i="15"/>
  <c r="A341" i="15"/>
  <c r="B341" i="15"/>
  <c r="C341" i="15"/>
  <c r="D341" i="15"/>
  <c r="E341" i="15"/>
  <c r="F341" i="15"/>
  <c r="G341" i="15"/>
  <c r="A342" i="15"/>
  <c r="B342" i="15"/>
  <c r="C342" i="15"/>
  <c r="D342" i="15"/>
  <c r="E342" i="15"/>
  <c r="F342" i="15"/>
  <c r="G342" i="15"/>
  <c r="A343" i="15"/>
  <c r="B343" i="15"/>
  <c r="C343" i="15"/>
  <c r="D343" i="15"/>
  <c r="E343" i="15"/>
  <c r="F343" i="15"/>
  <c r="G343" i="15"/>
  <c r="A344" i="15"/>
  <c r="B344" i="15"/>
  <c r="C344" i="15"/>
  <c r="D344" i="15"/>
  <c r="E344" i="15"/>
  <c r="F344" i="15"/>
  <c r="G344" i="15"/>
  <c r="A345" i="15"/>
  <c r="B345" i="15"/>
  <c r="C345" i="15"/>
  <c r="D345" i="15"/>
  <c r="E345" i="15"/>
  <c r="F345" i="15"/>
  <c r="G345" i="15"/>
  <c r="A346" i="15"/>
  <c r="B346" i="15"/>
  <c r="C346" i="15"/>
  <c r="D346" i="15"/>
  <c r="E346" i="15"/>
  <c r="F346" i="15"/>
  <c r="G346" i="15"/>
  <c r="A347" i="15"/>
  <c r="B347" i="15"/>
  <c r="C347" i="15"/>
  <c r="D347" i="15"/>
  <c r="E347" i="15"/>
  <c r="F347" i="15"/>
  <c r="G347" i="15"/>
  <c r="A348" i="15"/>
  <c r="B348" i="15"/>
  <c r="C348" i="15"/>
  <c r="D348" i="15"/>
  <c r="E348" i="15"/>
  <c r="F348" i="15"/>
  <c r="G348" i="15"/>
  <c r="A349" i="15"/>
  <c r="B349" i="15"/>
  <c r="C349" i="15"/>
  <c r="D349" i="15"/>
  <c r="E349" i="15"/>
  <c r="F349" i="15"/>
  <c r="G349" i="15"/>
  <c r="A350" i="15"/>
  <c r="B350" i="15"/>
  <c r="C350" i="15"/>
  <c r="D350" i="15"/>
  <c r="E350" i="15"/>
  <c r="F350" i="15"/>
  <c r="G350" i="15"/>
  <c r="A351" i="15"/>
  <c r="B351" i="15"/>
  <c r="C351" i="15"/>
  <c r="D351" i="15"/>
  <c r="E351" i="15"/>
  <c r="F351" i="15"/>
  <c r="G351" i="15"/>
  <c r="A352" i="15"/>
  <c r="B352" i="15"/>
  <c r="C352" i="15"/>
  <c r="D352" i="15"/>
  <c r="E352" i="15"/>
  <c r="F352" i="15"/>
  <c r="G352" i="15"/>
  <c r="A353" i="15"/>
  <c r="B353" i="15"/>
  <c r="C353" i="15"/>
  <c r="D353" i="15"/>
  <c r="E353" i="15"/>
  <c r="F353" i="15"/>
  <c r="G353" i="15"/>
  <c r="A354" i="15"/>
  <c r="B354" i="15"/>
  <c r="C354" i="15"/>
  <c r="D354" i="15"/>
  <c r="E354" i="15"/>
  <c r="F354" i="15"/>
  <c r="G354" i="15"/>
  <c r="A355" i="15"/>
  <c r="B355" i="15"/>
  <c r="C355" i="15"/>
  <c r="D355" i="15"/>
  <c r="E355" i="15"/>
  <c r="F355" i="15"/>
  <c r="G355" i="15"/>
  <c r="A356" i="15"/>
  <c r="B356" i="15"/>
  <c r="C356" i="15"/>
  <c r="D356" i="15"/>
  <c r="E356" i="15"/>
  <c r="F356" i="15"/>
  <c r="G356" i="15"/>
  <c r="A357" i="15"/>
  <c r="B357" i="15"/>
  <c r="C357" i="15"/>
  <c r="D357" i="15"/>
  <c r="E357" i="15"/>
  <c r="F357" i="15"/>
  <c r="G357" i="15"/>
  <c r="A358" i="15"/>
  <c r="B358" i="15"/>
  <c r="C358" i="15"/>
  <c r="D358" i="15"/>
  <c r="E358" i="15"/>
  <c r="F358" i="15"/>
  <c r="G358" i="15"/>
  <c r="A359" i="15"/>
  <c r="B359" i="15"/>
  <c r="C359" i="15"/>
  <c r="D359" i="15"/>
  <c r="E359" i="15"/>
  <c r="F359" i="15"/>
  <c r="G359" i="15"/>
  <c r="A360" i="15"/>
  <c r="B360" i="15"/>
  <c r="C360" i="15"/>
  <c r="D360" i="15"/>
  <c r="E360" i="15"/>
  <c r="F360" i="15"/>
  <c r="G360" i="15"/>
  <c r="A361" i="15"/>
  <c r="B361" i="15"/>
  <c r="C361" i="15"/>
  <c r="D361" i="15"/>
  <c r="E361" i="15"/>
  <c r="F361" i="15"/>
  <c r="G361" i="15"/>
  <c r="A362" i="15"/>
  <c r="B362" i="15"/>
  <c r="C362" i="15"/>
  <c r="D362" i="15"/>
  <c r="E362" i="15"/>
  <c r="F362" i="15"/>
  <c r="G362" i="15"/>
  <c r="A363" i="15"/>
  <c r="B363" i="15"/>
  <c r="C363" i="15"/>
  <c r="D363" i="15"/>
  <c r="E363" i="15"/>
  <c r="F363" i="15"/>
  <c r="G363" i="15"/>
  <c r="A364" i="15"/>
  <c r="B364" i="15"/>
  <c r="C364" i="15"/>
  <c r="D364" i="15"/>
  <c r="E364" i="15"/>
  <c r="F364" i="15"/>
  <c r="G364" i="15"/>
  <c r="A365" i="15"/>
  <c r="B365" i="15"/>
  <c r="C365" i="15"/>
  <c r="D365" i="15"/>
  <c r="E365" i="15"/>
  <c r="F365" i="15"/>
  <c r="G365" i="15"/>
  <c r="A366" i="15"/>
  <c r="B366" i="15"/>
  <c r="C366" i="15"/>
  <c r="D366" i="15"/>
  <c r="E366" i="15"/>
  <c r="F366" i="15"/>
  <c r="G366" i="15"/>
  <c r="A367" i="15"/>
  <c r="B367" i="15"/>
  <c r="C367" i="15"/>
  <c r="D367" i="15"/>
  <c r="E367" i="15"/>
  <c r="F367" i="15"/>
  <c r="G367" i="15"/>
  <c r="A368" i="15"/>
  <c r="B368" i="15"/>
  <c r="C368" i="15"/>
  <c r="D368" i="15"/>
  <c r="E368" i="15"/>
  <c r="F368" i="15"/>
  <c r="G368" i="15"/>
  <c r="A369" i="15"/>
  <c r="B369" i="15"/>
  <c r="C369" i="15"/>
  <c r="D369" i="15"/>
  <c r="E369" i="15"/>
  <c r="F369" i="15"/>
  <c r="G369" i="15"/>
  <c r="A370" i="15"/>
  <c r="B370" i="15"/>
  <c r="C370" i="15"/>
  <c r="D370" i="15"/>
  <c r="E370" i="15"/>
  <c r="F370" i="15"/>
  <c r="G370" i="15"/>
  <c r="A371" i="15"/>
  <c r="B371" i="15"/>
  <c r="C371" i="15"/>
  <c r="D371" i="15"/>
  <c r="E371" i="15"/>
  <c r="F371" i="15"/>
  <c r="G371" i="15"/>
  <c r="A372" i="15"/>
  <c r="B372" i="15"/>
  <c r="C372" i="15"/>
  <c r="D372" i="15"/>
  <c r="E372" i="15"/>
  <c r="F372" i="15"/>
  <c r="G372" i="15"/>
  <c r="A373" i="15"/>
  <c r="B373" i="15"/>
  <c r="C373" i="15"/>
  <c r="D373" i="15"/>
  <c r="E373" i="15"/>
  <c r="F373" i="15"/>
  <c r="G373" i="15"/>
  <c r="A374" i="15"/>
  <c r="B374" i="15"/>
  <c r="C374" i="15"/>
  <c r="D374" i="15"/>
  <c r="E374" i="15"/>
  <c r="F374" i="15"/>
  <c r="G374" i="15"/>
  <c r="A375" i="15"/>
  <c r="B375" i="15"/>
  <c r="C375" i="15"/>
  <c r="D375" i="15"/>
  <c r="E375" i="15"/>
  <c r="F375" i="15"/>
  <c r="G375" i="15"/>
  <c r="A376" i="15"/>
  <c r="B376" i="15"/>
  <c r="C376" i="15"/>
  <c r="D376" i="15"/>
  <c r="E376" i="15"/>
  <c r="F376" i="15"/>
  <c r="G376" i="15"/>
  <c r="A377" i="15"/>
  <c r="B377" i="15"/>
  <c r="C377" i="15"/>
  <c r="D377" i="15"/>
  <c r="E377" i="15"/>
  <c r="F377" i="15"/>
  <c r="G377" i="15"/>
  <c r="A378" i="15"/>
  <c r="B378" i="15"/>
  <c r="C378" i="15"/>
  <c r="D378" i="15"/>
  <c r="E378" i="15"/>
  <c r="F378" i="15"/>
  <c r="G378" i="15"/>
  <c r="A379" i="15"/>
  <c r="B379" i="15"/>
  <c r="C379" i="15"/>
  <c r="D379" i="15"/>
  <c r="E379" i="15"/>
  <c r="F379" i="15"/>
  <c r="G379" i="15"/>
  <c r="A380" i="15"/>
  <c r="B380" i="15"/>
  <c r="C380" i="15"/>
  <c r="D380" i="15"/>
  <c r="E380" i="15"/>
  <c r="F380" i="15"/>
  <c r="G380" i="15"/>
  <c r="A381" i="15"/>
  <c r="B381" i="15"/>
  <c r="C381" i="15"/>
  <c r="D381" i="15"/>
  <c r="E381" i="15"/>
  <c r="F381" i="15"/>
  <c r="G381" i="15"/>
  <c r="A382" i="15"/>
  <c r="B382" i="15"/>
  <c r="C382" i="15"/>
  <c r="D382" i="15"/>
  <c r="E382" i="15"/>
  <c r="F382" i="15"/>
  <c r="G382" i="15"/>
  <c r="A383" i="15"/>
  <c r="B383" i="15"/>
  <c r="C383" i="15"/>
  <c r="D383" i="15"/>
  <c r="E383" i="15"/>
  <c r="F383" i="15"/>
  <c r="G383" i="15"/>
  <c r="A384" i="15"/>
  <c r="B384" i="15"/>
  <c r="C384" i="15"/>
  <c r="D384" i="15"/>
  <c r="E384" i="15"/>
  <c r="F384" i="15"/>
  <c r="G384" i="15"/>
  <c r="A385" i="15"/>
  <c r="B385" i="15"/>
  <c r="C385" i="15"/>
  <c r="D385" i="15"/>
  <c r="E385" i="15"/>
  <c r="F385" i="15"/>
  <c r="G385" i="15"/>
  <c r="A386" i="15"/>
  <c r="B386" i="15"/>
  <c r="C386" i="15"/>
  <c r="D386" i="15"/>
  <c r="E386" i="15"/>
  <c r="F386" i="15"/>
  <c r="G386" i="15"/>
  <c r="A387" i="15"/>
  <c r="B387" i="15"/>
  <c r="C387" i="15"/>
  <c r="D387" i="15"/>
  <c r="E387" i="15"/>
  <c r="F387" i="15"/>
  <c r="G387" i="15"/>
  <c r="A388" i="15"/>
  <c r="B388" i="15"/>
  <c r="C388" i="15"/>
  <c r="D388" i="15"/>
  <c r="E388" i="15"/>
  <c r="F388" i="15"/>
  <c r="G388" i="15"/>
  <c r="A389" i="15"/>
  <c r="B389" i="15"/>
  <c r="C389" i="15"/>
  <c r="D389" i="15"/>
  <c r="E389" i="15"/>
  <c r="F389" i="15"/>
  <c r="G389" i="15"/>
  <c r="A390" i="15"/>
  <c r="B390" i="15"/>
  <c r="C390" i="15"/>
  <c r="D390" i="15"/>
  <c r="E390" i="15"/>
  <c r="F390" i="15"/>
  <c r="G390" i="15"/>
  <c r="A391" i="15"/>
  <c r="B391" i="15"/>
  <c r="C391" i="15"/>
  <c r="D391" i="15"/>
  <c r="E391" i="15"/>
  <c r="F391" i="15"/>
  <c r="G391" i="15"/>
  <c r="A392" i="15"/>
  <c r="B392" i="15"/>
  <c r="C392" i="15"/>
  <c r="D392" i="15"/>
  <c r="E392" i="15"/>
  <c r="F392" i="15"/>
  <c r="G392" i="15"/>
  <c r="A393" i="15"/>
  <c r="B393" i="15"/>
  <c r="C393" i="15"/>
  <c r="D393" i="15"/>
  <c r="E393" i="15"/>
  <c r="F393" i="15"/>
  <c r="G393" i="15"/>
  <c r="A394" i="15"/>
  <c r="B394" i="15"/>
  <c r="C394" i="15"/>
  <c r="D394" i="15"/>
  <c r="E394" i="15"/>
  <c r="F394" i="15"/>
  <c r="G394" i="15"/>
  <c r="A395" i="15"/>
  <c r="B395" i="15"/>
  <c r="C395" i="15"/>
  <c r="D395" i="15"/>
  <c r="E395" i="15"/>
  <c r="F395" i="15"/>
  <c r="G395" i="15"/>
  <c r="A396" i="15"/>
  <c r="B396" i="15"/>
  <c r="C396" i="15"/>
  <c r="D396" i="15"/>
  <c r="E396" i="15"/>
  <c r="F396" i="15"/>
  <c r="G396" i="15"/>
  <c r="A397" i="15"/>
  <c r="B397" i="15"/>
  <c r="C397" i="15"/>
  <c r="D397" i="15"/>
  <c r="E397" i="15"/>
  <c r="F397" i="15"/>
  <c r="G397" i="15"/>
  <c r="A398" i="15"/>
  <c r="B398" i="15"/>
  <c r="C398" i="15"/>
  <c r="D398" i="15"/>
  <c r="E398" i="15"/>
  <c r="F398" i="15"/>
  <c r="G398" i="15"/>
  <c r="A399" i="15"/>
  <c r="B399" i="15"/>
  <c r="C399" i="15"/>
  <c r="D399" i="15"/>
  <c r="E399" i="15"/>
  <c r="F399" i="15"/>
  <c r="G399" i="15"/>
  <c r="A400" i="15"/>
  <c r="B400" i="15"/>
  <c r="C400" i="15"/>
  <c r="D400" i="15"/>
  <c r="E400" i="15"/>
  <c r="F400" i="15"/>
  <c r="G400" i="15"/>
  <c r="A401" i="15"/>
  <c r="B401" i="15"/>
  <c r="C401" i="15"/>
  <c r="D401" i="15"/>
  <c r="E401" i="15"/>
  <c r="F401" i="15"/>
  <c r="G401" i="15"/>
  <c r="A402" i="15"/>
  <c r="B402" i="15"/>
  <c r="C402" i="15"/>
  <c r="D402" i="15"/>
  <c r="E402" i="15"/>
  <c r="F402" i="15"/>
  <c r="G402" i="15"/>
  <c r="A403" i="15"/>
  <c r="B403" i="15"/>
  <c r="C403" i="15"/>
  <c r="D403" i="15"/>
  <c r="E403" i="15"/>
  <c r="F403" i="15"/>
  <c r="G403" i="15"/>
  <c r="A404" i="15"/>
  <c r="B404" i="15"/>
  <c r="C404" i="15"/>
  <c r="D404" i="15"/>
  <c r="E404" i="15"/>
  <c r="F404" i="15"/>
  <c r="G404" i="15"/>
  <c r="A405" i="15"/>
  <c r="B405" i="15"/>
  <c r="C405" i="15"/>
  <c r="D405" i="15"/>
  <c r="E405" i="15"/>
  <c r="F405" i="15"/>
  <c r="G405" i="15"/>
  <c r="A406" i="15"/>
  <c r="B406" i="15"/>
  <c r="C406" i="15"/>
  <c r="D406" i="15"/>
  <c r="E406" i="15"/>
  <c r="F406" i="15"/>
  <c r="G406" i="15"/>
  <c r="A407" i="15"/>
  <c r="B407" i="15"/>
  <c r="C407" i="15"/>
  <c r="D407" i="15"/>
  <c r="E407" i="15"/>
  <c r="F407" i="15"/>
  <c r="G407" i="15"/>
  <c r="A408" i="15"/>
  <c r="B408" i="15"/>
  <c r="C408" i="15"/>
  <c r="D408" i="15"/>
  <c r="E408" i="15"/>
  <c r="F408" i="15"/>
  <c r="G408" i="15"/>
  <c r="A409" i="15"/>
  <c r="B409" i="15"/>
  <c r="C409" i="15"/>
  <c r="D409" i="15"/>
  <c r="E409" i="15"/>
  <c r="F409" i="15"/>
  <c r="G409" i="15"/>
  <c r="A410" i="15"/>
  <c r="B410" i="15"/>
  <c r="C410" i="15"/>
  <c r="D410" i="15"/>
  <c r="E410" i="15"/>
  <c r="F410" i="15"/>
  <c r="G410" i="15"/>
  <c r="A411" i="15"/>
  <c r="B411" i="15"/>
  <c r="C411" i="15"/>
  <c r="D411" i="15"/>
  <c r="E411" i="15"/>
  <c r="F411" i="15"/>
  <c r="G411" i="15"/>
  <c r="A412" i="15"/>
  <c r="B412" i="15"/>
  <c r="C412" i="15"/>
  <c r="D412" i="15"/>
  <c r="E412" i="15"/>
  <c r="F412" i="15"/>
  <c r="G412" i="15"/>
  <c r="A413" i="15"/>
  <c r="B413" i="15"/>
  <c r="C413" i="15"/>
  <c r="D413" i="15"/>
  <c r="E413" i="15"/>
  <c r="F413" i="15"/>
  <c r="G413" i="15"/>
  <c r="A414" i="15"/>
  <c r="B414" i="15"/>
  <c r="C414" i="15"/>
  <c r="D414" i="15"/>
  <c r="E414" i="15"/>
  <c r="F414" i="15"/>
  <c r="G414" i="15"/>
  <c r="A415" i="15"/>
  <c r="B415" i="15"/>
  <c r="C415" i="15"/>
  <c r="D415" i="15"/>
  <c r="E415" i="15"/>
  <c r="F415" i="15"/>
  <c r="G415" i="15"/>
  <c r="A416" i="15"/>
  <c r="B416" i="15"/>
  <c r="C416" i="15"/>
  <c r="D416" i="15"/>
  <c r="E416" i="15"/>
  <c r="F416" i="15"/>
  <c r="G416" i="15"/>
  <c r="A417" i="15"/>
  <c r="B417" i="15"/>
  <c r="C417" i="15"/>
  <c r="D417" i="15"/>
  <c r="E417" i="15"/>
  <c r="F417" i="15"/>
  <c r="G417" i="15"/>
  <c r="A418" i="15"/>
  <c r="B418" i="15"/>
  <c r="C418" i="15"/>
  <c r="D418" i="15"/>
  <c r="E418" i="15"/>
  <c r="F418" i="15"/>
  <c r="G418" i="15"/>
  <c r="A419" i="15"/>
  <c r="B419" i="15"/>
  <c r="C419" i="15"/>
  <c r="D419" i="15"/>
  <c r="E419" i="15"/>
  <c r="F419" i="15"/>
  <c r="G419" i="15"/>
  <c r="A420" i="15"/>
  <c r="B420" i="15"/>
  <c r="C420" i="15"/>
  <c r="D420" i="15"/>
  <c r="E420" i="15"/>
  <c r="F420" i="15"/>
  <c r="G420" i="15"/>
  <c r="A421" i="15"/>
  <c r="B421" i="15"/>
  <c r="C421" i="15"/>
  <c r="D421" i="15"/>
  <c r="E421" i="15"/>
  <c r="F421" i="15"/>
  <c r="G421" i="15"/>
  <c r="A422" i="15"/>
  <c r="B422" i="15"/>
  <c r="C422" i="15"/>
  <c r="D422" i="15"/>
  <c r="E422" i="15"/>
  <c r="F422" i="15"/>
  <c r="G422" i="15"/>
  <c r="A423" i="15"/>
  <c r="B423" i="15"/>
  <c r="C423" i="15"/>
  <c r="D423" i="15"/>
  <c r="E423" i="15"/>
  <c r="F423" i="15"/>
  <c r="G423" i="15"/>
  <c r="A424" i="15"/>
  <c r="B424" i="15"/>
  <c r="C424" i="15"/>
  <c r="D424" i="15"/>
  <c r="E424" i="15"/>
  <c r="F424" i="15"/>
  <c r="G424" i="15"/>
  <c r="A425" i="15"/>
  <c r="B425" i="15"/>
  <c r="C425" i="15"/>
  <c r="D425" i="15"/>
  <c r="E425" i="15"/>
  <c r="F425" i="15"/>
  <c r="G425" i="15"/>
  <c r="A426" i="15"/>
  <c r="B426" i="15"/>
  <c r="C426" i="15"/>
  <c r="D426" i="15"/>
  <c r="E426" i="15"/>
  <c r="F426" i="15"/>
  <c r="G426" i="15"/>
  <c r="A427" i="15"/>
  <c r="B427" i="15"/>
  <c r="C427" i="15"/>
  <c r="D427" i="15"/>
  <c r="E427" i="15"/>
  <c r="F427" i="15"/>
  <c r="G427" i="15"/>
  <c r="A428" i="15"/>
  <c r="B428" i="15"/>
  <c r="C428" i="15"/>
  <c r="D428" i="15"/>
  <c r="E428" i="15"/>
  <c r="F428" i="15"/>
  <c r="G428" i="15"/>
  <c r="A429" i="15"/>
  <c r="B429" i="15"/>
  <c r="C429" i="15"/>
  <c r="D429" i="15"/>
  <c r="E429" i="15"/>
  <c r="F429" i="15"/>
  <c r="G429" i="15"/>
  <c r="A430" i="15"/>
  <c r="B430" i="15"/>
  <c r="C430" i="15"/>
  <c r="D430" i="15"/>
  <c r="E430" i="15"/>
  <c r="F430" i="15"/>
  <c r="G430" i="15"/>
  <c r="A431" i="15"/>
  <c r="B431" i="15"/>
  <c r="C431" i="15"/>
  <c r="D431" i="15"/>
  <c r="E431" i="15"/>
  <c r="F431" i="15"/>
  <c r="G431" i="15"/>
  <c r="A432" i="15"/>
  <c r="B432" i="15"/>
  <c r="C432" i="15"/>
  <c r="D432" i="15"/>
  <c r="E432" i="15"/>
  <c r="F432" i="15"/>
  <c r="G432" i="15"/>
  <c r="A433" i="15"/>
  <c r="B433" i="15"/>
  <c r="C433" i="15"/>
  <c r="D433" i="15"/>
  <c r="E433" i="15"/>
  <c r="F433" i="15"/>
  <c r="G433" i="15"/>
  <c r="A434" i="15"/>
  <c r="B434" i="15"/>
  <c r="C434" i="15"/>
  <c r="D434" i="15"/>
  <c r="E434" i="15"/>
  <c r="F434" i="15"/>
  <c r="G434" i="15"/>
  <c r="A435" i="15"/>
  <c r="B435" i="15"/>
  <c r="C435" i="15"/>
  <c r="D435" i="15"/>
  <c r="E435" i="15"/>
  <c r="F435" i="15"/>
  <c r="G435" i="15"/>
  <c r="A436" i="15"/>
  <c r="B436" i="15"/>
  <c r="C436" i="15"/>
  <c r="D436" i="15"/>
  <c r="E436" i="15"/>
  <c r="F436" i="15"/>
  <c r="G436" i="15"/>
  <c r="A437" i="15"/>
  <c r="B437" i="15"/>
  <c r="C437" i="15"/>
  <c r="D437" i="15"/>
  <c r="E437" i="15"/>
  <c r="F437" i="15"/>
  <c r="G437" i="15"/>
  <c r="A438" i="15"/>
  <c r="B438" i="15"/>
  <c r="C438" i="15"/>
  <c r="D438" i="15"/>
  <c r="E438" i="15"/>
  <c r="F438" i="15"/>
  <c r="G438" i="15"/>
  <c r="A439" i="15"/>
  <c r="B439" i="15"/>
  <c r="C439" i="15"/>
  <c r="D439" i="15"/>
  <c r="E439" i="15"/>
  <c r="F439" i="15"/>
  <c r="G439" i="15"/>
  <c r="A440" i="15"/>
  <c r="B440" i="15"/>
  <c r="C440" i="15"/>
  <c r="D440" i="15"/>
  <c r="E440" i="15"/>
  <c r="F440" i="15"/>
  <c r="G440" i="15"/>
  <c r="A441" i="15"/>
  <c r="B441" i="15"/>
  <c r="C441" i="15"/>
  <c r="D441" i="15"/>
  <c r="E441" i="15"/>
  <c r="F441" i="15"/>
  <c r="G441" i="15"/>
  <c r="A442" i="15"/>
  <c r="B442" i="15"/>
  <c r="C442" i="15"/>
  <c r="D442" i="15"/>
  <c r="E442" i="15"/>
  <c r="F442" i="15"/>
  <c r="G442" i="15"/>
  <c r="A443" i="15"/>
  <c r="B443" i="15"/>
  <c r="C443" i="15"/>
  <c r="D443" i="15"/>
  <c r="E443" i="15"/>
  <c r="F443" i="15"/>
  <c r="G443" i="15"/>
  <c r="A444" i="15"/>
  <c r="B444" i="15"/>
  <c r="C444" i="15"/>
  <c r="D444" i="15"/>
  <c r="E444" i="15"/>
  <c r="F444" i="15"/>
  <c r="G444" i="15"/>
  <c r="A445" i="15"/>
  <c r="B445" i="15"/>
  <c r="C445" i="15"/>
  <c r="D445" i="15"/>
  <c r="E445" i="15"/>
  <c r="F445" i="15"/>
  <c r="G445" i="15"/>
  <c r="A446" i="15"/>
  <c r="B446" i="15"/>
  <c r="C446" i="15"/>
  <c r="D446" i="15"/>
  <c r="E446" i="15"/>
  <c r="F446" i="15"/>
  <c r="G446" i="15"/>
  <c r="A447" i="15"/>
  <c r="B447" i="15"/>
  <c r="C447" i="15"/>
  <c r="D447" i="15"/>
  <c r="E447" i="15"/>
  <c r="F447" i="15"/>
  <c r="G447" i="15"/>
  <c r="A448" i="15"/>
  <c r="B448" i="15"/>
  <c r="C448" i="15"/>
  <c r="D448" i="15"/>
  <c r="E448" i="15"/>
  <c r="F448" i="15"/>
  <c r="G448" i="15"/>
  <c r="A449" i="15"/>
  <c r="B449" i="15"/>
  <c r="C449" i="15"/>
  <c r="D449" i="15"/>
  <c r="E449" i="15"/>
  <c r="F449" i="15"/>
  <c r="G449" i="15"/>
  <c r="A450" i="15"/>
  <c r="B450" i="15"/>
  <c r="C450" i="15"/>
  <c r="D450" i="15"/>
  <c r="E450" i="15"/>
  <c r="F450" i="15"/>
  <c r="G450" i="15"/>
  <c r="A451" i="15"/>
  <c r="B451" i="15"/>
  <c r="C451" i="15"/>
  <c r="D451" i="15"/>
  <c r="E451" i="15"/>
  <c r="F451" i="15"/>
  <c r="G451" i="15"/>
  <c r="A452" i="15"/>
  <c r="B452" i="15"/>
  <c r="C452" i="15"/>
  <c r="D452" i="15"/>
  <c r="E452" i="15"/>
  <c r="F452" i="15"/>
  <c r="G452" i="15"/>
  <c r="A453" i="15"/>
  <c r="B453" i="15"/>
  <c r="C453" i="15"/>
  <c r="D453" i="15"/>
  <c r="E453" i="15"/>
  <c r="F453" i="15"/>
  <c r="G453" i="15"/>
  <c r="A454" i="15"/>
  <c r="B454" i="15"/>
  <c r="C454" i="15"/>
  <c r="D454" i="15"/>
  <c r="E454" i="15"/>
  <c r="F454" i="15"/>
  <c r="G454" i="15"/>
  <c r="A455" i="15"/>
  <c r="B455" i="15"/>
  <c r="C455" i="15"/>
  <c r="D455" i="15"/>
  <c r="E455" i="15"/>
  <c r="F455" i="15"/>
  <c r="G455" i="15"/>
  <c r="A456" i="15"/>
  <c r="B456" i="15"/>
  <c r="C456" i="15"/>
  <c r="D456" i="15"/>
  <c r="E456" i="15"/>
  <c r="F456" i="15"/>
  <c r="G456" i="15"/>
  <c r="A457" i="15"/>
  <c r="B457" i="15"/>
  <c r="C457" i="15"/>
  <c r="D457" i="15"/>
  <c r="E457" i="15"/>
  <c r="F457" i="15"/>
  <c r="G457" i="15"/>
  <c r="A458" i="15"/>
  <c r="B458" i="15"/>
  <c r="C458" i="15"/>
  <c r="D458" i="15"/>
  <c r="E458" i="15"/>
  <c r="F458" i="15"/>
  <c r="G458" i="15"/>
  <c r="A459" i="15"/>
  <c r="B459" i="15"/>
  <c r="C459" i="15"/>
  <c r="D459" i="15"/>
  <c r="E459" i="15"/>
  <c r="F459" i="15"/>
  <c r="G459" i="15"/>
  <c r="A460" i="15"/>
  <c r="B460" i="15"/>
  <c r="C460" i="15"/>
  <c r="D460" i="15"/>
  <c r="E460" i="15"/>
  <c r="F460" i="15"/>
  <c r="G460" i="15"/>
  <c r="A461" i="15"/>
  <c r="B461" i="15"/>
  <c r="C461" i="15"/>
  <c r="D461" i="15"/>
  <c r="E461" i="15"/>
  <c r="F461" i="15"/>
  <c r="G461" i="15"/>
  <c r="A462" i="15"/>
  <c r="B462" i="15"/>
  <c r="C462" i="15"/>
  <c r="D462" i="15"/>
  <c r="E462" i="15"/>
  <c r="F462" i="15"/>
  <c r="G462" i="15"/>
  <c r="A463" i="15"/>
  <c r="B463" i="15"/>
  <c r="C463" i="15"/>
  <c r="D463" i="15"/>
  <c r="E463" i="15"/>
  <c r="F463" i="15"/>
  <c r="G463" i="15"/>
  <c r="A464" i="15"/>
  <c r="B464" i="15"/>
  <c r="C464" i="15"/>
  <c r="D464" i="15"/>
  <c r="E464" i="15"/>
  <c r="F464" i="15"/>
  <c r="G464" i="15"/>
  <c r="A465" i="15"/>
  <c r="B465" i="15"/>
  <c r="C465" i="15"/>
  <c r="D465" i="15"/>
  <c r="E465" i="15"/>
  <c r="F465" i="15"/>
  <c r="G465" i="15"/>
  <c r="A466" i="15"/>
  <c r="B466" i="15"/>
  <c r="C466" i="15"/>
  <c r="D466" i="15"/>
  <c r="E466" i="15"/>
  <c r="F466" i="15"/>
  <c r="G466" i="15"/>
  <c r="A467" i="15"/>
  <c r="B467" i="15"/>
  <c r="C467" i="15"/>
  <c r="D467" i="15"/>
  <c r="E467" i="15"/>
  <c r="F467" i="15"/>
  <c r="G467" i="15"/>
  <c r="A468" i="15"/>
  <c r="B468" i="15"/>
  <c r="C468" i="15"/>
  <c r="D468" i="15"/>
  <c r="E468" i="15"/>
  <c r="F468" i="15"/>
  <c r="G468" i="15"/>
  <c r="A469" i="15"/>
  <c r="B469" i="15"/>
  <c r="C469" i="15"/>
  <c r="D469" i="15"/>
  <c r="E469" i="15"/>
  <c r="F469" i="15"/>
  <c r="G469" i="15"/>
  <c r="A470" i="15"/>
  <c r="B470" i="15"/>
  <c r="C470" i="15"/>
  <c r="D470" i="15"/>
  <c r="E470" i="15"/>
  <c r="F470" i="15"/>
  <c r="G470" i="15"/>
  <c r="A471" i="15"/>
  <c r="B471" i="15"/>
  <c r="C471" i="15"/>
  <c r="D471" i="15"/>
  <c r="E471" i="15"/>
  <c r="F471" i="15"/>
  <c r="G471" i="15"/>
  <c r="A472" i="15"/>
  <c r="B472" i="15"/>
  <c r="C472" i="15"/>
  <c r="D472" i="15"/>
  <c r="E472" i="15"/>
  <c r="F472" i="15"/>
  <c r="G472" i="15"/>
  <c r="A473" i="15"/>
  <c r="B473" i="15"/>
  <c r="C473" i="15"/>
  <c r="D473" i="15"/>
  <c r="E473" i="15"/>
  <c r="F473" i="15"/>
  <c r="G473" i="15"/>
  <c r="A474" i="15"/>
  <c r="B474" i="15"/>
  <c r="C474" i="15"/>
  <c r="D474" i="15"/>
  <c r="E474" i="15"/>
  <c r="F474" i="15"/>
  <c r="G474" i="15"/>
  <c r="A475" i="15"/>
  <c r="B475" i="15"/>
  <c r="C475" i="15"/>
  <c r="D475" i="15"/>
  <c r="E475" i="15"/>
  <c r="F475" i="15"/>
  <c r="G475" i="15"/>
  <c r="A476" i="15"/>
  <c r="B476" i="15"/>
  <c r="C476" i="15"/>
  <c r="D476" i="15"/>
  <c r="E476" i="15"/>
  <c r="F476" i="15"/>
  <c r="G476" i="15"/>
  <c r="A477" i="15"/>
  <c r="B477" i="15"/>
  <c r="C477" i="15"/>
  <c r="D477" i="15"/>
  <c r="E477" i="15"/>
  <c r="F477" i="15"/>
  <c r="G477" i="15"/>
  <c r="A478" i="15"/>
  <c r="B478" i="15"/>
  <c r="C478" i="15"/>
  <c r="D478" i="15"/>
  <c r="E478" i="15"/>
  <c r="F478" i="15"/>
  <c r="G478" i="15"/>
  <c r="A479" i="15"/>
  <c r="B479" i="15"/>
  <c r="C479" i="15"/>
  <c r="D479" i="15"/>
  <c r="E479" i="15"/>
  <c r="F479" i="15"/>
  <c r="G479" i="15"/>
  <c r="A480" i="15"/>
  <c r="B480" i="15"/>
  <c r="C480" i="15"/>
  <c r="D480" i="15"/>
  <c r="E480" i="15"/>
  <c r="F480" i="15"/>
  <c r="G480" i="15"/>
  <c r="A481" i="15"/>
  <c r="B481" i="15"/>
  <c r="C481" i="15"/>
  <c r="D481" i="15"/>
  <c r="E481" i="15"/>
  <c r="F481" i="15"/>
  <c r="G481" i="15"/>
  <c r="A482" i="15"/>
  <c r="B482" i="15"/>
  <c r="C482" i="15"/>
  <c r="D482" i="15"/>
  <c r="E482" i="15"/>
  <c r="F482" i="15"/>
  <c r="G482" i="15"/>
  <c r="A483" i="15"/>
  <c r="B483" i="15"/>
  <c r="C483" i="15"/>
  <c r="D483" i="15"/>
  <c r="E483" i="15"/>
  <c r="F483" i="15"/>
  <c r="G483" i="15"/>
  <c r="A484" i="15"/>
  <c r="B484" i="15"/>
  <c r="C484" i="15"/>
  <c r="D484" i="15"/>
  <c r="E484" i="15"/>
  <c r="F484" i="15"/>
  <c r="G484" i="15"/>
  <c r="A485" i="15"/>
  <c r="B485" i="15"/>
  <c r="C485" i="15"/>
  <c r="D485" i="15"/>
  <c r="E485" i="15"/>
  <c r="F485" i="15"/>
  <c r="G485" i="15"/>
  <c r="A486" i="15"/>
  <c r="B486" i="15"/>
  <c r="C486" i="15"/>
  <c r="D486" i="15"/>
  <c r="E486" i="15"/>
  <c r="F486" i="15"/>
  <c r="G486" i="15"/>
  <c r="A487" i="15"/>
  <c r="B487" i="15"/>
  <c r="C487" i="15"/>
  <c r="D487" i="15"/>
  <c r="E487" i="15"/>
  <c r="F487" i="15"/>
  <c r="G487" i="15"/>
  <c r="A488" i="15"/>
  <c r="B488" i="15"/>
  <c r="C488" i="15"/>
  <c r="D488" i="15"/>
  <c r="E488" i="15"/>
  <c r="F488" i="15"/>
  <c r="G488" i="15"/>
  <c r="A489" i="15"/>
  <c r="B489" i="15"/>
  <c r="C489" i="15"/>
  <c r="D489" i="15"/>
  <c r="E489" i="15"/>
  <c r="F489" i="15"/>
  <c r="G489" i="15"/>
  <c r="A490" i="15"/>
  <c r="B490" i="15"/>
  <c r="C490" i="15"/>
  <c r="D490" i="15"/>
  <c r="E490" i="15"/>
  <c r="F490" i="15"/>
  <c r="G490" i="15"/>
  <c r="A491" i="15"/>
  <c r="B491" i="15"/>
  <c r="C491" i="15"/>
  <c r="D491" i="15"/>
  <c r="E491" i="15"/>
  <c r="F491" i="15"/>
  <c r="G491" i="15"/>
  <c r="A492" i="15"/>
  <c r="B492" i="15"/>
  <c r="C492" i="15"/>
  <c r="D492" i="15"/>
  <c r="E492" i="15"/>
  <c r="F492" i="15"/>
  <c r="G492" i="15"/>
  <c r="A493" i="15"/>
  <c r="B493" i="15"/>
  <c r="C493" i="15"/>
  <c r="D493" i="15"/>
  <c r="E493" i="15"/>
  <c r="F493" i="15"/>
  <c r="G493" i="15"/>
  <c r="A494" i="15"/>
  <c r="B494" i="15"/>
  <c r="C494" i="15"/>
  <c r="D494" i="15"/>
  <c r="E494" i="15"/>
  <c r="F494" i="15"/>
  <c r="G494" i="15"/>
  <c r="A495" i="15"/>
  <c r="B495" i="15"/>
  <c r="C495" i="15"/>
  <c r="D495" i="15"/>
  <c r="E495" i="15"/>
  <c r="F495" i="15"/>
  <c r="G495" i="15"/>
  <c r="A496" i="15"/>
  <c r="B496" i="15"/>
  <c r="C496" i="15"/>
  <c r="D496" i="15"/>
  <c r="E496" i="15"/>
  <c r="F496" i="15"/>
  <c r="G496" i="15"/>
  <c r="A497" i="15"/>
  <c r="B497" i="15"/>
  <c r="C497" i="15"/>
  <c r="D497" i="15"/>
  <c r="E497" i="15"/>
  <c r="F497" i="15"/>
  <c r="G497" i="15"/>
  <c r="A498" i="15"/>
  <c r="B498" i="15"/>
  <c r="C498" i="15"/>
  <c r="D498" i="15"/>
  <c r="E498" i="15"/>
  <c r="F498" i="15"/>
  <c r="G498" i="15"/>
  <c r="A499" i="15"/>
  <c r="B499" i="15"/>
  <c r="C499" i="15"/>
  <c r="D499" i="15"/>
  <c r="E499" i="15"/>
  <c r="F499" i="15"/>
  <c r="G499" i="15"/>
  <c r="A500" i="15"/>
  <c r="B500" i="15"/>
  <c r="C500" i="15"/>
  <c r="D500" i="15"/>
  <c r="E500" i="15"/>
  <c r="F500" i="15"/>
  <c r="G500" i="15"/>
  <c r="A501" i="15"/>
  <c r="B501" i="15"/>
  <c r="C501" i="15"/>
  <c r="D501" i="15"/>
  <c r="E501" i="15"/>
  <c r="F501" i="15"/>
  <c r="G501" i="15"/>
  <c r="A502" i="15"/>
  <c r="B502" i="15"/>
  <c r="C502" i="15"/>
  <c r="D502" i="15"/>
  <c r="E502" i="15"/>
  <c r="F502" i="15"/>
  <c r="G502" i="15"/>
  <c r="A503" i="15"/>
  <c r="B503" i="15"/>
  <c r="C503" i="15"/>
  <c r="D503" i="15"/>
  <c r="E503" i="15"/>
  <c r="F503" i="15"/>
  <c r="G503" i="15"/>
  <c r="A504" i="15"/>
  <c r="B504" i="15"/>
  <c r="C504" i="15"/>
  <c r="D504" i="15"/>
  <c r="E504" i="15"/>
  <c r="F504" i="15"/>
  <c r="G504" i="15"/>
  <c r="A505" i="15"/>
  <c r="B505" i="15"/>
  <c r="C505" i="15"/>
  <c r="D505" i="15"/>
  <c r="E505" i="15"/>
  <c r="F505" i="15"/>
  <c r="G505" i="15"/>
  <c r="A506" i="15"/>
  <c r="B506" i="15"/>
  <c r="C506" i="15"/>
  <c r="D506" i="15"/>
  <c r="E506" i="15"/>
  <c r="F506" i="15"/>
  <c r="G506" i="15"/>
  <c r="A507" i="15"/>
  <c r="B507" i="15"/>
  <c r="C507" i="15"/>
  <c r="D507" i="15"/>
  <c r="E507" i="15"/>
  <c r="F507" i="15"/>
  <c r="G507" i="15"/>
  <c r="A508" i="15"/>
  <c r="B508" i="15"/>
  <c r="C508" i="15"/>
  <c r="D508" i="15"/>
  <c r="E508" i="15"/>
  <c r="F508" i="15"/>
  <c r="G508" i="15"/>
  <c r="A509" i="15"/>
  <c r="B509" i="15"/>
  <c r="C509" i="15"/>
  <c r="D509" i="15"/>
  <c r="E509" i="15"/>
  <c r="F509" i="15"/>
  <c r="G509" i="15"/>
  <c r="A510" i="15"/>
  <c r="B510" i="15"/>
  <c r="C510" i="15"/>
  <c r="D510" i="15"/>
  <c r="E510" i="15"/>
  <c r="F510" i="15"/>
  <c r="G510" i="15"/>
  <c r="A511" i="15"/>
  <c r="B511" i="15"/>
  <c r="C511" i="15"/>
  <c r="D511" i="15"/>
  <c r="E511" i="15"/>
  <c r="F511" i="15"/>
  <c r="G511" i="15"/>
  <c r="A512" i="15"/>
  <c r="B512" i="15"/>
  <c r="C512" i="15"/>
  <c r="D512" i="15"/>
  <c r="E512" i="15"/>
  <c r="F512" i="15"/>
  <c r="G512" i="15"/>
  <c r="A513" i="15"/>
  <c r="B513" i="15"/>
  <c r="C513" i="15"/>
  <c r="D513" i="15"/>
  <c r="E513" i="15"/>
  <c r="F513" i="15"/>
  <c r="G513" i="15"/>
  <c r="A514" i="15"/>
  <c r="B514" i="15"/>
  <c r="C514" i="15"/>
  <c r="D514" i="15"/>
  <c r="E514" i="15"/>
  <c r="F514" i="15"/>
  <c r="G514" i="15"/>
  <c r="A515" i="15"/>
  <c r="B515" i="15"/>
  <c r="C515" i="15"/>
  <c r="D515" i="15"/>
  <c r="E515" i="15"/>
  <c r="F515" i="15"/>
  <c r="G515" i="15"/>
  <c r="A516" i="15"/>
  <c r="B516" i="15"/>
  <c r="C516" i="15"/>
  <c r="D516" i="15"/>
  <c r="E516" i="15"/>
  <c r="F516" i="15"/>
  <c r="G516" i="15"/>
  <c r="A517" i="15"/>
  <c r="B517" i="15"/>
  <c r="C517" i="15"/>
  <c r="D517" i="15"/>
  <c r="E517" i="15"/>
  <c r="F517" i="15"/>
  <c r="G517" i="15"/>
  <c r="A518" i="15"/>
  <c r="B518" i="15"/>
  <c r="C518" i="15"/>
  <c r="D518" i="15"/>
  <c r="E518" i="15"/>
  <c r="F518" i="15"/>
  <c r="G518" i="15"/>
  <c r="A519" i="15"/>
  <c r="B519" i="15"/>
  <c r="C519" i="15"/>
  <c r="D519" i="15"/>
  <c r="E519" i="15"/>
  <c r="F519" i="15"/>
  <c r="G519" i="15"/>
  <c r="A520" i="15"/>
  <c r="B520" i="15"/>
  <c r="C520" i="15"/>
  <c r="D520" i="15"/>
  <c r="E520" i="15"/>
  <c r="F520" i="15"/>
  <c r="G520" i="15"/>
  <c r="A521" i="15"/>
  <c r="B521" i="15"/>
  <c r="C521" i="15"/>
  <c r="D521" i="15"/>
  <c r="E521" i="15"/>
  <c r="F521" i="15"/>
  <c r="G521" i="15"/>
  <c r="A522" i="15"/>
  <c r="B522" i="15"/>
  <c r="C522" i="15"/>
  <c r="D522" i="15"/>
  <c r="E522" i="15"/>
  <c r="F522" i="15"/>
  <c r="G522" i="15"/>
  <c r="A523" i="15"/>
  <c r="B523" i="15"/>
  <c r="C523" i="15"/>
  <c r="D523" i="15"/>
  <c r="E523" i="15"/>
  <c r="F523" i="15"/>
  <c r="G523" i="15"/>
  <c r="A524" i="15"/>
  <c r="B524" i="15"/>
  <c r="C524" i="15"/>
  <c r="D524" i="15"/>
  <c r="E524" i="15"/>
  <c r="F524" i="15"/>
  <c r="G524" i="15"/>
  <c r="A525" i="15"/>
  <c r="B525" i="15"/>
  <c r="C525" i="15"/>
  <c r="D525" i="15"/>
  <c r="E525" i="15"/>
  <c r="F525" i="15"/>
  <c r="G525" i="15"/>
  <c r="A526" i="15"/>
  <c r="B526" i="15"/>
  <c r="C526" i="15"/>
  <c r="D526" i="15"/>
  <c r="E526" i="15"/>
  <c r="F526" i="15"/>
  <c r="G526" i="15"/>
  <c r="A527" i="15"/>
  <c r="B527" i="15"/>
  <c r="C527" i="15"/>
  <c r="D527" i="15"/>
  <c r="E527" i="15"/>
  <c r="F527" i="15"/>
  <c r="G527" i="15"/>
  <c r="A528" i="15"/>
  <c r="B528" i="15"/>
  <c r="C528" i="15"/>
  <c r="D528" i="15"/>
  <c r="E528" i="15"/>
  <c r="F528" i="15"/>
  <c r="G528" i="15"/>
  <c r="A529" i="15"/>
  <c r="B529" i="15"/>
  <c r="C529" i="15"/>
  <c r="D529" i="15"/>
  <c r="E529" i="15"/>
  <c r="F529" i="15"/>
  <c r="G529" i="15"/>
  <c r="A530" i="15"/>
  <c r="B530" i="15"/>
  <c r="C530" i="15"/>
  <c r="D530" i="15"/>
  <c r="E530" i="15"/>
  <c r="F530" i="15"/>
  <c r="G530" i="15"/>
  <c r="A531" i="15"/>
  <c r="B531" i="15"/>
  <c r="C531" i="15"/>
  <c r="D531" i="15"/>
  <c r="E531" i="15"/>
  <c r="F531" i="15"/>
  <c r="G531" i="15"/>
  <c r="A532" i="15"/>
  <c r="B532" i="15"/>
  <c r="C532" i="15"/>
  <c r="D532" i="15"/>
  <c r="E532" i="15"/>
  <c r="F532" i="15"/>
  <c r="G532" i="15"/>
  <c r="A533" i="15"/>
  <c r="B533" i="15"/>
  <c r="C533" i="15"/>
  <c r="D533" i="15"/>
  <c r="E533" i="15"/>
  <c r="F533" i="15"/>
  <c r="G533" i="15"/>
  <c r="A534" i="15"/>
  <c r="B534" i="15"/>
  <c r="C534" i="15"/>
  <c r="D534" i="15"/>
  <c r="E534" i="15"/>
  <c r="F534" i="15"/>
  <c r="G534" i="15"/>
  <c r="A535" i="15"/>
  <c r="B535" i="15"/>
  <c r="C535" i="15"/>
  <c r="D535" i="15"/>
  <c r="E535" i="15"/>
  <c r="F535" i="15"/>
  <c r="G535" i="15"/>
  <c r="A536" i="15"/>
  <c r="B536" i="15"/>
  <c r="C536" i="15"/>
  <c r="D536" i="15"/>
  <c r="E536" i="15"/>
  <c r="F536" i="15"/>
  <c r="G536" i="15"/>
  <c r="A537" i="15"/>
  <c r="B537" i="15"/>
  <c r="C537" i="15"/>
  <c r="D537" i="15"/>
  <c r="E537" i="15"/>
  <c r="F537" i="15"/>
  <c r="G537" i="15"/>
  <c r="A538" i="15"/>
  <c r="B538" i="15"/>
  <c r="C538" i="15"/>
  <c r="D538" i="15"/>
  <c r="E538" i="15"/>
  <c r="F538" i="15"/>
  <c r="G538" i="15"/>
  <c r="A539" i="15"/>
  <c r="B539" i="15"/>
  <c r="C539" i="15"/>
  <c r="D539" i="15"/>
  <c r="E539" i="15"/>
  <c r="F539" i="15"/>
  <c r="G539" i="15"/>
  <c r="A540" i="15"/>
  <c r="B540" i="15"/>
  <c r="C540" i="15"/>
  <c r="D540" i="15"/>
  <c r="E540" i="15"/>
  <c r="F540" i="15"/>
  <c r="G540" i="15"/>
  <c r="A541" i="15"/>
  <c r="B541" i="15"/>
  <c r="C541" i="15"/>
  <c r="D541" i="15"/>
  <c r="E541" i="15"/>
  <c r="F541" i="15"/>
  <c r="G541" i="15"/>
  <c r="A542" i="15"/>
  <c r="B542" i="15"/>
  <c r="C542" i="15"/>
  <c r="D542" i="15"/>
  <c r="E542" i="15"/>
  <c r="F542" i="15"/>
  <c r="G542" i="15"/>
  <c r="A543" i="15"/>
  <c r="B543" i="15"/>
  <c r="C543" i="15"/>
  <c r="D543" i="15"/>
  <c r="E543" i="15"/>
  <c r="F543" i="15"/>
  <c r="G543" i="15"/>
  <c r="A544" i="15"/>
  <c r="B544" i="15"/>
  <c r="C544" i="15"/>
  <c r="D544" i="15"/>
  <c r="E544" i="15"/>
  <c r="F544" i="15"/>
  <c r="G544" i="15"/>
  <c r="A545" i="15"/>
  <c r="B545" i="15"/>
  <c r="C545" i="15"/>
  <c r="D545" i="15"/>
  <c r="E545" i="15"/>
  <c r="F545" i="15"/>
  <c r="G545" i="15"/>
  <c r="A546" i="15"/>
  <c r="B546" i="15"/>
  <c r="C546" i="15"/>
  <c r="D546" i="15"/>
  <c r="E546" i="15"/>
  <c r="F546" i="15"/>
  <c r="G546" i="15"/>
  <c r="A547" i="15"/>
  <c r="B547" i="15"/>
  <c r="C547" i="15"/>
  <c r="D547" i="15"/>
  <c r="E547" i="15"/>
  <c r="F547" i="15"/>
  <c r="G547" i="15"/>
  <c r="A548" i="15"/>
  <c r="B548" i="15"/>
  <c r="C548" i="15"/>
  <c r="D548" i="15"/>
  <c r="E548" i="15"/>
  <c r="F548" i="15"/>
  <c r="G548" i="15"/>
  <c r="A549" i="15"/>
  <c r="B549" i="15"/>
  <c r="C549" i="15"/>
  <c r="D549" i="15"/>
  <c r="E549" i="15"/>
  <c r="F549" i="15"/>
  <c r="G549" i="15"/>
  <c r="A550" i="15"/>
  <c r="B550" i="15"/>
  <c r="C550" i="15"/>
  <c r="D550" i="15"/>
  <c r="E550" i="15"/>
  <c r="F550" i="15"/>
  <c r="G550" i="15"/>
  <c r="A551" i="15"/>
  <c r="B551" i="15"/>
  <c r="C551" i="15"/>
  <c r="D551" i="15"/>
  <c r="E551" i="15"/>
  <c r="F551" i="15"/>
  <c r="G551" i="15"/>
  <c r="A552" i="15"/>
  <c r="B552" i="15"/>
  <c r="C552" i="15"/>
  <c r="D552" i="15"/>
  <c r="E552" i="15"/>
  <c r="F552" i="15"/>
  <c r="G552" i="15"/>
  <c r="A553" i="15"/>
  <c r="B553" i="15"/>
  <c r="C553" i="15"/>
  <c r="D553" i="15"/>
  <c r="E553" i="15"/>
  <c r="F553" i="15"/>
  <c r="G553" i="15"/>
  <c r="A554" i="15"/>
  <c r="B554" i="15"/>
  <c r="C554" i="15"/>
  <c r="D554" i="15"/>
  <c r="E554" i="15"/>
  <c r="F554" i="15"/>
  <c r="G554" i="15"/>
  <c r="A555" i="15"/>
  <c r="B555" i="15"/>
  <c r="C555" i="15"/>
  <c r="D555" i="15"/>
  <c r="E555" i="15"/>
  <c r="F555" i="15"/>
  <c r="G555" i="15"/>
  <c r="A556" i="15"/>
  <c r="B556" i="15"/>
  <c r="C556" i="15"/>
  <c r="D556" i="15"/>
  <c r="E556" i="15"/>
  <c r="F556" i="15"/>
  <c r="G556" i="15"/>
  <c r="A557" i="15"/>
  <c r="B557" i="15"/>
  <c r="C557" i="15"/>
  <c r="D557" i="15"/>
  <c r="E557" i="15"/>
  <c r="F557" i="15"/>
  <c r="G557" i="15"/>
  <c r="A558" i="15"/>
  <c r="B558" i="15"/>
  <c r="C558" i="15"/>
  <c r="D558" i="15"/>
  <c r="E558" i="15"/>
  <c r="F558" i="15"/>
  <c r="G558" i="15"/>
  <c r="A559" i="15"/>
  <c r="B559" i="15"/>
  <c r="C559" i="15"/>
  <c r="D559" i="15"/>
  <c r="E559" i="15"/>
  <c r="F559" i="15"/>
  <c r="G559" i="15"/>
  <c r="A560" i="15"/>
  <c r="B560" i="15"/>
  <c r="C560" i="15"/>
  <c r="D560" i="15"/>
  <c r="E560" i="15"/>
  <c r="F560" i="15"/>
  <c r="G560" i="15"/>
  <c r="A561" i="15"/>
  <c r="B561" i="15"/>
  <c r="C561" i="15"/>
  <c r="D561" i="15"/>
  <c r="E561" i="15"/>
  <c r="F561" i="15"/>
  <c r="G561" i="15"/>
  <c r="A562" i="15"/>
  <c r="B562" i="15"/>
  <c r="C562" i="15"/>
  <c r="D562" i="15"/>
  <c r="E562" i="15"/>
  <c r="F562" i="15"/>
  <c r="G562" i="15"/>
  <c r="A563" i="15"/>
  <c r="B563" i="15"/>
  <c r="C563" i="15"/>
  <c r="D563" i="15"/>
  <c r="E563" i="15"/>
  <c r="F563" i="15"/>
  <c r="G563" i="15"/>
  <c r="A564" i="15"/>
  <c r="B564" i="15"/>
  <c r="C564" i="15"/>
  <c r="D564" i="15"/>
  <c r="E564" i="15"/>
  <c r="F564" i="15"/>
  <c r="G564" i="15"/>
  <c r="A565" i="15"/>
  <c r="B565" i="15"/>
  <c r="C565" i="15"/>
  <c r="D565" i="15"/>
  <c r="E565" i="15"/>
  <c r="F565" i="15"/>
  <c r="G565" i="15"/>
  <c r="A566" i="15"/>
  <c r="B566" i="15"/>
  <c r="C566" i="15"/>
  <c r="D566" i="15"/>
  <c r="E566" i="15"/>
  <c r="F566" i="15"/>
  <c r="G566" i="15"/>
  <c r="A567" i="15"/>
  <c r="B567" i="15"/>
  <c r="C567" i="15"/>
  <c r="D567" i="15"/>
  <c r="E567" i="15"/>
  <c r="F567" i="15"/>
  <c r="G567" i="15"/>
  <c r="A568" i="15"/>
  <c r="B568" i="15"/>
  <c r="C568" i="15"/>
  <c r="D568" i="15"/>
  <c r="E568" i="15"/>
  <c r="F568" i="15"/>
  <c r="G568" i="15"/>
  <c r="A569" i="15"/>
  <c r="B569" i="15"/>
  <c r="C569" i="15"/>
  <c r="D569" i="15"/>
  <c r="E569" i="15"/>
  <c r="F569" i="15"/>
  <c r="G569" i="15"/>
  <c r="A570" i="15"/>
  <c r="B570" i="15"/>
  <c r="C570" i="15"/>
  <c r="D570" i="15"/>
  <c r="E570" i="15"/>
  <c r="F570" i="15"/>
  <c r="G570" i="15"/>
  <c r="A571" i="15"/>
  <c r="B571" i="15"/>
  <c r="C571" i="15"/>
  <c r="D571" i="15"/>
  <c r="E571" i="15"/>
  <c r="F571" i="15"/>
  <c r="G571" i="15"/>
  <c r="A572" i="15"/>
  <c r="B572" i="15"/>
  <c r="C572" i="15"/>
  <c r="D572" i="15"/>
  <c r="E572" i="15"/>
  <c r="F572" i="15"/>
  <c r="G572" i="15"/>
  <c r="A573" i="15"/>
  <c r="B573" i="15"/>
  <c r="C573" i="15"/>
  <c r="D573" i="15"/>
  <c r="E573" i="15"/>
  <c r="F573" i="15"/>
  <c r="G573" i="15"/>
  <c r="A574" i="15"/>
  <c r="B574" i="15"/>
  <c r="C574" i="15"/>
  <c r="D574" i="15"/>
  <c r="E574" i="15"/>
  <c r="F574" i="15"/>
  <c r="G574" i="15"/>
  <c r="A575" i="15"/>
  <c r="B575" i="15"/>
  <c r="C575" i="15"/>
  <c r="D575" i="15"/>
  <c r="E575" i="15"/>
  <c r="F575" i="15"/>
  <c r="G575" i="15"/>
  <c r="A576" i="15"/>
  <c r="B576" i="15"/>
  <c r="C576" i="15"/>
  <c r="D576" i="15"/>
  <c r="E576" i="15"/>
  <c r="F576" i="15"/>
  <c r="G576" i="15"/>
  <c r="A577" i="15"/>
  <c r="B577" i="15"/>
  <c r="C577" i="15"/>
  <c r="D577" i="15"/>
  <c r="E577" i="15"/>
  <c r="F577" i="15"/>
  <c r="G577" i="15"/>
  <c r="A578" i="15"/>
  <c r="B578" i="15"/>
  <c r="C578" i="15"/>
  <c r="D578" i="15"/>
  <c r="E578" i="15"/>
  <c r="F578" i="15"/>
  <c r="G578" i="15"/>
  <c r="A579" i="15"/>
  <c r="B579" i="15"/>
  <c r="C579" i="15"/>
  <c r="D579" i="15"/>
  <c r="E579" i="15"/>
  <c r="F579" i="15"/>
  <c r="G579" i="15"/>
  <c r="A580" i="15"/>
  <c r="B580" i="15"/>
  <c r="C580" i="15"/>
  <c r="D580" i="15"/>
  <c r="E580" i="15"/>
  <c r="F580" i="15"/>
  <c r="G580" i="15"/>
  <c r="A581" i="15"/>
  <c r="B581" i="15"/>
  <c r="C581" i="15"/>
  <c r="D581" i="15"/>
  <c r="E581" i="15"/>
  <c r="F581" i="15"/>
  <c r="G581" i="15"/>
  <c r="A582" i="15"/>
  <c r="B582" i="15"/>
  <c r="C582" i="15"/>
  <c r="D582" i="15"/>
  <c r="E582" i="15"/>
  <c r="F582" i="15"/>
  <c r="G582" i="15"/>
  <c r="A583" i="15"/>
  <c r="B583" i="15"/>
  <c r="C583" i="15"/>
  <c r="D583" i="15"/>
  <c r="E583" i="15"/>
  <c r="F583" i="15"/>
  <c r="G583" i="15"/>
  <c r="A584" i="15"/>
  <c r="B584" i="15"/>
  <c r="C584" i="15"/>
  <c r="D584" i="15"/>
  <c r="E584" i="15"/>
  <c r="F584" i="15"/>
  <c r="G584" i="15"/>
  <c r="A585" i="15"/>
  <c r="B585" i="15"/>
  <c r="C585" i="15"/>
  <c r="D585" i="15"/>
  <c r="E585" i="15"/>
  <c r="F585" i="15"/>
  <c r="G585" i="15"/>
  <c r="A586" i="15"/>
  <c r="B586" i="15"/>
  <c r="C586" i="15"/>
  <c r="D586" i="15"/>
  <c r="E586" i="15"/>
  <c r="F586" i="15"/>
  <c r="G586" i="15"/>
  <c r="A587" i="15"/>
  <c r="B587" i="15"/>
  <c r="C587" i="15"/>
  <c r="D587" i="15"/>
  <c r="E587" i="15"/>
  <c r="F587" i="15"/>
  <c r="G587" i="15"/>
  <c r="A588" i="15"/>
  <c r="B588" i="15"/>
  <c r="C588" i="15"/>
  <c r="D588" i="15"/>
  <c r="E588" i="15"/>
  <c r="F588" i="15"/>
  <c r="G588" i="15"/>
  <c r="A589" i="15"/>
  <c r="B589" i="15"/>
  <c r="C589" i="15"/>
  <c r="D589" i="15"/>
  <c r="E589" i="15"/>
  <c r="F589" i="15"/>
  <c r="G589" i="15"/>
  <c r="A590" i="15"/>
  <c r="B590" i="15"/>
  <c r="C590" i="15"/>
  <c r="D590" i="15"/>
  <c r="E590" i="15"/>
  <c r="F590" i="15"/>
  <c r="G590" i="15"/>
  <c r="A591" i="15"/>
  <c r="B591" i="15"/>
  <c r="C591" i="15"/>
  <c r="D591" i="15"/>
  <c r="E591" i="15"/>
  <c r="F591" i="15"/>
  <c r="G591" i="15"/>
  <c r="A592" i="15"/>
  <c r="B592" i="15"/>
  <c r="C592" i="15"/>
  <c r="D592" i="15"/>
  <c r="E592" i="15"/>
  <c r="F592" i="15"/>
  <c r="G592" i="15"/>
  <c r="A593" i="15"/>
  <c r="B593" i="15"/>
  <c r="C593" i="15"/>
  <c r="D593" i="15"/>
  <c r="E593" i="15"/>
  <c r="F593" i="15"/>
  <c r="G593" i="15"/>
  <c r="A594" i="15"/>
  <c r="B594" i="15"/>
  <c r="C594" i="15"/>
  <c r="D594" i="15"/>
  <c r="E594" i="15"/>
  <c r="F594" i="15"/>
  <c r="G594" i="15"/>
  <c r="A595" i="15"/>
  <c r="B595" i="15"/>
  <c r="C595" i="15"/>
  <c r="D595" i="15"/>
  <c r="E595" i="15"/>
  <c r="F595" i="15"/>
  <c r="G595" i="15"/>
  <c r="A596" i="15"/>
  <c r="B596" i="15"/>
  <c r="C596" i="15"/>
  <c r="D596" i="15"/>
  <c r="E596" i="15"/>
  <c r="F596" i="15"/>
  <c r="G596" i="15"/>
  <c r="A597" i="15"/>
  <c r="B597" i="15"/>
  <c r="C597" i="15"/>
  <c r="D597" i="15"/>
  <c r="E597" i="15"/>
  <c r="F597" i="15"/>
  <c r="G597" i="15"/>
  <c r="A598" i="15"/>
  <c r="B598" i="15"/>
  <c r="C598" i="15"/>
  <c r="D598" i="15"/>
  <c r="E598" i="15"/>
  <c r="F598" i="15"/>
  <c r="G598" i="15"/>
  <c r="A599" i="15"/>
  <c r="B599" i="15"/>
  <c r="C599" i="15"/>
  <c r="D599" i="15"/>
  <c r="E599" i="15"/>
  <c r="F599" i="15"/>
  <c r="G599" i="15"/>
  <c r="A600" i="15"/>
  <c r="B600" i="15"/>
  <c r="C600" i="15"/>
  <c r="D600" i="15"/>
  <c r="E600" i="15"/>
  <c r="F600" i="15"/>
  <c r="G600" i="15"/>
  <c r="A601" i="15"/>
  <c r="B601" i="15"/>
  <c r="C601" i="15"/>
  <c r="D601" i="15"/>
  <c r="E601" i="15"/>
  <c r="F601" i="15"/>
  <c r="G601" i="15"/>
  <c r="A602" i="15"/>
  <c r="B602" i="15"/>
  <c r="C602" i="15"/>
  <c r="D602" i="15"/>
  <c r="E602" i="15"/>
  <c r="F602" i="15"/>
  <c r="G602" i="15"/>
  <c r="A603" i="15"/>
  <c r="B603" i="15"/>
  <c r="C603" i="15"/>
  <c r="D603" i="15"/>
  <c r="E603" i="15"/>
  <c r="F603" i="15"/>
  <c r="G603" i="15"/>
  <c r="A604" i="15"/>
  <c r="B604" i="15"/>
  <c r="C604" i="15"/>
  <c r="D604" i="15"/>
  <c r="E604" i="15"/>
  <c r="F604" i="15"/>
  <c r="G604" i="15"/>
  <c r="A605" i="15"/>
  <c r="B605" i="15"/>
  <c r="C605" i="15"/>
  <c r="D605" i="15"/>
  <c r="E605" i="15"/>
  <c r="F605" i="15"/>
  <c r="G605" i="15"/>
  <c r="A606" i="15"/>
  <c r="B606" i="15"/>
  <c r="C606" i="15"/>
  <c r="D606" i="15"/>
  <c r="E606" i="15"/>
  <c r="F606" i="15"/>
  <c r="G606" i="15"/>
  <c r="A607" i="15"/>
  <c r="B607" i="15"/>
  <c r="C607" i="15"/>
  <c r="D607" i="15"/>
  <c r="E607" i="15"/>
  <c r="F607" i="15"/>
  <c r="G607" i="15"/>
  <c r="A608" i="15"/>
  <c r="B608" i="15"/>
  <c r="C608" i="15"/>
  <c r="D608" i="15"/>
  <c r="E608" i="15"/>
  <c r="F608" i="15"/>
  <c r="G608" i="15"/>
  <c r="A609" i="15"/>
  <c r="B609" i="15"/>
  <c r="C609" i="15"/>
  <c r="D609" i="15"/>
  <c r="E609" i="15"/>
  <c r="F609" i="15"/>
  <c r="G609" i="15"/>
  <c r="A610" i="15"/>
  <c r="B610" i="15"/>
  <c r="C610" i="15"/>
  <c r="D610" i="15"/>
  <c r="E610" i="15"/>
  <c r="F610" i="15"/>
  <c r="G610" i="15"/>
  <c r="A611" i="15"/>
  <c r="B611" i="15"/>
  <c r="C611" i="15"/>
  <c r="D611" i="15"/>
  <c r="E611" i="15"/>
  <c r="F611" i="15"/>
  <c r="G611" i="15"/>
  <c r="A612" i="15"/>
  <c r="B612" i="15"/>
  <c r="C612" i="15"/>
  <c r="D612" i="15"/>
  <c r="E612" i="15"/>
  <c r="F612" i="15"/>
  <c r="G612" i="15"/>
  <c r="A613" i="15"/>
  <c r="B613" i="15"/>
  <c r="C613" i="15"/>
  <c r="D613" i="15"/>
  <c r="E613" i="15"/>
  <c r="F613" i="15"/>
  <c r="G613" i="15"/>
  <c r="A614" i="15"/>
  <c r="B614" i="15"/>
  <c r="C614" i="15"/>
  <c r="D614" i="15"/>
  <c r="E614" i="15"/>
  <c r="F614" i="15"/>
  <c r="G614" i="15"/>
  <c r="A615" i="15"/>
  <c r="B615" i="15"/>
  <c r="C615" i="15"/>
  <c r="D615" i="15"/>
  <c r="E615" i="15"/>
  <c r="F615" i="15"/>
  <c r="G615" i="15"/>
  <c r="A616" i="15"/>
  <c r="B616" i="15"/>
  <c r="C616" i="15"/>
  <c r="D616" i="15"/>
  <c r="E616" i="15"/>
  <c r="F616" i="15"/>
  <c r="G616" i="15"/>
  <c r="A617" i="15"/>
  <c r="B617" i="15"/>
  <c r="C617" i="15"/>
  <c r="D617" i="15"/>
  <c r="E617" i="15"/>
  <c r="F617" i="15"/>
  <c r="G617" i="15"/>
  <c r="A618" i="15"/>
  <c r="B618" i="15"/>
  <c r="C618" i="15"/>
  <c r="D618" i="15"/>
  <c r="E618" i="15"/>
  <c r="F618" i="15"/>
  <c r="G618" i="15"/>
  <c r="A619" i="15"/>
  <c r="B619" i="15"/>
  <c r="C619" i="15"/>
  <c r="D619" i="15"/>
  <c r="E619" i="15"/>
  <c r="F619" i="15"/>
  <c r="G619" i="15"/>
  <c r="A620" i="15"/>
  <c r="B620" i="15"/>
  <c r="C620" i="15"/>
  <c r="D620" i="15"/>
  <c r="E620" i="15"/>
  <c r="F620" i="15"/>
  <c r="G620" i="15"/>
  <c r="A621" i="15"/>
  <c r="B621" i="15"/>
  <c r="C621" i="15"/>
  <c r="D621" i="15"/>
  <c r="E621" i="15"/>
  <c r="F621" i="15"/>
  <c r="G621" i="15"/>
  <c r="A622" i="15"/>
  <c r="B622" i="15"/>
  <c r="C622" i="15"/>
  <c r="D622" i="15"/>
  <c r="E622" i="15"/>
  <c r="F622" i="15"/>
  <c r="G622" i="15"/>
  <c r="A623" i="15"/>
  <c r="B623" i="15"/>
  <c r="C623" i="15"/>
  <c r="D623" i="15"/>
  <c r="E623" i="15"/>
  <c r="F623" i="15"/>
  <c r="G623" i="15"/>
  <c r="A624" i="15"/>
  <c r="B624" i="15"/>
  <c r="C624" i="15"/>
  <c r="D624" i="15"/>
  <c r="E624" i="15"/>
  <c r="F624" i="15"/>
  <c r="G624" i="15"/>
  <c r="A625" i="15"/>
  <c r="B625" i="15"/>
  <c r="C625" i="15"/>
  <c r="D625" i="15"/>
  <c r="E625" i="15"/>
  <c r="F625" i="15"/>
  <c r="G625" i="15"/>
  <c r="A626" i="15"/>
  <c r="B626" i="15"/>
  <c r="C626" i="15"/>
  <c r="D626" i="15"/>
  <c r="E626" i="15"/>
  <c r="F626" i="15"/>
  <c r="G626" i="15"/>
  <c r="A627" i="15"/>
  <c r="B627" i="15"/>
  <c r="C627" i="15"/>
  <c r="D627" i="15"/>
  <c r="E627" i="15"/>
  <c r="F627" i="15"/>
  <c r="G627" i="15"/>
  <c r="A628" i="15"/>
  <c r="B628" i="15"/>
  <c r="C628" i="15"/>
  <c r="D628" i="15"/>
  <c r="E628" i="15"/>
  <c r="F628" i="15"/>
  <c r="G628" i="15"/>
  <c r="A629" i="15"/>
  <c r="B629" i="15"/>
  <c r="C629" i="15"/>
  <c r="D629" i="15"/>
  <c r="E629" i="15"/>
  <c r="F629" i="15"/>
  <c r="G629" i="15"/>
  <c r="A630" i="15"/>
  <c r="B630" i="15"/>
  <c r="C630" i="15"/>
  <c r="D630" i="15"/>
  <c r="E630" i="15"/>
  <c r="F630" i="15"/>
  <c r="G630" i="15"/>
  <c r="A631" i="15"/>
  <c r="B631" i="15"/>
  <c r="C631" i="15"/>
  <c r="D631" i="15"/>
  <c r="E631" i="15"/>
  <c r="F631" i="15"/>
  <c r="G631" i="15"/>
  <c r="A632" i="15"/>
  <c r="B632" i="15"/>
  <c r="C632" i="15"/>
  <c r="D632" i="15"/>
  <c r="E632" i="15"/>
  <c r="F632" i="15"/>
  <c r="G632" i="15"/>
  <c r="A633" i="15"/>
  <c r="B633" i="15"/>
  <c r="C633" i="15"/>
  <c r="D633" i="15"/>
  <c r="E633" i="15"/>
  <c r="F633" i="15"/>
  <c r="G633" i="15"/>
  <c r="A634" i="15"/>
  <c r="B634" i="15"/>
  <c r="C634" i="15"/>
  <c r="D634" i="15"/>
  <c r="E634" i="15"/>
  <c r="F634" i="15"/>
  <c r="G634" i="15"/>
  <c r="A635" i="15"/>
  <c r="B635" i="15"/>
  <c r="C635" i="15"/>
  <c r="D635" i="15"/>
  <c r="E635" i="15"/>
  <c r="F635" i="15"/>
  <c r="G635" i="15"/>
  <c r="A636" i="15"/>
  <c r="B636" i="15"/>
  <c r="C636" i="15"/>
  <c r="D636" i="15"/>
  <c r="E636" i="15"/>
  <c r="F636" i="15"/>
  <c r="G636" i="15"/>
  <c r="A637" i="15"/>
  <c r="B637" i="15"/>
  <c r="C637" i="15"/>
  <c r="D637" i="15"/>
  <c r="E637" i="15"/>
  <c r="F637" i="15"/>
  <c r="G637" i="15"/>
  <c r="A638" i="15"/>
  <c r="B638" i="15"/>
  <c r="C638" i="15"/>
  <c r="D638" i="15"/>
  <c r="E638" i="15"/>
  <c r="F638" i="15"/>
  <c r="G638" i="15"/>
  <c r="A639" i="15"/>
  <c r="B639" i="15"/>
  <c r="C639" i="15"/>
  <c r="D639" i="15"/>
  <c r="E639" i="15"/>
  <c r="F639" i="15"/>
  <c r="G639" i="15"/>
  <c r="A640" i="15"/>
  <c r="B640" i="15"/>
  <c r="C640" i="15"/>
  <c r="D640" i="15"/>
  <c r="E640" i="15"/>
  <c r="F640" i="15"/>
  <c r="G640" i="15"/>
  <c r="A641" i="15"/>
  <c r="B641" i="15"/>
  <c r="C641" i="15"/>
  <c r="D641" i="15"/>
  <c r="E641" i="15"/>
  <c r="F641" i="15"/>
  <c r="G641" i="15"/>
  <c r="A642" i="15"/>
  <c r="B642" i="15"/>
  <c r="C642" i="15"/>
  <c r="D642" i="15"/>
  <c r="E642" i="15"/>
  <c r="F642" i="15"/>
  <c r="G642" i="15"/>
  <c r="A643" i="15"/>
  <c r="B643" i="15"/>
  <c r="C643" i="15"/>
  <c r="D643" i="15"/>
  <c r="E643" i="15"/>
  <c r="F643" i="15"/>
  <c r="G643" i="15"/>
  <c r="A644" i="15"/>
  <c r="B644" i="15"/>
  <c r="C644" i="15"/>
  <c r="D644" i="15"/>
  <c r="E644" i="15"/>
  <c r="F644" i="15"/>
  <c r="G644" i="15"/>
  <c r="A645" i="15"/>
  <c r="B645" i="15"/>
  <c r="C645" i="15"/>
  <c r="D645" i="15"/>
  <c r="E645" i="15"/>
  <c r="F645" i="15"/>
  <c r="G645" i="15"/>
  <c r="A646" i="15"/>
  <c r="B646" i="15"/>
  <c r="C646" i="15"/>
  <c r="D646" i="15"/>
  <c r="E646" i="15"/>
  <c r="F646" i="15"/>
  <c r="G646" i="15"/>
  <c r="A647" i="15"/>
  <c r="B647" i="15"/>
  <c r="C647" i="15"/>
  <c r="D647" i="15"/>
  <c r="E647" i="15"/>
  <c r="F647" i="15"/>
  <c r="G647" i="15"/>
  <c r="A648" i="15"/>
  <c r="B648" i="15"/>
  <c r="C648" i="15"/>
  <c r="D648" i="15"/>
  <c r="E648" i="15"/>
  <c r="F648" i="15"/>
  <c r="G648" i="15"/>
  <c r="A649" i="15"/>
  <c r="B649" i="15"/>
  <c r="C649" i="15"/>
  <c r="D649" i="15"/>
  <c r="E649" i="15"/>
  <c r="F649" i="15"/>
  <c r="G649" i="15"/>
  <c r="A650" i="15"/>
  <c r="B650" i="15"/>
  <c r="C650" i="15"/>
  <c r="D650" i="15"/>
  <c r="E650" i="15"/>
  <c r="F650" i="15"/>
  <c r="G650" i="15"/>
  <c r="A651" i="15"/>
  <c r="B651" i="15"/>
  <c r="C651" i="15"/>
  <c r="D651" i="15"/>
  <c r="E651" i="15"/>
  <c r="F651" i="15"/>
  <c r="G651" i="15"/>
  <c r="A652" i="15"/>
  <c r="B652" i="15"/>
  <c r="C652" i="15"/>
  <c r="D652" i="15"/>
  <c r="E652" i="15"/>
  <c r="F652" i="15"/>
  <c r="G652" i="15"/>
  <c r="A653" i="15"/>
  <c r="B653" i="15"/>
  <c r="C653" i="15"/>
  <c r="D653" i="15"/>
  <c r="E653" i="15"/>
  <c r="F653" i="15"/>
  <c r="G653" i="15"/>
  <c r="A654" i="15"/>
  <c r="B654" i="15"/>
  <c r="C654" i="15"/>
  <c r="D654" i="15"/>
  <c r="E654" i="15"/>
  <c r="F654" i="15"/>
  <c r="G654" i="15"/>
  <c r="A655" i="15"/>
  <c r="B655" i="15"/>
  <c r="C655" i="15"/>
  <c r="D655" i="15"/>
  <c r="E655" i="15"/>
  <c r="F655" i="15"/>
  <c r="G655" i="15"/>
  <c r="A656" i="15"/>
  <c r="B656" i="15"/>
  <c r="C656" i="15"/>
  <c r="D656" i="15"/>
  <c r="E656" i="15"/>
  <c r="F656" i="15"/>
  <c r="G656" i="15"/>
  <c r="A657" i="15"/>
  <c r="B657" i="15"/>
  <c r="C657" i="15"/>
  <c r="D657" i="15"/>
  <c r="E657" i="15"/>
  <c r="F657" i="15"/>
  <c r="G657" i="15"/>
  <c r="A658" i="15"/>
  <c r="B658" i="15"/>
  <c r="C658" i="15"/>
  <c r="D658" i="15"/>
  <c r="E658" i="15"/>
  <c r="F658" i="15"/>
  <c r="G658" i="15"/>
  <c r="A659" i="15"/>
  <c r="B659" i="15"/>
  <c r="C659" i="15"/>
  <c r="D659" i="15"/>
  <c r="E659" i="15"/>
  <c r="F659" i="15"/>
  <c r="G659" i="15"/>
  <c r="A660" i="15"/>
  <c r="B660" i="15"/>
  <c r="C660" i="15"/>
  <c r="D660" i="15"/>
  <c r="E660" i="15"/>
  <c r="F660" i="15"/>
  <c r="G660" i="15"/>
  <c r="A661" i="15"/>
  <c r="B661" i="15"/>
  <c r="C661" i="15"/>
  <c r="D661" i="15"/>
  <c r="E661" i="15"/>
  <c r="F661" i="15"/>
  <c r="G661" i="15"/>
  <c r="A662" i="15"/>
  <c r="B662" i="15"/>
  <c r="C662" i="15"/>
  <c r="D662" i="15"/>
  <c r="E662" i="15"/>
  <c r="F662" i="15"/>
  <c r="G662" i="15"/>
  <c r="A663" i="15"/>
  <c r="B663" i="15"/>
  <c r="C663" i="15"/>
  <c r="D663" i="15"/>
  <c r="E663" i="15"/>
  <c r="F663" i="15"/>
  <c r="G663" i="15"/>
  <c r="A664" i="15"/>
  <c r="B664" i="15"/>
  <c r="C664" i="15"/>
  <c r="D664" i="15"/>
  <c r="E664" i="15"/>
  <c r="F664" i="15"/>
  <c r="G664" i="15"/>
  <c r="A665" i="15"/>
  <c r="B665" i="15"/>
  <c r="C665" i="15"/>
  <c r="D665" i="15"/>
  <c r="E665" i="15"/>
  <c r="F665" i="15"/>
  <c r="G665" i="15"/>
  <c r="A666" i="15"/>
  <c r="B666" i="15"/>
  <c r="C666" i="15"/>
  <c r="D666" i="15"/>
  <c r="E666" i="15"/>
  <c r="F666" i="15"/>
  <c r="G666" i="15"/>
  <c r="A667" i="15"/>
  <c r="B667" i="15"/>
  <c r="C667" i="15"/>
  <c r="D667" i="15"/>
  <c r="E667" i="15"/>
  <c r="F667" i="15"/>
  <c r="G667" i="15"/>
  <c r="A668" i="15"/>
  <c r="B668" i="15"/>
  <c r="C668" i="15"/>
  <c r="D668" i="15"/>
  <c r="E668" i="15"/>
  <c r="F668" i="15"/>
  <c r="G668" i="15"/>
  <c r="A669" i="15"/>
  <c r="B669" i="15"/>
  <c r="C669" i="15"/>
  <c r="D669" i="15"/>
  <c r="E669" i="15"/>
  <c r="F669" i="15"/>
  <c r="G669" i="15"/>
  <c r="A670" i="15"/>
  <c r="B670" i="15"/>
  <c r="C670" i="15"/>
  <c r="D670" i="15"/>
  <c r="E670" i="15"/>
  <c r="F670" i="15"/>
  <c r="G670" i="15"/>
  <c r="A671" i="15"/>
  <c r="B671" i="15"/>
  <c r="C671" i="15"/>
  <c r="D671" i="15"/>
  <c r="E671" i="15"/>
  <c r="F671" i="15"/>
  <c r="G671" i="15"/>
  <c r="A672" i="15"/>
  <c r="B672" i="15"/>
  <c r="C672" i="15"/>
  <c r="D672" i="15"/>
  <c r="E672" i="15"/>
  <c r="F672" i="15"/>
  <c r="G672" i="15"/>
  <c r="A673" i="15"/>
  <c r="B673" i="15"/>
  <c r="C673" i="15"/>
  <c r="D673" i="15"/>
  <c r="E673" i="15"/>
  <c r="F673" i="15"/>
  <c r="G673" i="15"/>
  <c r="A674" i="15"/>
  <c r="B674" i="15"/>
  <c r="C674" i="15"/>
  <c r="D674" i="15"/>
  <c r="E674" i="15"/>
  <c r="F674" i="15"/>
  <c r="G674" i="15"/>
  <c r="A675" i="15"/>
  <c r="B675" i="15"/>
  <c r="C675" i="15"/>
  <c r="D675" i="15"/>
  <c r="E675" i="15"/>
  <c r="F675" i="15"/>
  <c r="G675" i="15"/>
  <c r="A676" i="15"/>
  <c r="B676" i="15"/>
  <c r="C676" i="15"/>
  <c r="D676" i="15"/>
  <c r="E676" i="15"/>
  <c r="F676" i="15"/>
  <c r="G676" i="15"/>
  <c r="A677" i="15"/>
  <c r="B677" i="15"/>
  <c r="C677" i="15"/>
  <c r="D677" i="15"/>
  <c r="E677" i="15"/>
  <c r="F677" i="15"/>
  <c r="G677" i="15"/>
  <c r="A678" i="15"/>
  <c r="B678" i="15"/>
  <c r="C678" i="15"/>
  <c r="D678" i="15"/>
  <c r="E678" i="15"/>
  <c r="F678" i="15"/>
  <c r="G678" i="15"/>
  <c r="A679" i="15"/>
  <c r="B679" i="15"/>
  <c r="C679" i="15"/>
  <c r="D679" i="15"/>
  <c r="E679" i="15"/>
  <c r="F679" i="15"/>
  <c r="G679" i="15"/>
  <c r="A680" i="15"/>
  <c r="B680" i="15"/>
  <c r="C680" i="15"/>
  <c r="D680" i="15"/>
  <c r="E680" i="15"/>
  <c r="F680" i="15"/>
  <c r="G680" i="15"/>
  <c r="A681" i="15"/>
  <c r="B681" i="15"/>
  <c r="C681" i="15"/>
  <c r="D681" i="15"/>
  <c r="E681" i="15"/>
  <c r="F681" i="15"/>
  <c r="G681" i="15"/>
  <c r="A682" i="15"/>
  <c r="B682" i="15"/>
  <c r="C682" i="15"/>
  <c r="D682" i="15"/>
  <c r="E682" i="15"/>
  <c r="F682" i="15"/>
  <c r="G682" i="15"/>
  <c r="A683" i="15"/>
  <c r="B683" i="15"/>
  <c r="C683" i="15"/>
  <c r="D683" i="15"/>
  <c r="E683" i="15"/>
  <c r="F683" i="15"/>
  <c r="G683" i="15"/>
  <c r="A684" i="15"/>
  <c r="B684" i="15"/>
  <c r="C684" i="15"/>
  <c r="D684" i="15"/>
  <c r="E684" i="15"/>
  <c r="F684" i="15"/>
  <c r="G684" i="15"/>
  <c r="A685" i="15"/>
  <c r="B685" i="15"/>
  <c r="C685" i="15"/>
  <c r="D685" i="15"/>
  <c r="E685" i="15"/>
  <c r="F685" i="15"/>
  <c r="G685" i="15"/>
  <c r="A686" i="15"/>
  <c r="B686" i="15"/>
  <c r="C686" i="15"/>
  <c r="D686" i="15"/>
  <c r="E686" i="15"/>
  <c r="F686" i="15"/>
  <c r="G686" i="15"/>
  <c r="A687" i="15"/>
  <c r="B687" i="15"/>
  <c r="C687" i="15"/>
  <c r="D687" i="15"/>
  <c r="E687" i="15"/>
  <c r="F687" i="15"/>
  <c r="G687" i="15"/>
  <c r="A688" i="15"/>
  <c r="B688" i="15"/>
  <c r="C688" i="15"/>
  <c r="D688" i="15"/>
  <c r="E688" i="15"/>
  <c r="F688" i="15"/>
  <c r="G688" i="15"/>
  <c r="A689" i="15"/>
  <c r="B689" i="15"/>
  <c r="C689" i="15"/>
  <c r="D689" i="15"/>
  <c r="E689" i="15"/>
  <c r="F689" i="15"/>
  <c r="G689" i="15"/>
  <c r="A690" i="15"/>
  <c r="B690" i="15"/>
  <c r="C690" i="15"/>
  <c r="D690" i="15"/>
  <c r="E690" i="15"/>
  <c r="F690" i="15"/>
  <c r="G690" i="15"/>
  <c r="A691" i="15"/>
  <c r="B691" i="15"/>
  <c r="C691" i="15"/>
  <c r="D691" i="15"/>
  <c r="E691" i="15"/>
  <c r="F691" i="15"/>
  <c r="G691" i="15"/>
  <c r="A692" i="15"/>
  <c r="B692" i="15"/>
  <c r="C692" i="15"/>
  <c r="D692" i="15"/>
  <c r="E692" i="15"/>
  <c r="F692" i="15"/>
  <c r="G692" i="15"/>
  <c r="A693" i="15"/>
  <c r="B693" i="15"/>
  <c r="C693" i="15"/>
  <c r="D693" i="15"/>
  <c r="E693" i="15"/>
  <c r="F693" i="15"/>
  <c r="G693" i="15"/>
  <c r="A694" i="15"/>
  <c r="B694" i="15"/>
  <c r="C694" i="15"/>
  <c r="D694" i="15"/>
  <c r="E694" i="15"/>
  <c r="F694" i="15"/>
  <c r="G694" i="15"/>
  <c r="A695" i="15"/>
  <c r="B695" i="15"/>
  <c r="C695" i="15"/>
  <c r="D695" i="15"/>
  <c r="E695" i="15"/>
  <c r="F695" i="15"/>
  <c r="G695" i="15"/>
  <c r="A696" i="15"/>
  <c r="B696" i="15"/>
  <c r="C696" i="15"/>
  <c r="D696" i="15"/>
  <c r="E696" i="15"/>
  <c r="F696" i="15"/>
  <c r="G696" i="15"/>
  <c r="A697" i="15"/>
  <c r="B697" i="15"/>
  <c r="C697" i="15"/>
  <c r="D697" i="15"/>
  <c r="E697" i="15"/>
  <c r="F697" i="15"/>
  <c r="G697" i="15"/>
  <c r="A698" i="15"/>
  <c r="B698" i="15"/>
  <c r="C698" i="15"/>
  <c r="D698" i="15"/>
  <c r="E698" i="15"/>
  <c r="F698" i="15"/>
  <c r="G698" i="15"/>
  <c r="A699" i="15"/>
  <c r="B699" i="15"/>
  <c r="C699" i="15"/>
  <c r="D699" i="15"/>
  <c r="E699" i="15"/>
  <c r="F699" i="15"/>
  <c r="G699" i="15"/>
  <c r="A700" i="15"/>
  <c r="B700" i="15"/>
  <c r="C700" i="15"/>
  <c r="D700" i="15"/>
  <c r="E700" i="15"/>
  <c r="F700" i="15"/>
  <c r="G700" i="15"/>
  <c r="A701" i="15"/>
  <c r="B701" i="15"/>
  <c r="C701" i="15"/>
  <c r="D701" i="15"/>
  <c r="E701" i="15"/>
  <c r="F701" i="15"/>
  <c r="G701" i="15"/>
  <c r="A702" i="15"/>
  <c r="B702" i="15"/>
  <c r="C702" i="15"/>
  <c r="D702" i="15"/>
  <c r="E702" i="15"/>
  <c r="F702" i="15"/>
  <c r="G702" i="15"/>
  <c r="A703" i="15"/>
  <c r="B703" i="15"/>
  <c r="C703" i="15"/>
  <c r="D703" i="15"/>
  <c r="E703" i="15"/>
  <c r="F703" i="15"/>
  <c r="G703" i="15"/>
  <c r="A704" i="15"/>
  <c r="B704" i="15"/>
  <c r="C704" i="15"/>
  <c r="D704" i="15"/>
  <c r="E704" i="15"/>
  <c r="F704" i="15"/>
  <c r="G704" i="15"/>
  <c r="A705" i="15"/>
  <c r="B705" i="15"/>
  <c r="C705" i="15"/>
  <c r="D705" i="15"/>
  <c r="E705" i="15"/>
  <c r="F705" i="15"/>
  <c r="G705" i="15"/>
  <c r="A706" i="15"/>
  <c r="B706" i="15"/>
  <c r="C706" i="15"/>
  <c r="D706" i="15"/>
  <c r="E706" i="15"/>
  <c r="F706" i="15"/>
  <c r="G706" i="15"/>
  <c r="A707" i="15"/>
  <c r="B707" i="15"/>
  <c r="C707" i="15"/>
  <c r="D707" i="15"/>
  <c r="E707" i="15"/>
  <c r="F707" i="15"/>
  <c r="G707" i="15"/>
  <c r="A708" i="15"/>
  <c r="B708" i="15"/>
  <c r="C708" i="15"/>
  <c r="D708" i="15"/>
  <c r="E708" i="15"/>
  <c r="F708" i="15"/>
  <c r="G708" i="15"/>
  <c r="A709" i="15"/>
  <c r="B709" i="15"/>
  <c r="C709" i="15"/>
  <c r="D709" i="15"/>
  <c r="E709" i="15"/>
  <c r="F709" i="15"/>
  <c r="G709" i="15"/>
  <c r="A710" i="15"/>
  <c r="B710" i="15"/>
  <c r="C710" i="15"/>
  <c r="D710" i="15"/>
  <c r="E710" i="15"/>
  <c r="F710" i="15"/>
  <c r="G710" i="15"/>
  <c r="A711" i="15"/>
  <c r="B711" i="15"/>
  <c r="C711" i="15"/>
  <c r="D711" i="15"/>
  <c r="E711" i="15"/>
  <c r="F711" i="15"/>
  <c r="G711" i="15"/>
  <c r="A712" i="15"/>
  <c r="B712" i="15"/>
  <c r="C712" i="15"/>
  <c r="D712" i="15"/>
  <c r="E712" i="15"/>
  <c r="F712" i="15"/>
  <c r="G712" i="15"/>
  <c r="A713" i="15"/>
  <c r="B713" i="15"/>
  <c r="C713" i="15"/>
  <c r="D713" i="15"/>
  <c r="E713" i="15"/>
  <c r="F713" i="15"/>
  <c r="G713" i="15"/>
  <c r="A714" i="15"/>
  <c r="B714" i="15"/>
  <c r="C714" i="15"/>
  <c r="D714" i="15"/>
  <c r="E714" i="15"/>
  <c r="F714" i="15"/>
  <c r="G714" i="15"/>
  <c r="A715" i="15"/>
  <c r="B715" i="15"/>
  <c r="C715" i="15"/>
  <c r="D715" i="15"/>
  <c r="E715" i="15"/>
  <c r="F715" i="15"/>
  <c r="G715" i="15"/>
  <c r="A716" i="15"/>
  <c r="B716" i="15"/>
  <c r="C716" i="15"/>
  <c r="D716" i="15"/>
  <c r="E716" i="15"/>
  <c r="F716" i="15"/>
  <c r="G716" i="15"/>
  <c r="A717" i="15"/>
  <c r="B717" i="15"/>
  <c r="C717" i="15"/>
  <c r="D717" i="15"/>
  <c r="E717" i="15"/>
  <c r="F717" i="15"/>
  <c r="G717" i="15"/>
  <c r="A718" i="15"/>
  <c r="B718" i="15"/>
  <c r="C718" i="15"/>
  <c r="D718" i="15"/>
  <c r="E718" i="15"/>
  <c r="F718" i="15"/>
  <c r="G718" i="15"/>
  <c r="A719" i="15"/>
  <c r="B719" i="15"/>
  <c r="C719" i="15"/>
  <c r="D719" i="15"/>
  <c r="E719" i="15"/>
  <c r="F719" i="15"/>
  <c r="G719" i="15"/>
  <c r="A720" i="15"/>
  <c r="B720" i="15"/>
  <c r="C720" i="15"/>
  <c r="D720" i="15"/>
  <c r="E720" i="15"/>
  <c r="F720" i="15"/>
  <c r="G720" i="15"/>
  <c r="A721" i="15"/>
  <c r="B721" i="15"/>
  <c r="C721" i="15"/>
  <c r="D721" i="15"/>
  <c r="E721" i="15"/>
  <c r="F721" i="15"/>
  <c r="G721" i="15"/>
  <c r="A722" i="15"/>
  <c r="B722" i="15"/>
  <c r="C722" i="15"/>
  <c r="D722" i="15"/>
  <c r="E722" i="15"/>
  <c r="F722" i="15"/>
  <c r="G722" i="15"/>
  <c r="A723" i="15"/>
  <c r="B723" i="15"/>
  <c r="C723" i="15"/>
  <c r="D723" i="15"/>
  <c r="E723" i="15"/>
  <c r="F723" i="15"/>
  <c r="G723" i="15"/>
  <c r="A724" i="15"/>
  <c r="B724" i="15"/>
  <c r="C724" i="15"/>
  <c r="D724" i="15"/>
  <c r="E724" i="15"/>
  <c r="F724" i="15"/>
  <c r="G724" i="15"/>
  <c r="A725" i="15"/>
  <c r="B725" i="15"/>
  <c r="C725" i="15"/>
  <c r="D725" i="15"/>
  <c r="E725" i="15"/>
  <c r="F725" i="15"/>
  <c r="G725" i="15"/>
  <c r="A726" i="15"/>
  <c r="B726" i="15"/>
  <c r="C726" i="15"/>
  <c r="D726" i="15"/>
  <c r="E726" i="15"/>
  <c r="F726" i="15"/>
  <c r="G726" i="15"/>
  <c r="A727" i="15"/>
  <c r="B727" i="15"/>
  <c r="C727" i="15"/>
  <c r="D727" i="15"/>
  <c r="E727" i="15"/>
  <c r="F727" i="15"/>
  <c r="G727" i="15"/>
  <c r="A728" i="15"/>
  <c r="B728" i="15"/>
  <c r="C728" i="15"/>
  <c r="D728" i="15"/>
  <c r="E728" i="15"/>
  <c r="F728" i="15"/>
  <c r="G728" i="15"/>
  <c r="A729" i="15"/>
  <c r="B729" i="15"/>
  <c r="C729" i="15"/>
  <c r="D729" i="15"/>
  <c r="E729" i="15"/>
  <c r="F729" i="15"/>
  <c r="G729" i="15"/>
  <c r="A730" i="15"/>
  <c r="B730" i="15"/>
  <c r="C730" i="15"/>
  <c r="D730" i="15"/>
  <c r="E730" i="15"/>
  <c r="F730" i="15"/>
  <c r="G730" i="15"/>
  <c r="A731" i="15"/>
  <c r="B731" i="15"/>
  <c r="C731" i="15"/>
  <c r="D731" i="15"/>
  <c r="E731" i="15"/>
  <c r="F731" i="15"/>
  <c r="G731" i="15"/>
  <c r="A732" i="15"/>
  <c r="B732" i="15"/>
  <c r="C732" i="15"/>
  <c r="D732" i="15"/>
  <c r="E732" i="15"/>
  <c r="F732" i="15"/>
  <c r="G732" i="15"/>
  <c r="A733" i="15"/>
  <c r="B733" i="15"/>
  <c r="C733" i="15"/>
  <c r="D733" i="15"/>
  <c r="E733" i="15"/>
  <c r="F733" i="15"/>
  <c r="G733" i="15"/>
  <c r="A734" i="15"/>
  <c r="B734" i="15"/>
  <c r="C734" i="15"/>
  <c r="D734" i="15"/>
  <c r="E734" i="15"/>
  <c r="F734" i="15"/>
  <c r="G734" i="15"/>
  <c r="A735" i="15"/>
  <c r="B735" i="15"/>
  <c r="C735" i="15"/>
  <c r="D735" i="15"/>
  <c r="E735" i="15"/>
  <c r="F735" i="15"/>
  <c r="G735" i="15"/>
  <c r="A736" i="15"/>
  <c r="B736" i="15"/>
  <c r="C736" i="15"/>
  <c r="D736" i="15"/>
  <c r="E736" i="15"/>
  <c r="F736" i="15"/>
  <c r="G736" i="15"/>
  <c r="A737" i="15"/>
  <c r="B737" i="15"/>
  <c r="C737" i="15"/>
  <c r="D737" i="15"/>
  <c r="E737" i="15"/>
  <c r="F737" i="15"/>
  <c r="G737" i="15"/>
  <c r="A738" i="15"/>
  <c r="B738" i="15"/>
  <c r="C738" i="15"/>
  <c r="D738" i="15"/>
  <c r="E738" i="15"/>
  <c r="F738" i="15"/>
  <c r="G738" i="15"/>
  <c r="A739" i="15"/>
  <c r="B739" i="15"/>
  <c r="C739" i="15"/>
  <c r="D739" i="15"/>
  <c r="E739" i="15"/>
  <c r="F739" i="15"/>
  <c r="G739" i="15"/>
  <c r="A740" i="15"/>
  <c r="B740" i="15"/>
  <c r="C740" i="15"/>
  <c r="D740" i="15"/>
  <c r="E740" i="15"/>
  <c r="F740" i="15"/>
  <c r="G740" i="15"/>
  <c r="A741" i="15"/>
  <c r="B741" i="15"/>
  <c r="C741" i="15"/>
  <c r="D741" i="15"/>
  <c r="E741" i="15"/>
  <c r="F741" i="15"/>
  <c r="G741" i="15"/>
  <c r="A742" i="15"/>
  <c r="B742" i="15"/>
  <c r="C742" i="15"/>
  <c r="D742" i="15"/>
  <c r="E742" i="15"/>
  <c r="F742" i="15"/>
  <c r="G742" i="15"/>
  <c r="A743" i="15"/>
  <c r="B743" i="15"/>
  <c r="C743" i="15"/>
  <c r="D743" i="15"/>
  <c r="E743" i="15"/>
  <c r="F743" i="15"/>
  <c r="G743" i="15"/>
  <c r="A744" i="15"/>
  <c r="B744" i="15"/>
  <c r="C744" i="15"/>
  <c r="D744" i="15"/>
  <c r="E744" i="15"/>
  <c r="F744" i="15"/>
  <c r="G744" i="15"/>
  <c r="A745" i="15"/>
  <c r="B745" i="15"/>
  <c r="C745" i="15"/>
  <c r="D745" i="15"/>
  <c r="E745" i="15"/>
  <c r="F745" i="15"/>
  <c r="G745" i="15"/>
  <c r="A746" i="15"/>
  <c r="B746" i="15"/>
  <c r="C746" i="15"/>
  <c r="D746" i="15"/>
  <c r="E746" i="15"/>
  <c r="F746" i="15"/>
  <c r="G746" i="15"/>
  <c r="A747" i="15"/>
  <c r="B747" i="15"/>
  <c r="C747" i="15"/>
  <c r="D747" i="15"/>
  <c r="E747" i="15"/>
  <c r="F747" i="15"/>
  <c r="G747" i="15"/>
  <c r="A748" i="15"/>
  <c r="B748" i="15"/>
  <c r="C748" i="15"/>
  <c r="D748" i="15"/>
  <c r="E748" i="15"/>
  <c r="F748" i="15"/>
  <c r="G748" i="15"/>
  <c r="A749" i="15"/>
  <c r="B749" i="15"/>
  <c r="C749" i="15"/>
  <c r="D749" i="15"/>
  <c r="E749" i="15"/>
  <c r="F749" i="15"/>
  <c r="G749" i="15"/>
  <c r="A750" i="15"/>
  <c r="B750" i="15"/>
  <c r="C750" i="15"/>
  <c r="D750" i="15"/>
  <c r="E750" i="15"/>
  <c r="F750" i="15"/>
  <c r="G750" i="15"/>
  <c r="A751" i="15"/>
  <c r="B751" i="15"/>
  <c r="C751" i="15"/>
  <c r="D751" i="15"/>
  <c r="E751" i="15"/>
  <c r="F751" i="15"/>
  <c r="G751" i="15"/>
  <c r="A752" i="15"/>
  <c r="B752" i="15"/>
  <c r="C752" i="15"/>
  <c r="D752" i="15"/>
  <c r="E752" i="15"/>
  <c r="F752" i="15"/>
  <c r="G752" i="15"/>
  <c r="A753" i="15"/>
  <c r="B753" i="15"/>
  <c r="C753" i="15"/>
  <c r="D753" i="15"/>
  <c r="E753" i="15"/>
  <c r="F753" i="15"/>
  <c r="G753" i="15"/>
  <c r="A754" i="15"/>
  <c r="B754" i="15"/>
  <c r="C754" i="15"/>
  <c r="D754" i="15"/>
  <c r="E754" i="15"/>
  <c r="F754" i="15"/>
  <c r="G754" i="15"/>
  <c r="A755" i="15"/>
  <c r="B755" i="15"/>
  <c r="C755" i="15"/>
  <c r="D755" i="15"/>
  <c r="E755" i="15"/>
  <c r="F755" i="15"/>
  <c r="G755" i="15"/>
  <c r="A756" i="15"/>
  <c r="B756" i="15"/>
  <c r="C756" i="15"/>
  <c r="D756" i="15"/>
  <c r="E756" i="15"/>
  <c r="F756" i="15"/>
  <c r="G756" i="15"/>
  <c r="A757" i="15"/>
  <c r="B757" i="15"/>
  <c r="C757" i="15"/>
  <c r="D757" i="15"/>
  <c r="E757" i="15"/>
  <c r="F757" i="15"/>
  <c r="G757" i="15"/>
  <c r="A758" i="15"/>
  <c r="B758" i="15"/>
  <c r="C758" i="15"/>
  <c r="D758" i="15"/>
  <c r="E758" i="15"/>
  <c r="F758" i="15"/>
  <c r="G758" i="15"/>
  <c r="A759" i="15"/>
  <c r="B759" i="15"/>
  <c r="C759" i="15"/>
  <c r="D759" i="15"/>
  <c r="E759" i="15"/>
  <c r="F759" i="15"/>
  <c r="G759" i="15"/>
  <c r="A760" i="15"/>
  <c r="B760" i="15"/>
  <c r="C760" i="15"/>
  <c r="D760" i="15"/>
  <c r="E760" i="15"/>
  <c r="F760" i="15"/>
  <c r="G760" i="15"/>
  <c r="A761" i="15"/>
  <c r="B761" i="15"/>
  <c r="C761" i="15"/>
  <c r="D761" i="15"/>
  <c r="E761" i="15"/>
  <c r="F761" i="15"/>
  <c r="G761" i="15"/>
  <c r="A762" i="15"/>
  <c r="B762" i="15"/>
  <c r="C762" i="15"/>
  <c r="D762" i="15"/>
  <c r="E762" i="15"/>
  <c r="F762" i="15"/>
  <c r="G762" i="15"/>
  <c r="A763" i="15"/>
  <c r="B763" i="15"/>
  <c r="C763" i="15"/>
  <c r="D763" i="15"/>
  <c r="E763" i="15"/>
  <c r="F763" i="15"/>
  <c r="G763" i="15"/>
  <c r="A764" i="15"/>
  <c r="B764" i="15"/>
  <c r="C764" i="15"/>
  <c r="D764" i="15"/>
  <c r="E764" i="15"/>
  <c r="F764" i="15"/>
  <c r="G764" i="15"/>
  <c r="A765" i="15"/>
  <c r="B765" i="15"/>
  <c r="C765" i="15"/>
  <c r="D765" i="15"/>
  <c r="E765" i="15"/>
  <c r="F765" i="15"/>
  <c r="G765" i="15"/>
  <c r="A766" i="15"/>
  <c r="B766" i="15"/>
  <c r="C766" i="15"/>
  <c r="D766" i="15"/>
  <c r="E766" i="15"/>
  <c r="F766" i="15"/>
  <c r="G766" i="15"/>
  <c r="A767" i="15"/>
  <c r="B767" i="15"/>
  <c r="C767" i="15"/>
  <c r="D767" i="15"/>
  <c r="E767" i="15"/>
  <c r="F767" i="15"/>
  <c r="G767" i="15"/>
  <c r="A768" i="15"/>
  <c r="B768" i="15"/>
  <c r="C768" i="15"/>
  <c r="D768" i="15"/>
  <c r="E768" i="15"/>
  <c r="F768" i="15"/>
  <c r="G768" i="15"/>
  <c r="A769" i="15"/>
  <c r="B769" i="15"/>
  <c r="C769" i="15"/>
  <c r="D769" i="15"/>
  <c r="E769" i="15"/>
  <c r="F769" i="15"/>
  <c r="G769" i="15"/>
  <c r="A770" i="15"/>
  <c r="B770" i="15"/>
  <c r="C770" i="15"/>
  <c r="D770" i="15"/>
  <c r="E770" i="15"/>
  <c r="F770" i="15"/>
  <c r="G770" i="15"/>
  <c r="A771" i="15"/>
  <c r="B771" i="15"/>
  <c r="C771" i="15"/>
  <c r="D771" i="15"/>
  <c r="E771" i="15"/>
  <c r="F771" i="15"/>
  <c r="G771" i="15"/>
  <c r="A772" i="15"/>
  <c r="B772" i="15"/>
  <c r="C772" i="15"/>
  <c r="D772" i="15"/>
  <c r="E772" i="15"/>
  <c r="F772" i="15"/>
  <c r="G772" i="15"/>
  <c r="A773" i="15"/>
  <c r="B773" i="15"/>
  <c r="C773" i="15"/>
  <c r="D773" i="15"/>
  <c r="E773" i="15"/>
  <c r="F773" i="15"/>
  <c r="G773" i="15"/>
  <c r="A774" i="15"/>
  <c r="B774" i="15"/>
  <c r="C774" i="15"/>
  <c r="D774" i="15"/>
  <c r="E774" i="15"/>
  <c r="F774" i="15"/>
  <c r="G774" i="15"/>
  <c r="A775" i="15"/>
  <c r="B775" i="15"/>
  <c r="C775" i="15"/>
  <c r="D775" i="15"/>
  <c r="E775" i="15"/>
  <c r="F775" i="15"/>
  <c r="G775" i="15"/>
  <c r="A776" i="15"/>
  <c r="B776" i="15"/>
  <c r="C776" i="15"/>
  <c r="D776" i="15"/>
  <c r="E776" i="15"/>
  <c r="F776" i="15"/>
  <c r="G776" i="15"/>
  <c r="A777" i="15"/>
  <c r="B777" i="15"/>
  <c r="C777" i="15"/>
  <c r="D777" i="15"/>
  <c r="E777" i="15"/>
  <c r="F777" i="15"/>
  <c r="G777" i="15"/>
  <c r="A778" i="15"/>
  <c r="B778" i="15"/>
  <c r="C778" i="15"/>
  <c r="D778" i="15"/>
  <c r="E778" i="15"/>
  <c r="F778" i="15"/>
  <c r="G778" i="15"/>
  <c r="A779" i="15"/>
  <c r="B779" i="15"/>
  <c r="C779" i="15"/>
  <c r="D779" i="15"/>
  <c r="E779" i="15"/>
  <c r="F779" i="15"/>
  <c r="G779" i="15"/>
  <c r="A780" i="15"/>
  <c r="B780" i="15"/>
  <c r="C780" i="15"/>
  <c r="D780" i="15"/>
  <c r="E780" i="15"/>
  <c r="F780" i="15"/>
  <c r="G780" i="15"/>
  <c r="A781" i="15"/>
  <c r="B781" i="15"/>
  <c r="C781" i="15"/>
  <c r="D781" i="15"/>
  <c r="E781" i="15"/>
  <c r="F781" i="15"/>
  <c r="G781" i="15"/>
  <c r="A782" i="15"/>
  <c r="B782" i="15"/>
  <c r="C782" i="15"/>
  <c r="D782" i="15"/>
  <c r="E782" i="15"/>
  <c r="F782" i="15"/>
  <c r="G782" i="15"/>
  <c r="A783" i="15"/>
  <c r="B783" i="15"/>
  <c r="C783" i="15"/>
  <c r="D783" i="15"/>
  <c r="E783" i="15"/>
  <c r="F783" i="15"/>
  <c r="G783" i="15"/>
  <c r="A784" i="15"/>
  <c r="B784" i="15"/>
  <c r="C784" i="15"/>
  <c r="D784" i="15"/>
  <c r="E784" i="15"/>
  <c r="F784" i="15"/>
  <c r="G784" i="15"/>
  <c r="A785" i="15"/>
  <c r="B785" i="15"/>
  <c r="C785" i="15"/>
  <c r="D785" i="15"/>
  <c r="E785" i="15"/>
  <c r="F785" i="15"/>
  <c r="G785" i="15"/>
  <c r="A786" i="15"/>
  <c r="B786" i="15"/>
  <c r="C786" i="15"/>
  <c r="D786" i="15"/>
  <c r="E786" i="15"/>
  <c r="F786" i="15"/>
  <c r="G786" i="15"/>
  <c r="A787" i="15"/>
  <c r="B787" i="15"/>
  <c r="C787" i="15"/>
  <c r="D787" i="15"/>
  <c r="E787" i="15"/>
  <c r="F787" i="15"/>
  <c r="G787" i="15"/>
  <c r="A788" i="15"/>
  <c r="B788" i="15"/>
  <c r="C788" i="15"/>
  <c r="D788" i="15"/>
  <c r="E788" i="15"/>
  <c r="F788" i="15"/>
  <c r="G788" i="15"/>
  <c r="A789" i="15"/>
  <c r="B789" i="15"/>
  <c r="C789" i="15"/>
  <c r="D789" i="15"/>
  <c r="E789" i="15"/>
  <c r="F789" i="15"/>
  <c r="G789" i="15"/>
  <c r="A790" i="15"/>
  <c r="B790" i="15"/>
  <c r="C790" i="15"/>
  <c r="D790" i="15"/>
  <c r="E790" i="15"/>
  <c r="F790" i="15"/>
  <c r="G790" i="15"/>
  <c r="A791" i="15"/>
  <c r="B791" i="15"/>
  <c r="C791" i="15"/>
  <c r="D791" i="15"/>
  <c r="E791" i="15"/>
  <c r="F791" i="15"/>
  <c r="G791" i="15"/>
  <c r="A792" i="15"/>
  <c r="B792" i="15"/>
  <c r="C792" i="15"/>
  <c r="D792" i="15"/>
  <c r="E792" i="15"/>
  <c r="F792" i="15"/>
  <c r="G792" i="15"/>
  <c r="A793" i="15"/>
  <c r="B793" i="15"/>
  <c r="C793" i="15"/>
  <c r="D793" i="15"/>
  <c r="E793" i="15"/>
  <c r="F793" i="15"/>
  <c r="G793" i="15"/>
  <c r="A794" i="15"/>
  <c r="B794" i="15"/>
  <c r="C794" i="15"/>
  <c r="D794" i="15"/>
  <c r="E794" i="15"/>
  <c r="F794" i="15"/>
  <c r="G794" i="15"/>
  <c r="A795" i="15"/>
  <c r="B795" i="15"/>
  <c r="C795" i="15"/>
  <c r="D795" i="15"/>
  <c r="E795" i="15"/>
  <c r="F795" i="15"/>
  <c r="G795" i="15"/>
  <c r="A796" i="15"/>
  <c r="B796" i="15"/>
  <c r="C796" i="15"/>
  <c r="D796" i="15"/>
  <c r="E796" i="15"/>
  <c r="F796" i="15"/>
  <c r="G796" i="15"/>
  <c r="A797" i="15"/>
  <c r="B797" i="15"/>
  <c r="C797" i="15"/>
  <c r="D797" i="15"/>
  <c r="E797" i="15"/>
  <c r="F797" i="15"/>
  <c r="G797" i="15"/>
  <c r="A798" i="15"/>
  <c r="B798" i="15"/>
  <c r="C798" i="15"/>
  <c r="D798" i="15"/>
  <c r="E798" i="15"/>
  <c r="F798" i="15"/>
  <c r="G798" i="15"/>
  <c r="A799" i="15"/>
  <c r="B799" i="15"/>
  <c r="C799" i="15"/>
  <c r="D799" i="15"/>
  <c r="E799" i="15"/>
  <c r="F799" i="15"/>
  <c r="G799" i="15"/>
  <c r="A800" i="15"/>
  <c r="B800" i="15"/>
  <c r="C800" i="15"/>
  <c r="D800" i="15"/>
  <c r="E800" i="15"/>
  <c r="F800" i="15"/>
  <c r="G800" i="15"/>
  <c r="A801" i="15"/>
  <c r="B801" i="15"/>
  <c r="C801" i="15"/>
  <c r="D801" i="15"/>
  <c r="E801" i="15"/>
  <c r="F801" i="15"/>
  <c r="G801" i="15"/>
  <c r="A802" i="15"/>
  <c r="B802" i="15"/>
  <c r="C802" i="15"/>
  <c r="D802" i="15"/>
  <c r="E802" i="15"/>
  <c r="F802" i="15"/>
  <c r="G802" i="15"/>
  <c r="A803" i="15"/>
  <c r="B803" i="15"/>
  <c r="C803" i="15"/>
  <c r="D803" i="15"/>
  <c r="E803" i="15"/>
  <c r="F803" i="15"/>
  <c r="G803" i="15"/>
  <c r="A804" i="15"/>
  <c r="B804" i="15"/>
  <c r="C804" i="15"/>
  <c r="D804" i="15"/>
  <c r="E804" i="15"/>
  <c r="F804" i="15"/>
  <c r="G804" i="15"/>
  <c r="A805" i="15"/>
  <c r="B805" i="15"/>
  <c r="C805" i="15"/>
  <c r="D805" i="15"/>
  <c r="E805" i="15"/>
  <c r="F805" i="15"/>
  <c r="G805" i="15"/>
  <c r="A806" i="15"/>
  <c r="B806" i="15"/>
  <c r="C806" i="15"/>
  <c r="D806" i="15"/>
  <c r="E806" i="15"/>
  <c r="F806" i="15"/>
  <c r="G806" i="15"/>
  <c r="A807" i="15"/>
  <c r="B807" i="15"/>
  <c r="C807" i="15"/>
  <c r="D807" i="15"/>
  <c r="E807" i="15"/>
  <c r="F807" i="15"/>
  <c r="G807" i="15"/>
  <c r="A808" i="15"/>
  <c r="B808" i="15"/>
  <c r="C808" i="15"/>
  <c r="D808" i="15"/>
  <c r="E808" i="15"/>
  <c r="F808" i="15"/>
  <c r="G808" i="15"/>
  <c r="A809" i="15"/>
  <c r="B809" i="15"/>
  <c r="C809" i="15"/>
  <c r="D809" i="15"/>
  <c r="E809" i="15"/>
  <c r="F809" i="15"/>
  <c r="G809" i="15"/>
  <c r="A810" i="15"/>
  <c r="B810" i="15"/>
  <c r="C810" i="15"/>
  <c r="D810" i="15"/>
  <c r="E810" i="15"/>
  <c r="F810" i="15"/>
  <c r="G810" i="15"/>
  <c r="A811" i="15"/>
  <c r="B811" i="15"/>
  <c r="C811" i="15"/>
  <c r="D811" i="15"/>
  <c r="E811" i="15"/>
  <c r="F811" i="15"/>
  <c r="G811" i="15"/>
  <c r="A812" i="15"/>
  <c r="B812" i="15"/>
  <c r="C812" i="15"/>
  <c r="D812" i="15"/>
  <c r="E812" i="15"/>
  <c r="F812" i="15"/>
  <c r="G812" i="15"/>
  <c r="A813" i="15"/>
  <c r="B813" i="15"/>
  <c r="C813" i="15"/>
  <c r="D813" i="15"/>
  <c r="E813" i="15"/>
  <c r="F813" i="15"/>
  <c r="G813" i="15"/>
  <c r="A814" i="15"/>
  <c r="B814" i="15"/>
  <c r="C814" i="15"/>
  <c r="D814" i="15"/>
  <c r="E814" i="15"/>
  <c r="F814" i="15"/>
  <c r="G814" i="15"/>
  <c r="A815" i="15"/>
  <c r="B815" i="15"/>
  <c r="C815" i="15"/>
  <c r="D815" i="15"/>
  <c r="E815" i="15"/>
  <c r="F815" i="15"/>
  <c r="G815" i="15"/>
  <c r="A816" i="15"/>
  <c r="B816" i="15"/>
  <c r="C816" i="15"/>
  <c r="D816" i="15"/>
  <c r="E816" i="15"/>
  <c r="F816" i="15"/>
  <c r="G816" i="15"/>
  <c r="A817" i="15"/>
  <c r="B817" i="15"/>
  <c r="C817" i="15"/>
  <c r="D817" i="15"/>
  <c r="E817" i="15"/>
  <c r="F817" i="15"/>
  <c r="G817" i="15"/>
  <c r="A818" i="15"/>
  <c r="B818" i="15"/>
  <c r="C818" i="15"/>
  <c r="D818" i="15"/>
  <c r="E818" i="15"/>
  <c r="F818" i="15"/>
  <c r="G818" i="15"/>
  <c r="A819" i="15"/>
  <c r="B819" i="15"/>
  <c r="C819" i="15"/>
  <c r="D819" i="15"/>
  <c r="E819" i="15"/>
  <c r="F819" i="15"/>
  <c r="G819" i="15"/>
  <c r="A820" i="15"/>
  <c r="B820" i="15"/>
  <c r="C820" i="15"/>
  <c r="D820" i="15"/>
  <c r="E820" i="15"/>
  <c r="F820" i="15"/>
  <c r="G820" i="15"/>
  <c r="A821" i="15"/>
  <c r="B821" i="15"/>
  <c r="C821" i="15"/>
  <c r="D821" i="15"/>
  <c r="E821" i="15"/>
  <c r="F821" i="15"/>
  <c r="G821" i="15"/>
  <c r="A822" i="15"/>
  <c r="B822" i="15"/>
  <c r="C822" i="15"/>
  <c r="D822" i="15"/>
  <c r="E822" i="15"/>
  <c r="F822" i="15"/>
  <c r="G822" i="15"/>
  <c r="A823" i="15"/>
  <c r="B823" i="15"/>
  <c r="C823" i="15"/>
  <c r="D823" i="15"/>
  <c r="E823" i="15"/>
  <c r="F823" i="15"/>
  <c r="G823" i="15"/>
  <c r="A824" i="15"/>
  <c r="B824" i="15"/>
  <c r="C824" i="15"/>
  <c r="D824" i="15"/>
  <c r="E824" i="15"/>
  <c r="F824" i="15"/>
  <c r="G824" i="15"/>
  <c r="A825" i="15"/>
  <c r="B825" i="15"/>
  <c r="C825" i="15"/>
  <c r="D825" i="15"/>
  <c r="E825" i="15"/>
  <c r="F825" i="15"/>
  <c r="G825" i="15"/>
  <c r="A826" i="15"/>
  <c r="B826" i="15"/>
  <c r="C826" i="15"/>
  <c r="D826" i="15"/>
  <c r="E826" i="15"/>
  <c r="F826" i="15"/>
  <c r="G826" i="15"/>
  <c r="A827" i="15"/>
  <c r="B827" i="15"/>
  <c r="C827" i="15"/>
  <c r="D827" i="15"/>
  <c r="E827" i="15"/>
  <c r="F827" i="15"/>
  <c r="G827" i="15"/>
  <c r="A828" i="15"/>
  <c r="B828" i="15"/>
  <c r="C828" i="15"/>
  <c r="D828" i="15"/>
  <c r="E828" i="15"/>
  <c r="F828" i="15"/>
  <c r="G828" i="15"/>
  <c r="A829" i="15"/>
  <c r="B829" i="15"/>
  <c r="C829" i="15"/>
  <c r="D829" i="15"/>
  <c r="E829" i="15"/>
  <c r="F829" i="15"/>
  <c r="G829" i="15"/>
  <c r="A830" i="15"/>
  <c r="B830" i="15"/>
  <c r="C830" i="15"/>
  <c r="D830" i="15"/>
  <c r="E830" i="15"/>
  <c r="F830" i="15"/>
  <c r="G830" i="15"/>
  <c r="A831" i="15"/>
  <c r="B831" i="15"/>
  <c r="C831" i="15"/>
  <c r="D831" i="15"/>
  <c r="E831" i="15"/>
  <c r="F831" i="15"/>
  <c r="G831" i="15"/>
  <c r="A832" i="15"/>
  <c r="B832" i="15"/>
  <c r="C832" i="15"/>
  <c r="D832" i="15"/>
  <c r="E832" i="15"/>
  <c r="F832" i="15"/>
  <c r="G832" i="15"/>
  <c r="A833" i="15"/>
  <c r="B833" i="15"/>
  <c r="C833" i="15"/>
  <c r="D833" i="15"/>
  <c r="E833" i="15"/>
  <c r="F833" i="15"/>
  <c r="G833" i="15"/>
  <c r="A834" i="15"/>
  <c r="B834" i="15"/>
  <c r="C834" i="15"/>
  <c r="D834" i="15"/>
  <c r="E834" i="15"/>
  <c r="F834" i="15"/>
  <c r="G834" i="15"/>
  <c r="A835" i="15"/>
  <c r="B835" i="15"/>
  <c r="C835" i="15"/>
  <c r="D835" i="15"/>
  <c r="E835" i="15"/>
  <c r="F835" i="15"/>
  <c r="G835" i="15"/>
  <c r="A836" i="15"/>
  <c r="B836" i="15"/>
  <c r="C836" i="15"/>
  <c r="D836" i="15"/>
  <c r="E836" i="15"/>
  <c r="F836" i="15"/>
  <c r="G836" i="15"/>
  <c r="A837" i="15"/>
  <c r="B837" i="15"/>
  <c r="C837" i="15"/>
  <c r="D837" i="15"/>
  <c r="E837" i="15"/>
  <c r="F837" i="15"/>
  <c r="G837" i="15"/>
  <c r="A838" i="15"/>
  <c r="B838" i="15"/>
  <c r="C838" i="15"/>
  <c r="D838" i="15"/>
  <c r="E838" i="15"/>
  <c r="F838" i="15"/>
  <c r="G838" i="15"/>
  <c r="A839" i="15"/>
  <c r="B839" i="15"/>
  <c r="C839" i="15"/>
  <c r="D839" i="15"/>
  <c r="E839" i="15"/>
  <c r="F839" i="15"/>
  <c r="G839" i="15"/>
  <c r="A840" i="15"/>
  <c r="B840" i="15"/>
  <c r="C840" i="15"/>
  <c r="D840" i="15"/>
  <c r="E840" i="15"/>
  <c r="F840" i="15"/>
  <c r="G840" i="15"/>
  <c r="A841" i="15"/>
  <c r="B841" i="15"/>
  <c r="C841" i="15"/>
  <c r="D841" i="15"/>
  <c r="E841" i="15"/>
  <c r="F841" i="15"/>
  <c r="G841" i="15"/>
  <c r="A842" i="15"/>
  <c r="B842" i="15"/>
  <c r="C842" i="15"/>
  <c r="D842" i="15"/>
  <c r="E842" i="15"/>
  <c r="F842" i="15"/>
  <c r="G842" i="15"/>
  <c r="A843" i="15"/>
  <c r="B843" i="15"/>
  <c r="C843" i="15"/>
  <c r="D843" i="15"/>
  <c r="E843" i="15"/>
  <c r="F843" i="15"/>
  <c r="G843" i="15"/>
  <c r="A844" i="15"/>
  <c r="B844" i="15"/>
  <c r="C844" i="15"/>
  <c r="D844" i="15"/>
  <c r="E844" i="15"/>
  <c r="F844" i="15"/>
  <c r="G844" i="15"/>
  <c r="A845" i="15"/>
  <c r="B845" i="15"/>
  <c r="C845" i="15"/>
  <c r="D845" i="15"/>
  <c r="E845" i="15"/>
  <c r="F845" i="15"/>
  <c r="G845" i="15"/>
  <c r="A846" i="15"/>
  <c r="B846" i="15"/>
  <c r="C846" i="15"/>
  <c r="D846" i="15"/>
  <c r="E846" i="15"/>
  <c r="F846" i="15"/>
  <c r="G846" i="15"/>
  <c r="A847" i="15"/>
  <c r="B847" i="15"/>
  <c r="C847" i="15"/>
  <c r="D847" i="15"/>
  <c r="E847" i="15"/>
  <c r="F847" i="15"/>
  <c r="G847" i="15"/>
  <c r="A848" i="15"/>
  <c r="B848" i="15"/>
  <c r="C848" i="15"/>
  <c r="D848" i="15"/>
  <c r="E848" i="15"/>
  <c r="F848" i="15"/>
  <c r="G848" i="15"/>
  <c r="A849" i="15"/>
  <c r="B849" i="15"/>
  <c r="C849" i="15"/>
  <c r="D849" i="15"/>
  <c r="E849" i="15"/>
  <c r="F849" i="15"/>
  <c r="G849" i="15"/>
  <c r="A850" i="15"/>
  <c r="B850" i="15"/>
  <c r="C850" i="15"/>
  <c r="D850" i="15"/>
  <c r="E850" i="15"/>
  <c r="F850" i="15"/>
  <c r="G850" i="15"/>
  <c r="A851" i="15"/>
  <c r="B851" i="15"/>
  <c r="C851" i="15"/>
  <c r="D851" i="15"/>
  <c r="E851" i="15"/>
  <c r="F851" i="15"/>
  <c r="G851" i="15"/>
  <c r="A852" i="15"/>
  <c r="B852" i="15"/>
  <c r="C852" i="15"/>
  <c r="D852" i="15"/>
  <c r="E852" i="15"/>
  <c r="F852" i="15"/>
  <c r="G852" i="15"/>
  <c r="A853" i="15"/>
  <c r="B853" i="15"/>
  <c r="C853" i="15"/>
  <c r="D853" i="15"/>
  <c r="E853" i="15"/>
  <c r="F853" i="15"/>
  <c r="G853" i="15"/>
  <c r="A854" i="15"/>
  <c r="B854" i="15"/>
  <c r="C854" i="15"/>
  <c r="D854" i="15"/>
  <c r="E854" i="15"/>
  <c r="F854" i="15"/>
  <c r="G854" i="15"/>
  <c r="A855" i="15"/>
  <c r="B855" i="15"/>
  <c r="C855" i="15"/>
  <c r="D855" i="15"/>
  <c r="E855" i="15"/>
  <c r="F855" i="15"/>
  <c r="G855" i="15"/>
  <c r="A856" i="15"/>
  <c r="B856" i="15"/>
  <c r="C856" i="15"/>
  <c r="D856" i="15"/>
  <c r="E856" i="15"/>
  <c r="F856" i="15"/>
  <c r="G856" i="15"/>
  <c r="A857" i="15"/>
  <c r="B857" i="15"/>
  <c r="C857" i="15"/>
  <c r="D857" i="15"/>
  <c r="E857" i="15"/>
  <c r="F857" i="15"/>
  <c r="G857" i="15"/>
  <c r="A858" i="15"/>
  <c r="B858" i="15"/>
  <c r="C858" i="15"/>
  <c r="D858" i="15"/>
  <c r="E858" i="15"/>
  <c r="F858" i="15"/>
  <c r="G858" i="15"/>
  <c r="A859" i="15"/>
  <c r="B859" i="15"/>
  <c r="C859" i="15"/>
  <c r="D859" i="15"/>
  <c r="E859" i="15"/>
  <c r="F859" i="15"/>
  <c r="G859" i="15"/>
  <c r="A860" i="15"/>
  <c r="B860" i="15"/>
  <c r="C860" i="15"/>
  <c r="D860" i="15"/>
  <c r="E860" i="15"/>
  <c r="F860" i="15"/>
  <c r="G860" i="15"/>
  <c r="A861" i="15"/>
  <c r="B861" i="15"/>
  <c r="C861" i="15"/>
  <c r="D861" i="15"/>
  <c r="E861" i="15"/>
  <c r="F861" i="15"/>
  <c r="G861" i="15"/>
  <c r="A862" i="15"/>
  <c r="B862" i="15"/>
  <c r="C862" i="15"/>
  <c r="D862" i="15"/>
  <c r="E862" i="15"/>
  <c r="F862" i="15"/>
  <c r="G862" i="15"/>
  <c r="A863" i="15"/>
  <c r="B863" i="15"/>
  <c r="C863" i="15"/>
  <c r="D863" i="15"/>
  <c r="E863" i="15"/>
  <c r="F863" i="15"/>
  <c r="G863" i="15"/>
  <c r="A864" i="15"/>
  <c r="B864" i="15"/>
  <c r="C864" i="15"/>
  <c r="D864" i="15"/>
  <c r="E864" i="15"/>
  <c r="F864" i="15"/>
  <c r="G864" i="15"/>
  <c r="A865" i="15"/>
  <c r="B865" i="15"/>
  <c r="C865" i="15"/>
  <c r="D865" i="15"/>
  <c r="E865" i="15"/>
  <c r="F865" i="15"/>
  <c r="G865" i="15"/>
  <c r="A866" i="15"/>
  <c r="B866" i="15"/>
  <c r="C866" i="15"/>
  <c r="D866" i="15"/>
  <c r="E866" i="15"/>
  <c r="F866" i="15"/>
  <c r="G866" i="15"/>
  <c r="A867" i="15"/>
  <c r="B867" i="15"/>
  <c r="C867" i="15"/>
  <c r="D867" i="15"/>
  <c r="E867" i="15"/>
  <c r="F867" i="15"/>
  <c r="G867" i="15"/>
  <c r="A868" i="15"/>
  <c r="B868" i="15"/>
  <c r="C868" i="15"/>
  <c r="D868" i="15"/>
  <c r="E868" i="15"/>
  <c r="F868" i="15"/>
  <c r="G868" i="15"/>
  <c r="A869" i="15"/>
  <c r="B869" i="15"/>
  <c r="C869" i="15"/>
  <c r="D869" i="15"/>
  <c r="E869" i="15"/>
  <c r="F869" i="15"/>
  <c r="G869" i="15"/>
  <c r="A870" i="15"/>
  <c r="B870" i="15"/>
  <c r="C870" i="15"/>
  <c r="D870" i="15"/>
  <c r="E870" i="15"/>
  <c r="F870" i="15"/>
  <c r="G870" i="15"/>
  <c r="A871" i="15"/>
  <c r="B871" i="15"/>
  <c r="C871" i="15"/>
  <c r="D871" i="15"/>
  <c r="E871" i="15"/>
  <c r="F871" i="15"/>
  <c r="G871" i="15"/>
  <c r="A872" i="15"/>
  <c r="B872" i="15"/>
  <c r="C872" i="15"/>
  <c r="D872" i="15"/>
  <c r="E872" i="15"/>
  <c r="F872" i="15"/>
  <c r="G872" i="15"/>
  <c r="A873" i="15"/>
  <c r="B873" i="15"/>
  <c r="C873" i="15"/>
  <c r="D873" i="15"/>
  <c r="E873" i="15"/>
  <c r="F873" i="15"/>
  <c r="G873" i="15"/>
  <c r="A874" i="15"/>
  <c r="B874" i="15"/>
  <c r="C874" i="15"/>
  <c r="D874" i="15"/>
  <c r="E874" i="15"/>
  <c r="F874" i="15"/>
  <c r="G874" i="15"/>
  <c r="A875" i="15"/>
  <c r="B875" i="15"/>
  <c r="C875" i="15"/>
  <c r="D875" i="15"/>
  <c r="E875" i="15"/>
  <c r="F875" i="15"/>
  <c r="G875" i="15"/>
  <c r="A876" i="15"/>
  <c r="B876" i="15"/>
  <c r="C876" i="15"/>
  <c r="D876" i="15"/>
  <c r="E876" i="15"/>
  <c r="F876" i="15"/>
  <c r="G876" i="15"/>
  <c r="A877" i="15"/>
  <c r="B877" i="15"/>
  <c r="C877" i="15"/>
  <c r="D877" i="15"/>
  <c r="E877" i="15"/>
  <c r="F877" i="15"/>
  <c r="G877" i="15"/>
  <c r="A878" i="15"/>
  <c r="B878" i="15"/>
  <c r="C878" i="15"/>
  <c r="D878" i="15"/>
  <c r="E878" i="15"/>
  <c r="F878" i="15"/>
  <c r="G878" i="15"/>
  <c r="A879" i="15"/>
  <c r="B879" i="15"/>
  <c r="C879" i="15"/>
  <c r="D879" i="15"/>
  <c r="E879" i="15"/>
  <c r="F879" i="15"/>
  <c r="G879" i="15"/>
  <c r="A880" i="15"/>
  <c r="B880" i="15"/>
  <c r="C880" i="15"/>
  <c r="D880" i="15"/>
  <c r="E880" i="15"/>
  <c r="F880" i="15"/>
  <c r="G880" i="15"/>
  <c r="A881" i="15"/>
  <c r="B881" i="15"/>
  <c r="C881" i="15"/>
  <c r="D881" i="15"/>
  <c r="E881" i="15"/>
  <c r="F881" i="15"/>
  <c r="G881" i="15"/>
  <c r="A882" i="15"/>
  <c r="B882" i="15"/>
  <c r="C882" i="15"/>
  <c r="D882" i="15"/>
  <c r="E882" i="15"/>
  <c r="F882" i="15"/>
  <c r="G882" i="15"/>
  <c r="A883" i="15"/>
  <c r="B883" i="15"/>
  <c r="C883" i="15"/>
  <c r="D883" i="15"/>
  <c r="E883" i="15"/>
  <c r="F883" i="15"/>
  <c r="G883" i="15"/>
  <c r="A884" i="15"/>
  <c r="B884" i="15"/>
  <c r="C884" i="15"/>
  <c r="D884" i="15"/>
  <c r="E884" i="15"/>
  <c r="F884" i="15"/>
  <c r="G884" i="15"/>
  <c r="A885" i="15"/>
  <c r="B885" i="15"/>
  <c r="C885" i="15"/>
  <c r="D885" i="15"/>
  <c r="E885" i="15"/>
  <c r="F885" i="15"/>
  <c r="G885" i="15"/>
  <c r="A886" i="15"/>
  <c r="B886" i="15"/>
  <c r="C886" i="15"/>
  <c r="D886" i="15"/>
  <c r="E886" i="15"/>
  <c r="F886" i="15"/>
  <c r="G886" i="15"/>
  <c r="A887" i="15"/>
  <c r="B887" i="15"/>
  <c r="C887" i="15"/>
  <c r="D887" i="15"/>
  <c r="E887" i="15"/>
  <c r="F887" i="15"/>
  <c r="G887" i="15"/>
  <c r="A888" i="15"/>
  <c r="B888" i="15"/>
  <c r="C888" i="15"/>
  <c r="D888" i="15"/>
  <c r="E888" i="15"/>
  <c r="F888" i="15"/>
  <c r="G888" i="15"/>
  <c r="A889" i="15"/>
  <c r="B889" i="15"/>
  <c r="C889" i="15"/>
  <c r="D889" i="15"/>
  <c r="E889" i="15"/>
  <c r="F889" i="15"/>
  <c r="G889" i="15"/>
  <c r="A890" i="15"/>
  <c r="B890" i="15"/>
  <c r="C890" i="15"/>
  <c r="D890" i="15"/>
  <c r="E890" i="15"/>
  <c r="F890" i="15"/>
  <c r="G890" i="15"/>
  <c r="A891" i="15"/>
  <c r="B891" i="15"/>
  <c r="C891" i="15"/>
  <c r="D891" i="15"/>
  <c r="E891" i="15"/>
  <c r="F891" i="15"/>
  <c r="G891" i="15"/>
  <c r="A892" i="15"/>
  <c r="B892" i="15"/>
  <c r="C892" i="15"/>
  <c r="D892" i="15"/>
  <c r="E892" i="15"/>
  <c r="F892" i="15"/>
  <c r="G892" i="15"/>
  <c r="A893" i="15"/>
  <c r="B893" i="15"/>
  <c r="C893" i="15"/>
  <c r="D893" i="15"/>
  <c r="E893" i="15"/>
  <c r="F893" i="15"/>
  <c r="G893" i="15"/>
  <c r="A894" i="15"/>
  <c r="B894" i="15"/>
  <c r="C894" i="15"/>
  <c r="D894" i="15"/>
  <c r="E894" i="15"/>
  <c r="F894" i="15"/>
  <c r="G894" i="15"/>
  <c r="A895" i="15"/>
  <c r="B895" i="15"/>
  <c r="C895" i="15"/>
  <c r="D895" i="15"/>
  <c r="E895" i="15"/>
  <c r="F895" i="15"/>
  <c r="G895" i="15"/>
  <c r="A896" i="15"/>
  <c r="B896" i="15"/>
  <c r="C896" i="15"/>
  <c r="D896" i="15"/>
  <c r="E896" i="15"/>
  <c r="F896" i="15"/>
  <c r="G896" i="15"/>
  <c r="A897" i="15"/>
  <c r="B897" i="15"/>
  <c r="C897" i="15"/>
  <c r="D897" i="15"/>
  <c r="E897" i="15"/>
  <c r="F897" i="15"/>
  <c r="G897" i="15"/>
  <c r="A898" i="15"/>
  <c r="B898" i="15"/>
  <c r="C898" i="15"/>
  <c r="D898" i="15"/>
  <c r="E898" i="15"/>
  <c r="F898" i="15"/>
  <c r="G898" i="15"/>
  <c r="A899" i="15"/>
  <c r="B899" i="15"/>
  <c r="C899" i="15"/>
  <c r="D899" i="15"/>
  <c r="E899" i="15"/>
  <c r="F899" i="15"/>
  <c r="G899" i="15"/>
  <c r="A900" i="15"/>
  <c r="B900" i="15"/>
  <c r="C900" i="15"/>
  <c r="D900" i="15"/>
  <c r="E900" i="15"/>
  <c r="F900" i="15"/>
  <c r="G900" i="15"/>
  <c r="A901" i="15"/>
  <c r="B901" i="15"/>
  <c r="C901" i="15"/>
  <c r="D901" i="15"/>
  <c r="E901" i="15"/>
  <c r="F901" i="15"/>
  <c r="G901" i="15"/>
  <c r="A902" i="15"/>
  <c r="B902" i="15"/>
  <c r="C902" i="15"/>
  <c r="D902" i="15"/>
  <c r="E902" i="15"/>
  <c r="F902" i="15"/>
  <c r="G902" i="15"/>
  <c r="A903" i="15"/>
  <c r="B903" i="15"/>
  <c r="C903" i="15"/>
  <c r="D903" i="15"/>
  <c r="E903" i="15"/>
  <c r="F903" i="15"/>
  <c r="G903" i="15"/>
  <c r="A904" i="15"/>
  <c r="B904" i="15"/>
  <c r="C904" i="15"/>
  <c r="D904" i="15"/>
  <c r="E904" i="15"/>
  <c r="F904" i="15"/>
  <c r="G904" i="15"/>
  <c r="A905" i="15"/>
  <c r="B905" i="15"/>
  <c r="C905" i="15"/>
  <c r="D905" i="15"/>
  <c r="E905" i="15"/>
  <c r="F905" i="15"/>
  <c r="G905" i="15"/>
  <c r="A906" i="15"/>
  <c r="B906" i="15"/>
  <c r="C906" i="15"/>
  <c r="D906" i="15"/>
  <c r="E906" i="15"/>
  <c r="F906" i="15"/>
  <c r="G906" i="15"/>
  <c r="A907" i="15"/>
  <c r="B907" i="15"/>
  <c r="C907" i="15"/>
  <c r="D907" i="15"/>
  <c r="E907" i="15"/>
  <c r="F907" i="15"/>
  <c r="G907" i="15"/>
  <c r="A908" i="15"/>
  <c r="B908" i="15"/>
  <c r="C908" i="15"/>
  <c r="D908" i="15"/>
  <c r="E908" i="15"/>
  <c r="F908" i="15"/>
  <c r="G908" i="15"/>
  <c r="A909" i="15"/>
  <c r="B909" i="15"/>
  <c r="C909" i="15"/>
  <c r="D909" i="15"/>
  <c r="E909" i="15"/>
  <c r="F909" i="15"/>
  <c r="G909" i="15"/>
  <c r="A910" i="15"/>
  <c r="B910" i="15"/>
  <c r="C910" i="15"/>
  <c r="D910" i="15"/>
  <c r="E910" i="15"/>
  <c r="F910" i="15"/>
  <c r="G910" i="15"/>
  <c r="A911" i="15"/>
  <c r="B911" i="15"/>
  <c r="C911" i="15"/>
  <c r="D911" i="15"/>
  <c r="E911" i="15"/>
  <c r="F911" i="15"/>
  <c r="G911" i="15"/>
  <c r="A912" i="15"/>
  <c r="B912" i="15"/>
  <c r="C912" i="15"/>
  <c r="D912" i="15"/>
  <c r="E912" i="15"/>
  <c r="F912" i="15"/>
  <c r="G912" i="15"/>
  <c r="A913" i="15"/>
  <c r="B913" i="15"/>
  <c r="C913" i="15"/>
  <c r="D913" i="15"/>
  <c r="E913" i="15"/>
  <c r="F913" i="15"/>
  <c r="G913" i="15"/>
  <c r="A914" i="15"/>
  <c r="B914" i="15"/>
  <c r="C914" i="15"/>
  <c r="D914" i="15"/>
  <c r="E914" i="15"/>
  <c r="F914" i="15"/>
  <c r="G914" i="15"/>
  <c r="A915" i="15"/>
  <c r="B915" i="15"/>
  <c r="C915" i="15"/>
  <c r="D915" i="15"/>
  <c r="E915" i="15"/>
  <c r="F915" i="15"/>
  <c r="G915" i="15"/>
  <c r="A916" i="15"/>
  <c r="B916" i="15"/>
  <c r="C916" i="15"/>
  <c r="D916" i="15"/>
  <c r="E916" i="15"/>
  <c r="F916" i="15"/>
  <c r="G916" i="15"/>
  <c r="A917" i="15"/>
  <c r="B917" i="15"/>
  <c r="C917" i="15"/>
  <c r="D917" i="15"/>
  <c r="E917" i="15"/>
  <c r="F917" i="15"/>
  <c r="G917" i="15"/>
  <c r="A918" i="15"/>
  <c r="B918" i="15"/>
  <c r="C918" i="15"/>
  <c r="D918" i="15"/>
  <c r="E918" i="15"/>
  <c r="F918" i="15"/>
  <c r="G918" i="15"/>
  <c r="A919" i="15"/>
  <c r="B919" i="15"/>
  <c r="C919" i="15"/>
  <c r="D919" i="15"/>
  <c r="E919" i="15"/>
  <c r="F919" i="15"/>
  <c r="G919" i="15"/>
  <c r="A920" i="15"/>
  <c r="B920" i="15"/>
  <c r="C920" i="15"/>
  <c r="D920" i="15"/>
  <c r="E920" i="15"/>
  <c r="F920" i="15"/>
  <c r="G920" i="15"/>
  <c r="A921" i="15"/>
  <c r="B921" i="15"/>
  <c r="C921" i="15"/>
  <c r="D921" i="15"/>
  <c r="E921" i="15"/>
  <c r="F921" i="15"/>
  <c r="G921" i="15"/>
  <c r="A922" i="15"/>
  <c r="B922" i="15"/>
  <c r="C922" i="15"/>
  <c r="D922" i="15"/>
  <c r="E922" i="15"/>
  <c r="F922" i="15"/>
  <c r="G922" i="15"/>
  <c r="A923" i="15"/>
  <c r="B923" i="15"/>
  <c r="C923" i="15"/>
  <c r="D923" i="15"/>
  <c r="E923" i="15"/>
  <c r="F923" i="15"/>
  <c r="G923" i="15"/>
  <c r="A924" i="15"/>
  <c r="B924" i="15"/>
  <c r="C924" i="15"/>
  <c r="D924" i="15"/>
  <c r="E924" i="15"/>
  <c r="F924" i="15"/>
  <c r="G924" i="15"/>
  <c r="A925" i="15"/>
  <c r="B925" i="15"/>
  <c r="C925" i="15"/>
  <c r="D925" i="15"/>
  <c r="E925" i="15"/>
  <c r="F925" i="15"/>
  <c r="G925" i="15"/>
  <c r="A926" i="15"/>
  <c r="B926" i="15"/>
  <c r="C926" i="15"/>
  <c r="D926" i="15"/>
  <c r="E926" i="15"/>
  <c r="F926" i="15"/>
  <c r="G926" i="15"/>
  <c r="A927" i="15"/>
  <c r="B927" i="15"/>
  <c r="C927" i="15"/>
  <c r="D927" i="15"/>
  <c r="E927" i="15"/>
  <c r="F927" i="15"/>
  <c r="G927" i="15"/>
  <c r="A928" i="15"/>
  <c r="B928" i="15"/>
  <c r="C928" i="15"/>
  <c r="D928" i="15"/>
  <c r="E928" i="15"/>
  <c r="F928" i="15"/>
  <c r="G928" i="15"/>
  <c r="A929" i="15"/>
  <c r="B929" i="15"/>
  <c r="C929" i="15"/>
  <c r="D929" i="15"/>
  <c r="E929" i="15"/>
  <c r="F929" i="15"/>
  <c r="G929" i="15"/>
  <c r="A930" i="15"/>
  <c r="B930" i="15"/>
  <c r="C930" i="15"/>
  <c r="D930" i="15"/>
  <c r="E930" i="15"/>
  <c r="F930" i="15"/>
  <c r="G930" i="15"/>
  <c r="A931" i="15"/>
  <c r="B931" i="15"/>
  <c r="C931" i="15"/>
  <c r="D931" i="15"/>
  <c r="E931" i="15"/>
  <c r="F931" i="15"/>
  <c r="G931" i="15"/>
  <c r="A932" i="15"/>
  <c r="B932" i="15"/>
  <c r="C932" i="15"/>
  <c r="D932" i="15"/>
  <c r="E932" i="15"/>
  <c r="F932" i="15"/>
  <c r="G932" i="15"/>
  <c r="A933" i="15"/>
  <c r="B933" i="15"/>
  <c r="C933" i="15"/>
  <c r="D933" i="15"/>
  <c r="E933" i="15"/>
  <c r="F933" i="15"/>
  <c r="G933" i="15"/>
  <c r="A934" i="15"/>
  <c r="B934" i="15"/>
  <c r="C934" i="15"/>
  <c r="D934" i="15"/>
  <c r="E934" i="15"/>
  <c r="F934" i="15"/>
  <c r="G934" i="15"/>
  <c r="A935" i="15"/>
  <c r="B935" i="15"/>
  <c r="C935" i="15"/>
  <c r="D935" i="15"/>
  <c r="E935" i="15"/>
  <c r="F935" i="15"/>
  <c r="G935" i="15"/>
  <c r="A936" i="15"/>
  <c r="B936" i="15"/>
  <c r="C936" i="15"/>
  <c r="D936" i="15"/>
  <c r="E936" i="15"/>
  <c r="F936" i="15"/>
  <c r="G936" i="15"/>
  <c r="A937" i="15"/>
  <c r="B937" i="15"/>
  <c r="C937" i="15"/>
  <c r="D937" i="15"/>
  <c r="E937" i="15"/>
  <c r="F937" i="15"/>
  <c r="G937" i="15"/>
  <c r="A938" i="15"/>
  <c r="B938" i="15"/>
  <c r="C938" i="15"/>
  <c r="D938" i="15"/>
  <c r="E938" i="15"/>
  <c r="F938" i="15"/>
  <c r="G938" i="15"/>
  <c r="A939" i="15"/>
  <c r="B939" i="15"/>
  <c r="C939" i="15"/>
  <c r="D939" i="15"/>
  <c r="E939" i="15"/>
  <c r="F939" i="15"/>
  <c r="G939" i="15"/>
  <c r="A940" i="15"/>
  <c r="B940" i="15"/>
  <c r="C940" i="15"/>
  <c r="D940" i="15"/>
  <c r="E940" i="15"/>
  <c r="F940" i="15"/>
  <c r="G940" i="15"/>
  <c r="A941" i="15"/>
  <c r="B941" i="15"/>
  <c r="C941" i="15"/>
  <c r="D941" i="15"/>
  <c r="E941" i="15"/>
  <c r="F941" i="15"/>
  <c r="G941" i="15"/>
  <c r="A942" i="15"/>
  <c r="B942" i="15"/>
  <c r="C942" i="15"/>
  <c r="D942" i="15"/>
  <c r="E942" i="15"/>
  <c r="F942" i="15"/>
  <c r="G942" i="15"/>
  <c r="A943" i="15"/>
  <c r="B943" i="15"/>
  <c r="C943" i="15"/>
  <c r="D943" i="15"/>
  <c r="E943" i="15"/>
  <c r="F943" i="15"/>
  <c r="G943" i="15"/>
  <c r="A944" i="15"/>
  <c r="B944" i="15"/>
  <c r="C944" i="15"/>
  <c r="D944" i="15"/>
  <c r="E944" i="15"/>
  <c r="F944" i="15"/>
  <c r="G944" i="15"/>
  <c r="A945" i="15"/>
  <c r="B945" i="15"/>
  <c r="C945" i="15"/>
  <c r="D945" i="15"/>
  <c r="E945" i="15"/>
  <c r="F945" i="15"/>
  <c r="G945" i="15"/>
  <c r="A946" i="15"/>
  <c r="B946" i="15"/>
  <c r="C946" i="15"/>
  <c r="D946" i="15"/>
  <c r="E946" i="15"/>
  <c r="F946" i="15"/>
  <c r="G946" i="15"/>
  <c r="A947" i="15"/>
  <c r="B947" i="15"/>
  <c r="C947" i="15"/>
  <c r="D947" i="15"/>
  <c r="E947" i="15"/>
  <c r="F947" i="15"/>
  <c r="G947" i="15"/>
  <c r="A948" i="15"/>
  <c r="B948" i="15"/>
  <c r="C948" i="15"/>
  <c r="D948" i="15"/>
  <c r="E948" i="15"/>
  <c r="F948" i="15"/>
  <c r="G948" i="15"/>
  <c r="A949" i="15"/>
  <c r="B949" i="15"/>
  <c r="C949" i="15"/>
  <c r="D949" i="15"/>
  <c r="E949" i="15"/>
  <c r="F949" i="15"/>
  <c r="G949" i="15"/>
  <c r="A950" i="15"/>
  <c r="B950" i="15"/>
  <c r="C950" i="15"/>
  <c r="D950" i="15"/>
  <c r="E950" i="15"/>
  <c r="F950" i="15"/>
  <c r="G950" i="15"/>
  <c r="A951" i="15"/>
  <c r="B951" i="15"/>
  <c r="C951" i="15"/>
  <c r="D951" i="15"/>
  <c r="E951" i="15"/>
  <c r="F951" i="15"/>
  <c r="G951" i="15"/>
  <c r="A952" i="15"/>
  <c r="B952" i="15"/>
  <c r="C952" i="15"/>
  <c r="D952" i="15"/>
  <c r="E952" i="15"/>
  <c r="F952" i="15"/>
  <c r="G952" i="15"/>
  <c r="A953" i="15"/>
  <c r="B953" i="15"/>
  <c r="C953" i="15"/>
  <c r="D953" i="15"/>
  <c r="E953" i="15"/>
  <c r="F953" i="15"/>
  <c r="G953" i="15"/>
  <c r="A954" i="15"/>
  <c r="B954" i="15"/>
  <c r="C954" i="15"/>
  <c r="D954" i="15"/>
  <c r="E954" i="15"/>
  <c r="F954" i="15"/>
  <c r="G954" i="15"/>
  <c r="A955" i="15"/>
  <c r="B955" i="15"/>
  <c r="C955" i="15"/>
  <c r="D955" i="15"/>
  <c r="E955" i="15"/>
  <c r="F955" i="15"/>
  <c r="G955" i="15"/>
  <c r="A956" i="15"/>
  <c r="B956" i="15"/>
  <c r="C956" i="15"/>
  <c r="D956" i="15"/>
  <c r="E956" i="15"/>
  <c r="F956" i="15"/>
  <c r="G956" i="15"/>
  <c r="A957" i="15"/>
  <c r="B957" i="15"/>
  <c r="C957" i="15"/>
  <c r="D957" i="15"/>
  <c r="E957" i="15"/>
  <c r="F957" i="15"/>
  <c r="G957" i="15"/>
  <c r="A958" i="15"/>
  <c r="B958" i="15"/>
  <c r="C958" i="15"/>
  <c r="D958" i="15"/>
  <c r="E958" i="15"/>
  <c r="F958" i="15"/>
  <c r="G958" i="15"/>
  <c r="A959" i="15"/>
  <c r="B959" i="15"/>
  <c r="C959" i="15"/>
  <c r="D959" i="15"/>
  <c r="E959" i="15"/>
  <c r="F959" i="15"/>
  <c r="G959" i="15"/>
  <c r="A960" i="15"/>
  <c r="B960" i="15"/>
  <c r="C960" i="15"/>
  <c r="D960" i="15"/>
  <c r="E960" i="15"/>
  <c r="F960" i="15"/>
  <c r="G960" i="15"/>
  <c r="A961" i="15"/>
  <c r="B961" i="15"/>
  <c r="C961" i="15"/>
  <c r="D961" i="15"/>
  <c r="E961" i="15"/>
  <c r="F961" i="15"/>
  <c r="G961" i="15"/>
  <c r="A962" i="15"/>
  <c r="B962" i="15"/>
  <c r="C962" i="15"/>
  <c r="D962" i="15"/>
  <c r="E962" i="15"/>
  <c r="F962" i="15"/>
  <c r="G962" i="15"/>
  <c r="A963" i="15"/>
  <c r="B963" i="15"/>
  <c r="C963" i="15"/>
  <c r="D963" i="15"/>
  <c r="E963" i="15"/>
  <c r="F963" i="15"/>
  <c r="G963" i="15"/>
  <c r="A964" i="15"/>
  <c r="B964" i="15"/>
  <c r="C964" i="15"/>
  <c r="D964" i="15"/>
  <c r="E964" i="15"/>
  <c r="F964" i="15"/>
  <c r="G964" i="15"/>
  <c r="A965" i="15"/>
  <c r="B965" i="15"/>
  <c r="C965" i="15"/>
  <c r="D965" i="15"/>
  <c r="E965" i="15"/>
  <c r="F965" i="15"/>
  <c r="G965" i="15"/>
  <c r="A966" i="15"/>
  <c r="B966" i="15"/>
  <c r="C966" i="15"/>
  <c r="D966" i="15"/>
  <c r="E966" i="15"/>
  <c r="F966" i="15"/>
  <c r="G966" i="15"/>
  <c r="A967" i="15"/>
  <c r="B967" i="15"/>
  <c r="C967" i="15"/>
  <c r="D967" i="15"/>
  <c r="E967" i="15"/>
  <c r="F967" i="15"/>
  <c r="G967" i="15"/>
  <c r="A968" i="15"/>
  <c r="B968" i="15"/>
  <c r="C968" i="15"/>
  <c r="D968" i="15"/>
  <c r="E968" i="15"/>
  <c r="F968" i="15"/>
  <c r="G968" i="15"/>
  <c r="A969" i="15"/>
  <c r="B969" i="15"/>
  <c r="C969" i="15"/>
  <c r="D969" i="15"/>
  <c r="E969" i="15"/>
  <c r="F969" i="15"/>
  <c r="G969" i="15"/>
  <c r="A970" i="15"/>
  <c r="B970" i="15"/>
  <c r="C970" i="15"/>
  <c r="D970" i="15"/>
  <c r="E970" i="15"/>
  <c r="F970" i="15"/>
  <c r="G970" i="15"/>
  <c r="A971" i="15"/>
  <c r="B971" i="15"/>
  <c r="C971" i="15"/>
  <c r="D971" i="15"/>
  <c r="E971" i="15"/>
  <c r="F971" i="15"/>
  <c r="G971" i="15"/>
  <c r="A972" i="15"/>
  <c r="B972" i="15"/>
  <c r="C972" i="15"/>
  <c r="D972" i="15"/>
  <c r="E972" i="15"/>
  <c r="F972" i="15"/>
  <c r="G972" i="15"/>
  <c r="A973" i="15"/>
  <c r="B973" i="15"/>
  <c r="C973" i="15"/>
  <c r="D973" i="15"/>
  <c r="E973" i="15"/>
  <c r="F973" i="15"/>
  <c r="G973" i="15"/>
  <c r="A974" i="15"/>
  <c r="B974" i="15"/>
  <c r="C974" i="15"/>
  <c r="D974" i="15"/>
  <c r="E974" i="15"/>
  <c r="F974" i="15"/>
  <c r="G974" i="15"/>
  <c r="A975" i="15"/>
  <c r="B975" i="15"/>
  <c r="C975" i="15"/>
  <c r="D975" i="15"/>
  <c r="E975" i="15"/>
  <c r="F975" i="15"/>
  <c r="G975" i="15"/>
  <c r="A976" i="15"/>
  <c r="B976" i="15"/>
  <c r="C976" i="15"/>
  <c r="D976" i="15"/>
  <c r="E976" i="15"/>
  <c r="F976" i="15"/>
  <c r="G976" i="15"/>
  <c r="A977" i="15"/>
  <c r="B977" i="15"/>
  <c r="C977" i="15"/>
  <c r="D977" i="15"/>
  <c r="E977" i="15"/>
  <c r="F977" i="15"/>
  <c r="G977" i="15"/>
  <c r="A978" i="15"/>
  <c r="B978" i="15"/>
  <c r="C978" i="15"/>
  <c r="D978" i="15"/>
  <c r="E978" i="15"/>
  <c r="F978" i="15"/>
  <c r="G978" i="15"/>
  <c r="A979" i="15"/>
  <c r="B979" i="15"/>
  <c r="C979" i="15"/>
  <c r="D979" i="15"/>
  <c r="E979" i="15"/>
  <c r="F979" i="15"/>
  <c r="G979" i="15"/>
  <c r="A980" i="15"/>
  <c r="B980" i="15"/>
  <c r="C980" i="15"/>
  <c r="D980" i="15"/>
  <c r="E980" i="15"/>
  <c r="F980" i="15"/>
  <c r="G980" i="15"/>
  <c r="A981" i="15"/>
  <c r="B981" i="15"/>
  <c r="C981" i="15"/>
  <c r="D981" i="15"/>
  <c r="E981" i="15"/>
  <c r="F981" i="15"/>
  <c r="G981" i="15"/>
  <c r="A982" i="15"/>
  <c r="B982" i="15"/>
  <c r="C982" i="15"/>
  <c r="D982" i="15"/>
  <c r="E982" i="15"/>
  <c r="F982" i="15"/>
  <c r="G982" i="15"/>
  <c r="A983" i="15"/>
  <c r="B983" i="15"/>
  <c r="C983" i="15"/>
  <c r="D983" i="15"/>
  <c r="E983" i="15"/>
  <c r="F983" i="15"/>
  <c r="G983" i="15"/>
  <c r="A984" i="15"/>
  <c r="B984" i="15"/>
  <c r="C984" i="15"/>
  <c r="D984" i="15"/>
  <c r="E984" i="15"/>
  <c r="F984" i="15"/>
  <c r="G984" i="15"/>
  <c r="A985" i="15"/>
  <c r="B985" i="15"/>
  <c r="C985" i="15"/>
  <c r="D985" i="15"/>
  <c r="E985" i="15"/>
  <c r="F985" i="15"/>
  <c r="G985" i="15"/>
  <c r="A986" i="15"/>
  <c r="B986" i="15"/>
  <c r="C986" i="15"/>
  <c r="D986" i="15"/>
  <c r="E986" i="15"/>
  <c r="F986" i="15"/>
  <c r="G986" i="15"/>
  <c r="A987" i="15"/>
  <c r="B987" i="15"/>
  <c r="C987" i="15"/>
  <c r="D987" i="15"/>
  <c r="E987" i="15"/>
  <c r="F987" i="15"/>
  <c r="G987" i="15"/>
  <c r="A988" i="15"/>
  <c r="B988" i="15"/>
  <c r="C988" i="15"/>
  <c r="D988" i="15"/>
  <c r="E988" i="15"/>
  <c r="F988" i="15"/>
  <c r="G988" i="15"/>
  <c r="A989" i="15"/>
  <c r="B989" i="15"/>
  <c r="C989" i="15"/>
  <c r="D989" i="15"/>
  <c r="E989" i="15"/>
  <c r="F989" i="15"/>
  <c r="G989" i="15"/>
  <c r="A990" i="15"/>
  <c r="B990" i="15"/>
  <c r="C990" i="15"/>
  <c r="D990" i="15"/>
  <c r="E990" i="15"/>
  <c r="F990" i="15"/>
  <c r="G990" i="15"/>
  <c r="A991" i="15"/>
  <c r="B991" i="15"/>
  <c r="C991" i="15"/>
  <c r="D991" i="15"/>
  <c r="E991" i="15"/>
  <c r="F991" i="15"/>
  <c r="G991" i="15"/>
  <c r="A992" i="15"/>
  <c r="B992" i="15"/>
  <c r="C992" i="15"/>
  <c r="D992" i="15"/>
  <c r="E992" i="15"/>
  <c r="F992" i="15"/>
  <c r="G992" i="15"/>
  <c r="A993" i="15"/>
  <c r="B993" i="15"/>
  <c r="C993" i="15"/>
  <c r="D993" i="15"/>
  <c r="E993" i="15"/>
  <c r="F993" i="15"/>
  <c r="G993" i="15"/>
  <c r="A994" i="15"/>
  <c r="B994" i="15"/>
  <c r="C994" i="15"/>
  <c r="D994" i="15"/>
  <c r="E994" i="15"/>
  <c r="F994" i="15"/>
  <c r="G994" i="15"/>
  <c r="A995" i="15"/>
  <c r="B995" i="15"/>
  <c r="C995" i="15"/>
  <c r="D995" i="15"/>
  <c r="E995" i="15"/>
  <c r="F995" i="15"/>
  <c r="G995" i="15"/>
  <c r="A996" i="15"/>
  <c r="B996" i="15"/>
  <c r="C996" i="15"/>
  <c r="D996" i="15"/>
  <c r="E996" i="15"/>
  <c r="F996" i="15"/>
  <c r="G996" i="15"/>
  <c r="A997" i="15"/>
  <c r="B997" i="15"/>
  <c r="C997" i="15"/>
  <c r="D997" i="15"/>
  <c r="E997" i="15"/>
  <c r="F997" i="15"/>
  <c r="G997" i="15"/>
  <c r="A998" i="15"/>
  <c r="B998" i="15"/>
  <c r="C998" i="15"/>
  <c r="D998" i="15"/>
  <c r="E998" i="15"/>
  <c r="F998" i="15"/>
  <c r="G998" i="15"/>
  <c r="A999" i="15"/>
  <c r="B999" i="15"/>
  <c r="C999" i="15"/>
  <c r="D999" i="15"/>
  <c r="E999" i="15"/>
  <c r="F999" i="15"/>
  <c r="G999" i="15"/>
  <c r="A1000" i="15"/>
  <c r="B1000" i="15"/>
  <c r="C1000" i="15"/>
  <c r="D1000" i="15"/>
  <c r="E1000" i="15"/>
  <c r="F1000" i="15"/>
  <c r="G1000" i="15"/>
  <c r="A1001" i="15"/>
  <c r="B1001" i="15"/>
  <c r="C1001" i="15"/>
  <c r="D1001" i="15"/>
  <c r="E1001" i="15"/>
  <c r="F1001" i="15"/>
  <c r="G1001" i="15"/>
  <c r="A1002" i="15"/>
  <c r="B1002" i="15"/>
  <c r="C1002" i="15"/>
  <c r="D1002" i="15"/>
  <c r="E1002" i="15"/>
  <c r="F1002" i="15"/>
  <c r="G1002" i="15"/>
  <c r="A1003" i="15"/>
  <c r="B1003" i="15"/>
  <c r="C1003" i="15"/>
  <c r="D1003" i="15"/>
  <c r="E1003" i="15"/>
  <c r="F1003" i="15"/>
  <c r="G1003" i="15"/>
  <c r="A1004" i="15"/>
  <c r="B1004" i="15"/>
  <c r="C1004" i="15"/>
  <c r="D1004" i="15"/>
  <c r="E1004" i="15"/>
  <c r="F1004" i="15"/>
  <c r="G1004" i="15"/>
  <c r="A1005" i="15"/>
  <c r="B1005" i="15"/>
  <c r="C1005" i="15"/>
  <c r="D1005" i="15"/>
  <c r="E1005" i="15"/>
  <c r="F1005" i="15"/>
  <c r="G1005" i="15"/>
  <c r="A1006" i="15"/>
  <c r="B1006" i="15"/>
  <c r="C1006" i="15"/>
  <c r="D1006" i="15"/>
  <c r="E1006" i="15"/>
  <c r="F1006" i="15"/>
  <c r="G1006" i="15"/>
  <c r="A1007" i="15"/>
  <c r="B1007" i="15"/>
  <c r="C1007" i="15"/>
  <c r="D1007" i="15"/>
  <c r="E1007" i="15"/>
  <c r="F1007" i="15"/>
  <c r="G1007" i="15"/>
  <c r="A1008" i="15"/>
  <c r="B1008" i="15"/>
  <c r="C1008" i="15"/>
  <c r="D1008" i="15"/>
  <c r="E1008" i="15"/>
  <c r="F1008" i="15"/>
  <c r="G1008" i="15"/>
  <c r="A1009" i="15"/>
  <c r="B1009" i="15"/>
  <c r="C1009" i="15"/>
  <c r="D1009" i="15"/>
  <c r="E1009" i="15"/>
  <c r="F1009" i="15"/>
  <c r="G1009" i="15"/>
  <c r="A1010" i="15"/>
  <c r="B1010" i="15"/>
  <c r="C1010" i="15"/>
  <c r="D1010" i="15"/>
  <c r="E1010" i="15"/>
  <c r="F1010" i="15"/>
  <c r="G1010" i="15"/>
  <c r="A1011" i="15"/>
  <c r="B1011" i="15"/>
  <c r="C1011" i="15"/>
  <c r="D1011" i="15"/>
  <c r="E1011" i="15"/>
  <c r="F1011" i="15"/>
  <c r="G1011" i="15"/>
  <c r="A1012" i="15"/>
  <c r="B1012" i="15"/>
  <c r="C1012" i="15"/>
  <c r="D1012" i="15"/>
  <c r="E1012" i="15"/>
  <c r="F1012" i="15"/>
  <c r="G1012" i="15"/>
  <c r="A1013" i="15"/>
  <c r="B1013" i="15"/>
  <c r="C1013" i="15"/>
  <c r="D1013" i="15"/>
  <c r="E1013" i="15"/>
  <c r="F1013" i="15"/>
  <c r="G1013" i="15"/>
  <c r="A1014" i="15"/>
  <c r="B1014" i="15"/>
  <c r="C1014" i="15"/>
  <c r="D1014" i="15"/>
  <c r="E1014" i="15"/>
  <c r="F1014" i="15"/>
  <c r="G1014" i="15"/>
  <c r="A1015" i="15"/>
  <c r="B1015" i="15"/>
  <c r="C1015" i="15"/>
  <c r="D1015" i="15"/>
  <c r="E1015" i="15"/>
  <c r="F1015" i="15"/>
  <c r="G1015" i="15"/>
  <c r="A1016" i="15"/>
  <c r="B1016" i="15"/>
  <c r="C1016" i="15"/>
  <c r="D1016" i="15"/>
  <c r="E1016" i="15"/>
  <c r="F1016" i="15"/>
  <c r="G1016" i="15"/>
  <c r="A1017" i="15"/>
  <c r="B1017" i="15"/>
  <c r="C1017" i="15"/>
  <c r="D1017" i="15"/>
  <c r="E1017" i="15"/>
  <c r="F1017" i="15"/>
  <c r="G1017" i="15"/>
  <c r="A1018" i="15"/>
  <c r="B1018" i="15"/>
  <c r="C1018" i="15"/>
  <c r="D1018" i="15"/>
  <c r="E1018" i="15"/>
  <c r="F1018" i="15"/>
  <c r="G1018" i="15"/>
  <c r="A1019" i="15"/>
  <c r="B1019" i="15"/>
  <c r="C1019" i="15"/>
  <c r="D1019" i="15"/>
  <c r="E1019" i="15"/>
  <c r="F1019" i="15"/>
  <c r="G1019" i="15"/>
  <c r="A1020" i="15"/>
  <c r="B1020" i="15"/>
  <c r="C1020" i="15"/>
  <c r="D1020" i="15"/>
  <c r="E1020" i="15"/>
  <c r="F1020" i="15"/>
  <c r="G1020" i="15"/>
  <c r="A1021" i="15"/>
  <c r="B1021" i="15"/>
  <c r="C1021" i="15"/>
  <c r="D1021" i="15"/>
  <c r="E1021" i="15"/>
  <c r="F1021" i="15"/>
  <c r="G1021" i="15"/>
  <c r="A1022" i="15"/>
  <c r="B1022" i="15"/>
  <c r="C1022" i="15"/>
  <c r="D1022" i="15"/>
  <c r="E1022" i="15"/>
  <c r="F1022" i="15"/>
  <c r="G1022" i="15"/>
  <c r="A1023" i="15"/>
  <c r="B1023" i="15"/>
  <c r="C1023" i="15"/>
  <c r="D1023" i="15"/>
  <c r="E1023" i="15"/>
  <c r="F1023" i="15"/>
  <c r="G1023" i="15"/>
  <c r="A1024" i="15"/>
  <c r="B1024" i="15"/>
  <c r="C1024" i="15"/>
  <c r="D1024" i="15"/>
  <c r="E1024" i="15"/>
  <c r="F1024" i="15"/>
  <c r="G1024" i="15"/>
  <c r="A1025" i="15"/>
  <c r="B1025" i="15"/>
  <c r="C1025" i="15"/>
  <c r="D1025" i="15"/>
  <c r="E1025" i="15"/>
  <c r="F1025" i="15"/>
  <c r="G1025" i="15"/>
  <c r="A1026" i="15"/>
  <c r="C1026" i="15"/>
  <c r="D1026" i="15"/>
  <c r="E1026" i="15"/>
  <c r="F1026" i="15"/>
  <c r="G1026" i="15"/>
  <c r="A1027" i="15"/>
  <c r="C1027" i="15"/>
  <c r="D1027" i="15"/>
  <c r="E1027" i="15"/>
  <c r="F1027" i="15"/>
  <c r="G1027" i="15"/>
  <c r="A1028" i="15"/>
  <c r="C1028" i="15"/>
  <c r="D1028" i="15"/>
  <c r="E1028" i="15"/>
  <c r="F1028" i="15"/>
  <c r="G1028" i="15"/>
  <c r="A1029" i="15"/>
  <c r="C1029" i="15"/>
  <c r="D1029" i="15"/>
  <c r="E1029" i="15"/>
  <c r="F1029" i="15"/>
  <c r="G1029" i="15"/>
  <c r="A1030" i="15"/>
  <c r="C1030" i="15"/>
  <c r="D1030" i="15"/>
  <c r="E1030" i="15"/>
  <c r="F1030" i="15"/>
  <c r="G1030" i="15"/>
  <c r="A1031" i="15"/>
  <c r="C1031" i="15"/>
  <c r="D1031" i="15"/>
  <c r="E1031" i="15"/>
  <c r="F1031" i="15"/>
  <c r="G1031" i="15"/>
  <c r="A1032" i="15"/>
  <c r="C1032" i="15"/>
  <c r="D1032" i="15"/>
  <c r="E1032" i="15"/>
  <c r="F1032" i="15"/>
  <c r="G1032" i="15"/>
  <c r="A1033" i="15"/>
  <c r="C1033" i="15"/>
  <c r="D1033" i="15"/>
  <c r="E1033" i="15"/>
  <c r="F1033" i="15"/>
  <c r="G1033" i="15"/>
  <c r="A1034" i="15"/>
  <c r="C1034" i="15"/>
  <c r="D1034" i="15"/>
  <c r="E1034" i="15"/>
  <c r="F1034" i="15"/>
  <c r="G1034" i="15"/>
  <c r="A1035" i="15"/>
  <c r="C1035" i="15"/>
  <c r="D1035" i="15"/>
  <c r="E1035" i="15"/>
  <c r="F1035" i="15"/>
  <c r="G1035" i="15"/>
  <c r="A1036" i="15"/>
  <c r="C1036" i="15"/>
  <c r="D1036" i="15"/>
  <c r="E1036" i="15"/>
  <c r="F1036" i="15"/>
  <c r="G1036" i="15"/>
  <c r="A1037" i="15"/>
  <c r="C1037" i="15"/>
  <c r="D1037" i="15"/>
  <c r="E1037" i="15"/>
  <c r="F1037" i="15"/>
  <c r="G1037" i="15"/>
  <c r="A1038" i="15"/>
  <c r="C1038" i="15"/>
  <c r="D1038" i="15"/>
  <c r="E1038" i="15"/>
  <c r="F1038" i="15"/>
  <c r="G1038" i="15"/>
  <c r="A1039" i="15"/>
  <c r="C1039" i="15"/>
  <c r="D1039" i="15"/>
  <c r="E1039" i="15"/>
  <c r="F1039" i="15"/>
  <c r="G1039" i="15"/>
  <c r="A1040" i="15"/>
  <c r="C1040" i="15"/>
  <c r="D1040" i="15"/>
  <c r="E1040" i="15"/>
  <c r="F1040" i="15"/>
  <c r="G1040" i="15"/>
  <c r="A1041" i="15"/>
  <c r="C1041" i="15"/>
  <c r="D1041" i="15"/>
  <c r="E1041" i="15"/>
  <c r="F1041" i="15"/>
  <c r="G1041" i="15"/>
  <c r="A1042" i="15"/>
  <c r="C1042" i="15"/>
  <c r="D1042" i="15"/>
  <c r="E1042" i="15"/>
  <c r="F1042" i="15"/>
  <c r="G1042" i="15"/>
  <c r="A1043" i="15"/>
  <c r="C1043" i="15"/>
  <c r="D1043" i="15"/>
  <c r="E1043" i="15"/>
  <c r="F1043" i="15"/>
  <c r="G1043" i="15"/>
  <c r="A1044" i="15"/>
  <c r="C1044" i="15"/>
  <c r="D1044" i="15"/>
  <c r="E1044" i="15"/>
  <c r="F1044" i="15"/>
  <c r="G1044" i="15"/>
  <c r="A1045" i="15"/>
  <c r="C1045" i="15"/>
  <c r="D1045" i="15"/>
  <c r="E1045" i="15"/>
  <c r="F1045" i="15"/>
  <c r="G1045" i="15"/>
  <c r="A1046" i="15"/>
  <c r="C1046" i="15"/>
  <c r="D1046" i="15"/>
  <c r="E1046" i="15"/>
  <c r="F1046" i="15"/>
  <c r="G1046" i="15"/>
  <c r="A1047" i="15"/>
  <c r="C1047" i="15"/>
  <c r="D1047" i="15"/>
  <c r="E1047" i="15"/>
  <c r="F1047" i="15"/>
  <c r="G1047" i="15"/>
  <c r="A1048" i="15"/>
  <c r="C1048" i="15"/>
  <c r="D1048" i="15"/>
  <c r="E1048" i="15"/>
  <c r="F1048" i="15"/>
  <c r="G1048" i="15"/>
  <c r="A1049" i="15"/>
  <c r="C1049" i="15"/>
  <c r="D1049" i="15"/>
  <c r="E1049" i="15"/>
  <c r="F1049" i="15"/>
  <c r="G1049" i="15"/>
  <c r="A1050" i="15"/>
  <c r="C1050" i="15"/>
  <c r="D1050" i="15"/>
  <c r="E1050" i="15"/>
  <c r="F1050" i="15"/>
  <c r="G1050" i="15"/>
  <c r="A1051" i="15"/>
  <c r="C1051" i="15"/>
  <c r="D1051" i="15"/>
  <c r="E1051" i="15"/>
  <c r="F1051" i="15"/>
  <c r="G1051" i="15"/>
  <c r="A1052" i="15"/>
  <c r="C1052" i="15"/>
  <c r="D1052" i="15"/>
  <c r="E1052" i="15"/>
  <c r="F1052" i="15"/>
  <c r="G1052" i="15"/>
  <c r="A1053" i="15"/>
  <c r="C1053" i="15"/>
  <c r="D1053" i="15"/>
  <c r="E1053" i="15"/>
  <c r="F1053" i="15"/>
  <c r="G1053" i="15"/>
  <c r="A1054" i="15"/>
  <c r="C1054" i="15"/>
  <c r="D1054" i="15"/>
  <c r="E1054" i="15"/>
  <c r="F1054" i="15"/>
  <c r="G1054" i="15"/>
  <c r="A1055" i="15"/>
  <c r="C1055" i="15"/>
  <c r="D1055" i="15"/>
  <c r="E1055" i="15"/>
  <c r="F1055" i="15"/>
  <c r="G1055" i="15"/>
  <c r="A1056" i="15"/>
  <c r="C1056" i="15"/>
  <c r="D1056" i="15"/>
  <c r="E1056" i="15"/>
  <c r="F1056" i="15"/>
  <c r="G1056" i="15"/>
  <c r="A1057" i="15"/>
  <c r="C1057" i="15"/>
  <c r="D1057" i="15"/>
  <c r="E1057" i="15"/>
  <c r="F1057" i="15"/>
  <c r="G1057" i="15"/>
  <c r="A1058" i="15"/>
  <c r="C1058" i="15"/>
  <c r="D1058" i="15"/>
  <c r="E1058" i="15"/>
  <c r="F1058" i="15"/>
  <c r="G1058" i="15"/>
  <c r="A1059" i="15"/>
  <c r="C1059" i="15"/>
  <c r="D1059" i="15"/>
  <c r="E1059" i="15"/>
  <c r="F1059" i="15"/>
  <c r="G1059" i="15"/>
  <c r="A1060" i="15"/>
  <c r="C1060" i="15"/>
  <c r="D1060" i="15"/>
  <c r="E1060" i="15"/>
  <c r="F1060" i="15"/>
  <c r="G1060" i="15"/>
  <c r="A1061" i="15"/>
  <c r="C1061" i="15"/>
  <c r="D1061" i="15"/>
  <c r="E1061" i="15"/>
  <c r="F1061" i="15"/>
  <c r="G1061" i="15"/>
  <c r="A1062" i="15"/>
  <c r="C1062" i="15"/>
  <c r="D1062" i="15"/>
  <c r="E1062" i="15"/>
  <c r="F1062" i="15"/>
  <c r="G1062" i="15"/>
  <c r="A1063" i="15"/>
  <c r="C1063" i="15"/>
  <c r="D1063" i="15"/>
  <c r="E1063" i="15"/>
  <c r="F1063" i="15"/>
  <c r="G1063" i="15"/>
  <c r="A1064" i="15"/>
  <c r="C1064" i="15"/>
  <c r="D1064" i="15"/>
  <c r="E1064" i="15"/>
  <c r="F1064" i="15"/>
  <c r="G1064" i="15"/>
  <c r="A1065" i="15"/>
  <c r="C1065" i="15"/>
  <c r="D1065" i="15"/>
  <c r="E1065" i="15"/>
  <c r="F1065" i="15"/>
  <c r="G1065" i="15"/>
  <c r="A1066" i="15"/>
  <c r="C1066" i="15"/>
  <c r="D1066" i="15"/>
  <c r="E1066" i="15"/>
  <c r="F1066" i="15"/>
  <c r="G1066" i="15"/>
  <c r="A1067" i="15"/>
  <c r="C1067" i="15"/>
  <c r="D1067" i="15"/>
  <c r="E1067" i="15"/>
  <c r="F1067" i="15"/>
  <c r="G1067" i="15"/>
  <c r="A1068" i="15"/>
  <c r="C1068" i="15"/>
  <c r="D1068" i="15"/>
  <c r="E1068" i="15"/>
  <c r="F1068" i="15"/>
  <c r="G1068" i="15"/>
  <c r="A1069" i="15"/>
  <c r="C1069" i="15"/>
  <c r="D1069" i="15"/>
  <c r="E1069" i="15"/>
  <c r="F1069" i="15"/>
  <c r="G1069" i="15"/>
  <c r="A1070" i="15"/>
  <c r="C1070" i="15"/>
  <c r="D1070" i="15"/>
  <c r="E1070" i="15"/>
  <c r="F1070" i="15"/>
  <c r="G1070" i="15"/>
  <c r="A1071" i="15"/>
  <c r="C1071" i="15"/>
  <c r="D1071" i="15"/>
  <c r="E1071" i="15"/>
  <c r="F1071" i="15"/>
  <c r="G1071" i="15"/>
  <c r="A1072" i="15"/>
  <c r="C1072" i="15"/>
  <c r="D1072" i="15"/>
  <c r="E1072" i="15"/>
  <c r="F1072" i="15"/>
  <c r="G1072" i="15"/>
  <c r="A1073" i="15"/>
  <c r="C1073" i="15"/>
  <c r="D1073" i="15"/>
  <c r="E1073" i="15"/>
  <c r="F1073" i="15"/>
  <c r="G1073" i="15"/>
  <c r="A1074" i="15"/>
  <c r="C1074" i="15"/>
  <c r="D1074" i="15"/>
  <c r="E1074" i="15"/>
  <c r="F1074" i="15"/>
  <c r="G1074" i="15"/>
  <c r="A1075" i="15"/>
  <c r="C1075" i="15"/>
  <c r="D1075" i="15"/>
  <c r="E1075" i="15"/>
  <c r="F1075" i="15"/>
  <c r="G1075" i="15"/>
  <c r="A1076" i="15"/>
  <c r="C1076" i="15"/>
  <c r="D1076" i="15"/>
  <c r="E1076" i="15"/>
  <c r="F1076" i="15"/>
  <c r="G1076" i="15"/>
  <c r="A1077" i="15"/>
  <c r="C1077" i="15"/>
  <c r="D1077" i="15"/>
  <c r="E1077" i="15"/>
  <c r="F1077" i="15"/>
  <c r="G1077" i="15"/>
  <c r="A1078" i="15"/>
  <c r="C1078" i="15"/>
  <c r="D1078" i="15"/>
  <c r="E1078" i="15"/>
  <c r="F1078" i="15"/>
  <c r="G1078" i="15"/>
  <c r="A1079" i="15"/>
  <c r="C1079" i="15"/>
  <c r="D1079" i="15"/>
  <c r="E1079" i="15"/>
  <c r="F1079" i="15"/>
  <c r="G1079" i="15"/>
  <c r="A1080" i="15"/>
  <c r="C1080" i="15"/>
  <c r="D1080" i="15"/>
  <c r="E1080" i="15"/>
  <c r="F1080" i="15"/>
  <c r="G1080" i="15"/>
  <c r="A1081" i="15"/>
  <c r="C1081" i="15"/>
  <c r="D1081" i="15"/>
  <c r="E1081" i="15"/>
  <c r="F1081" i="15"/>
  <c r="G1081" i="15"/>
  <c r="A1082" i="15"/>
  <c r="C1082" i="15"/>
  <c r="D1082" i="15"/>
  <c r="E1082" i="15"/>
  <c r="F1082" i="15"/>
  <c r="G1082" i="15"/>
  <c r="A1083" i="15"/>
  <c r="C1083" i="15"/>
  <c r="D1083" i="15"/>
  <c r="E1083" i="15"/>
  <c r="F1083" i="15"/>
  <c r="G1083" i="15"/>
  <c r="A1084" i="15"/>
  <c r="C1084" i="15"/>
  <c r="D1084" i="15"/>
  <c r="E1084" i="15"/>
  <c r="F1084" i="15"/>
  <c r="G1084" i="15"/>
  <c r="A1085" i="15"/>
  <c r="C1085" i="15"/>
  <c r="D1085" i="15"/>
  <c r="E1085" i="15"/>
  <c r="F1085" i="15"/>
  <c r="G1085" i="15"/>
  <c r="A1086" i="15"/>
  <c r="C1086" i="15"/>
  <c r="D1086" i="15"/>
  <c r="E1086" i="15"/>
  <c r="F1086" i="15"/>
  <c r="G1086" i="15"/>
  <c r="A1087" i="15"/>
  <c r="C1087" i="15"/>
  <c r="D1087" i="15"/>
  <c r="E1087" i="15"/>
  <c r="F1087" i="15"/>
  <c r="G1087" i="15"/>
  <c r="A1088" i="15"/>
  <c r="C1088" i="15"/>
  <c r="D1088" i="15"/>
  <c r="E1088" i="15"/>
  <c r="F1088" i="15"/>
  <c r="G1088" i="15"/>
  <c r="A1089" i="15"/>
  <c r="C1089" i="15"/>
  <c r="D1089" i="15"/>
  <c r="E1089" i="15"/>
  <c r="F1089" i="15"/>
  <c r="G1089" i="15"/>
  <c r="A1091" i="15"/>
  <c r="B1091" i="15"/>
  <c r="F1091" i="15"/>
  <c r="A1093" i="15"/>
  <c r="C1093" i="15"/>
  <c r="E1093" i="15"/>
  <c r="F1093" i="15"/>
  <c r="G1093" i="15"/>
  <c r="H1093" i="15"/>
  <c r="A1094" i="15"/>
  <c r="C1094" i="15"/>
  <c r="E1094" i="15"/>
  <c r="F1094" i="15"/>
  <c r="G1094" i="15"/>
  <c r="A1095" i="15"/>
  <c r="C1095" i="15"/>
  <c r="E1095" i="15"/>
  <c r="F1095" i="15"/>
  <c r="G1095" i="15"/>
  <c r="A1096" i="15"/>
  <c r="C1096" i="15"/>
  <c r="E1096" i="15"/>
  <c r="F1096" i="15"/>
  <c r="G1096" i="15"/>
  <c r="A1097" i="15"/>
  <c r="C1097" i="15"/>
  <c r="E1097" i="15"/>
  <c r="F1097" i="15"/>
  <c r="G1097" i="15"/>
  <c r="A1098" i="15"/>
  <c r="C1098" i="15"/>
  <c r="E1098" i="15"/>
  <c r="F1098" i="15"/>
  <c r="G1098" i="15"/>
  <c r="A1099" i="15"/>
  <c r="C1099" i="15"/>
  <c r="E1099" i="15"/>
  <c r="F1099" i="15"/>
  <c r="G1099" i="15"/>
  <c r="A1100" i="15"/>
  <c r="C1100" i="15"/>
  <c r="E1100" i="15"/>
  <c r="F1100" i="15"/>
  <c r="G1100" i="15"/>
  <c r="A1101" i="15"/>
  <c r="C1101" i="15"/>
  <c r="E1101" i="15"/>
  <c r="F1101" i="15"/>
  <c r="G1101" i="15"/>
  <c r="A1102" i="15"/>
  <c r="C1102" i="15"/>
  <c r="E1102" i="15"/>
  <c r="F1102" i="15"/>
  <c r="G1102" i="15"/>
  <c r="A1103" i="15"/>
  <c r="C1103" i="15"/>
  <c r="E1103" i="15"/>
  <c r="F1103" i="15"/>
  <c r="G1103" i="15"/>
  <c r="A1104" i="15"/>
  <c r="C1104" i="15"/>
  <c r="E1104" i="15"/>
  <c r="F1104" i="15"/>
  <c r="G1104" i="15"/>
  <c r="A1105" i="15"/>
  <c r="C1105" i="15"/>
  <c r="E1105" i="15"/>
  <c r="F1105" i="15"/>
  <c r="G1105" i="15"/>
  <c r="A1106" i="15"/>
  <c r="C1106" i="15"/>
  <c r="E1106" i="15"/>
  <c r="F1106" i="15"/>
  <c r="G1106" i="15"/>
  <c r="A1107" i="15"/>
  <c r="C1107" i="15"/>
  <c r="E1107" i="15"/>
  <c r="F1107" i="15"/>
  <c r="G1107" i="15"/>
  <c r="A1108" i="15"/>
  <c r="C1108" i="15"/>
  <c r="E1108" i="15"/>
  <c r="F1108" i="15"/>
  <c r="G1108" i="15"/>
  <c r="A1109" i="15"/>
  <c r="C1109" i="15"/>
  <c r="E1109" i="15"/>
  <c r="F1109" i="15"/>
  <c r="G1109" i="15"/>
  <c r="A1110" i="15"/>
  <c r="C1110" i="15"/>
  <c r="E1110" i="15"/>
  <c r="F1110" i="15"/>
  <c r="G1110" i="15"/>
  <c r="A1111" i="15"/>
  <c r="C1111" i="15"/>
  <c r="E1111" i="15"/>
  <c r="F1111" i="15"/>
  <c r="G1111" i="15"/>
  <c r="A1112" i="15"/>
  <c r="C1112" i="15"/>
  <c r="E1112" i="15"/>
  <c r="F1112" i="15"/>
  <c r="G1112" i="15"/>
  <c r="A1113" i="15"/>
  <c r="C1113" i="15"/>
  <c r="E1113" i="15"/>
  <c r="F1113" i="15"/>
  <c r="G1113" i="15"/>
  <c r="A1114" i="15"/>
  <c r="C1114" i="15"/>
  <c r="E1114" i="15"/>
  <c r="F1114" i="15"/>
  <c r="G1114" i="15"/>
  <c r="A1115" i="15"/>
  <c r="C1115" i="15"/>
  <c r="E1115" i="15"/>
  <c r="F1115" i="15"/>
  <c r="G1115" i="15"/>
  <c r="A1116" i="15"/>
  <c r="C1116" i="15"/>
  <c r="E1116" i="15"/>
  <c r="F1116" i="15"/>
  <c r="G1116" i="15"/>
  <c r="A1117" i="15"/>
  <c r="C1117" i="15"/>
  <c r="E1117" i="15"/>
  <c r="F1117" i="15"/>
  <c r="G1117" i="15"/>
  <c r="A1118" i="15"/>
  <c r="C1118" i="15"/>
  <c r="E1118" i="15"/>
  <c r="F1118" i="15"/>
  <c r="G1118" i="15"/>
  <c r="A1119" i="15"/>
  <c r="C1119" i="15"/>
  <c r="E1119" i="15"/>
  <c r="F1119" i="15"/>
  <c r="G1119" i="15"/>
  <c r="A1120" i="15"/>
  <c r="C1120" i="15"/>
  <c r="E1120" i="15"/>
  <c r="F1120" i="15"/>
  <c r="G1120" i="15"/>
  <c r="A1121" i="15"/>
  <c r="C1121" i="15"/>
  <c r="E1121" i="15"/>
  <c r="F1121" i="15"/>
  <c r="G1121" i="15"/>
  <c r="A1122" i="15"/>
  <c r="C1122" i="15"/>
  <c r="E1122" i="15"/>
  <c r="F1122" i="15"/>
  <c r="G1122" i="15"/>
  <c r="A1123" i="15"/>
  <c r="C1123" i="15"/>
  <c r="E1123" i="15"/>
  <c r="F1123" i="15"/>
  <c r="G1123" i="15"/>
  <c r="A1124" i="15"/>
  <c r="C1124" i="15"/>
  <c r="E1124" i="15"/>
  <c r="F1124" i="15"/>
  <c r="G1124" i="15"/>
  <c r="A1125" i="15"/>
  <c r="C1125" i="15"/>
  <c r="E1125" i="15"/>
  <c r="F1125" i="15"/>
  <c r="G1125" i="15"/>
  <c r="A1126" i="15"/>
  <c r="C1126" i="15"/>
  <c r="E1126" i="15"/>
  <c r="F1126" i="15"/>
  <c r="G1126" i="15"/>
  <c r="A1127" i="15"/>
  <c r="C1127" i="15"/>
  <c r="E1127" i="15"/>
  <c r="F1127" i="15"/>
  <c r="G1127" i="15"/>
  <c r="A1128" i="15"/>
  <c r="C1128" i="15"/>
  <c r="E1128" i="15"/>
  <c r="F1128" i="15"/>
  <c r="G1128" i="15"/>
  <c r="A1129" i="15"/>
  <c r="C1129" i="15"/>
  <c r="E1129" i="15"/>
  <c r="F1129" i="15"/>
  <c r="G1129" i="15"/>
  <c r="A1130" i="15"/>
  <c r="C1130" i="15"/>
  <c r="E1130" i="15"/>
  <c r="F1130" i="15"/>
  <c r="G1130" i="15"/>
  <c r="A1131" i="15"/>
  <c r="C1131" i="15"/>
  <c r="E1131" i="15"/>
  <c r="F1131" i="15"/>
  <c r="G1131" i="15"/>
  <c r="A1132" i="15"/>
  <c r="C1132" i="15"/>
  <c r="E1132" i="15"/>
  <c r="F1132" i="15"/>
  <c r="G1132" i="15"/>
  <c r="A1133" i="15"/>
  <c r="C1133" i="15"/>
  <c r="E1133" i="15"/>
  <c r="F1133" i="15"/>
  <c r="G1133" i="15"/>
  <c r="A1134" i="15"/>
  <c r="C1134" i="15"/>
  <c r="E1134" i="15"/>
  <c r="F1134" i="15"/>
  <c r="G1134" i="15"/>
  <c r="A1135" i="15"/>
  <c r="C1135" i="15"/>
  <c r="E1135" i="15"/>
  <c r="F1135" i="15"/>
  <c r="G1135" i="15"/>
  <c r="A1136" i="15"/>
  <c r="C1136" i="15"/>
  <c r="E1136" i="15"/>
  <c r="F1136" i="15"/>
  <c r="G1136" i="15"/>
  <c r="A1137" i="15"/>
  <c r="C1137" i="15"/>
  <c r="E1137" i="15"/>
  <c r="F1137" i="15"/>
  <c r="G1137" i="15"/>
  <c r="A1138" i="15"/>
  <c r="C1138" i="15"/>
  <c r="E1138" i="15"/>
  <c r="F1138" i="15"/>
  <c r="G1138" i="15"/>
  <c r="A1139" i="15"/>
  <c r="C1139" i="15"/>
  <c r="E1139" i="15"/>
  <c r="F1139" i="15"/>
  <c r="G1139" i="15"/>
  <c r="A1140" i="15"/>
  <c r="C1140" i="15"/>
  <c r="E1140" i="15"/>
  <c r="F1140" i="15"/>
  <c r="G1140" i="15"/>
  <c r="A1141" i="15"/>
  <c r="C1141" i="15"/>
  <c r="E1141" i="15"/>
  <c r="F1141" i="15"/>
  <c r="G1141" i="15"/>
  <c r="A1142" i="15"/>
  <c r="C1142" i="15"/>
  <c r="E1142" i="15"/>
  <c r="F1142" i="15"/>
  <c r="G1142" i="15"/>
  <c r="A1143" i="15"/>
  <c r="C1143" i="15"/>
  <c r="E1143" i="15"/>
  <c r="F1143" i="15"/>
  <c r="G1143" i="15"/>
  <c r="A1144" i="15"/>
  <c r="C1144" i="15"/>
  <c r="E1144" i="15"/>
  <c r="F1144" i="15"/>
  <c r="G1144" i="15"/>
  <c r="A1145" i="15"/>
  <c r="C1145" i="15"/>
  <c r="E1145" i="15"/>
  <c r="F1145" i="15"/>
  <c r="G1145" i="15"/>
  <c r="A1146" i="15"/>
  <c r="C1146" i="15"/>
  <c r="E1146" i="15"/>
  <c r="F1146" i="15"/>
  <c r="G1146" i="15"/>
  <c r="A1147" i="15"/>
  <c r="C1147" i="15"/>
  <c r="E1147" i="15"/>
  <c r="F1147" i="15"/>
  <c r="G1147" i="15"/>
  <c r="A1148" i="15"/>
  <c r="C1148" i="15"/>
  <c r="E1148" i="15"/>
  <c r="F1148" i="15"/>
  <c r="G1148" i="15"/>
  <c r="A1149" i="15"/>
  <c r="C1149" i="15"/>
  <c r="E1149" i="15"/>
  <c r="F1149" i="15"/>
  <c r="G1149" i="15"/>
  <c r="A1150" i="15"/>
  <c r="C1150" i="15"/>
  <c r="E1150" i="15"/>
  <c r="F1150" i="15"/>
  <c r="G1150" i="15"/>
  <c r="A1151" i="15"/>
  <c r="C1151" i="15"/>
  <c r="E1151" i="15"/>
  <c r="F1151" i="15"/>
  <c r="G1151" i="15"/>
  <c r="A1152" i="15"/>
  <c r="C1152" i="15"/>
  <c r="E1152" i="15"/>
  <c r="F1152" i="15"/>
  <c r="G1152" i="15"/>
  <c r="A1153" i="15"/>
  <c r="C1153" i="15"/>
  <c r="E1153" i="15"/>
  <c r="F1153" i="15"/>
  <c r="G1153" i="15"/>
  <c r="A1154" i="15"/>
  <c r="C1154" i="15"/>
  <c r="E1154" i="15"/>
  <c r="F1154" i="15"/>
  <c r="G1154" i="15"/>
  <c r="A1155" i="15"/>
  <c r="C1155" i="15"/>
  <c r="E1155" i="15"/>
  <c r="F1155" i="15"/>
  <c r="G1155" i="15"/>
  <c r="A1156" i="15"/>
  <c r="C1156" i="15"/>
  <c r="E1156" i="15"/>
  <c r="F1156" i="15"/>
  <c r="G1156" i="15"/>
  <c r="A1157" i="15"/>
  <c r="C1157" i="15"/>
  <c r="E1157" i="15"/>
  <c r="F1157" i="15"/>
  <c r="G1157" i="15"/>
  <c r="A1158" i="15"/>
  <c r="C1158" i="15"/>
  <c r="E1158" i="15"/>
  <c r="F1158" i="15"/>
  <c r="G1158" i="15"/>
  <c r="A1159" i="15"/>
  <c r="C1159" i="15"/>
  <c r="E1159" i="15"/>
  <c r="F1159" i="15"/>
  <c r="G1159" i="15"/>
  <c r="A1160" i="15"/>
  <c r="C1160" i="15"/>
  <c r="E1160" i="15"/>
  <c r="F1160" i="15"/>
  <c r="G1160" i="15"/>
  <c r="A1161" i="15"/>
  <c r="C1161" i="15"/>
  <c r="E1161" i="15"/>
  <c r="F1161" i="15"/>
  <c r="G1161" i="15"/>
  <c r="A1162" i="15"/>
  <c r="C1162" i="15"/>
  <c r="E1162" i="15"/>
  <c r="F1162" i="15"/>
  <c r="G1162" i="15"/>
  <c r="A1163" i="15"/>
  <c r="C1163" i="15"/>
  <c r="E1163" i="15"/>
  <c r="F1163" i="15"/>
  <c r="G1163" i="15"/>
  <c r="A1164" i="15"/>
  <c r="C1164" i="15"/>
  <c r="E1164" i="15"/>
  <c r="F1164" i="15"/>
  <c r="G1164" i="15"/>
  <c r="A1165" i="15"/>
  <c r="C1165" i="15"/>
  <c r="E1165" i="15"/>
  <c r="F1165" i="15"/>
  <c r="G1165" i="15"/>
  <c r="A1167" i="15"/>
  <c r="B1167" i="15"/>
  <c r="F1167" i="15"/>
  <c r="A1169" i="15"/>
  <c r="D1169" i="15"/>
  <c r="F1169" i="15"/>
  <c r="G1169" i="15"/>
  <c r="H1169" i="15"/>
  <c r="A1170" i="15"/>
  <c r="D1170" i="15"/>
  <c r="F1170" i="15"/>
  <c r="G1170" i="15"/>
  <c r="A1171" i="15"/>
  <c r="D1171" i="15"/>
  <c r="F1171" i="15"/>
  <c r="G1171" i="15"/>
  <c r="A1172" i="15"/>
  <c r="D1172" i="15"/>
  <c r="F1172" i="15"/>
  <c r="G1172" i="15"/>
  <c r="A1173" i="15"/>
  <c r="D1173" i="15"/>
  <c r="F1173" i="15"/>
  <c r="G1173" i="15"/>
  <c r="A1174" i="15"/>
  <c r="D1174" i="15"/>
  <c r="F1174" i="15"/>
  <c r="G1174" i="15"/>
  <c r="A1175" i="15"/>
  <c r="D1175" i="15"/>
  <c r="F1175" i="15"/>
  <c r="G1175" i="15"/>
  <c r="A1176" i="15"/>
  <c r="D1176" i="15"/>
  <c r="F1176" i="15"/>
  <c r="G1176" i="15"/>
  <c r="A1177" i="15"/>
  <c r="D1177" i="15"/>
  <c r="F1177" i="15"/>
  <c r="G1177" i="15"/>
  <c r="A1178" i="15"/>
  <c r="D1178" i="15"/>
  <c r="F1178" i="15"/>
  <c r="G1178" i="15"/>
  <c r="A1179" i="15"/>
  <c r="D1179" i="15"/>
  <c r="F1179" i="15"/>
  <c r="G1179" i="15"/>
  <c r="A1180" i="15"/>
  <c r="D1180" i="15"/>
  <c r="F1180" i="15"/>
  <c r="G1180" i="15"/>
  <c r="A1181" i="15"/>
  <c r="D1181" i="15"/>
  <c r="F1181" i="15"/>
  <c r="G1181" i="15"/>
  <c r="A1182" i="15"/>
  <c r="D1182" i="15"/>
  <c r="F1182" i="15"/>
  <c r="G1182" i="15"/>
  <c r="A1183" i="15"/>
  <c r="D1183" i="15"/>
  <c r="F1183" i="15"/>
  <c r="G1183" i="15"/>
  <c r="A1184" i="15"/>
  <c r="D1184" i="15"/>
  <c r="F1184" i="15"/>
  <c r="G1184" i="15"/>
  <c r="A1185" i="15"/>
  <c r="D1185" i="15"/>
  <c r="F1185" i="15"/>
  <c r="G1185" i="15"/>
  <c r="A1186" i="15"/>
  <c r="D1186" i="15"/>
  <c r="F1186" i="15"/>
  <c r="G1186" i="15"/>
  <c r="A1187" i="15"/>
  <c r="D1187" i="15"/>
  <c r="F1187" i="15"/>
  <c r="G1187" i="15"/>
  <c r="A1188" i="15"/>
  <c r="D1188" i="15"/>
  <c r="F1188" i="15"/>
  <c r="G1188" i="15"/>
  <c r="A1189" i="15"/>
  <c r="D1189" i="15"/>
  <c r="F1189" i="15"/>
  <c r="G1189" i="15"/>
  <c r="A1190" i="15"/>
  <c r="D1190" i="15"/>
  <c r="F1190" i="15"/>
  <c r="G1190" i="15"/>
  <c r="A1191" i="15"/>
  <c r="D1191" i="15"/>
  <c r="F1191" i="15"/>
  <c r="G1191" i="15"/>
  <c r="A1192" i="15"/>
  <c r="D1192" i="15"/>
  <c r="F1192" i="15"/>
  <c r="G1192" i="15"/>
  <c r="A1193" i="15"/>
  <c r="D1193" i="15"/>
  <c r="F1193" i="15"/>
  <c r="G1193" i="15"/>
  <c r="A1194" i="15"/>
  <c r="D1194" i="15"/>
  <c r="F1194" i="15"/>
  <c r="G1194" i="15"/>
  <c r="A1195" i="15"/>
  <c r="D1195" i="15"/>
  <c r="F1195" i="15"/>
  <c r="G1195" i="15"/>
  <c r="A1196" i="15"/>
  <c r="D1196" i="15"/>
  <c r="F1196" i="15"/>
  <c r="G1196" i="15"/>
  <c r="A1197" i="15"/>
  <c r="D1197" i="15"/>
  <c r="F1197" i="15"/>
  <c r="G1197" i="15"/>
  <c r="A1198" i="15"/>
  <c r="D1198" i="15"/>
  <c r="F1198" i="15"/>
  <c r="G1198" i="15"/>
  <c r="A1199" i="15"/>
  <c r="D1199" i="15"/>
  <c r="F1199" i="15"/>
  <c r="G1199" i="15"/>
  <c r="A1200" i="15"/>
  <c r="D1200" i="15"/>
  <c r="F1200" i="15"/>
  <c r="G1200" i="15"/>
  <c r="A1201" i="15"/>
  <c r="D1201" i="15"/>
  <c r="F1201" i="15"/>
  <c r="G1201" i="15"/>
  <c r="A1202" i="15"/>
  <c r="D1202" i="15"/>
  <c r="F1202" i="15"/>
  <c r="G1202" i="15"/>
  <c r="A1203" i="15"/>
  <c r="D1203" i="15"/>
  <c r="F1203" i="15"/>
  <c r="G1203" i="15"/>
  <c r="A1204" i="15"/>
  <c r="D1204" i="15"/>
  <c r="F1204" i="15"/>
  <c r="G1204" i="15"/>
  <c r="A1206" i="15"/>
  <c r="B1206" i="15"/>
  <c r="F1206" i="15"/>
  <c r="A1208" i="15"/>
  <c r="D1208" i="15"/>
  <c r="F1208" i="15"/>
  <c r="G1208" i="15"/>
  <c r="H1208" i="15"/>
  <c r="A1209" i="15"/>
  <c r="D1209" i="15"/>
  <c r="F1209" i="15"/>
  <c r="G1209" i="15"/>
  <c r="A1210" i="15"/>
  <c r="D1210" i="15"/>
  <c r="F1210" i="15"/>
  <c r="G1210" i="15"/>
  <c r="A1211" i="15"/>
  <c r="D1211" i="15"/>
  <c r="F1211" i="15"/>
  <c r="G1211" i="15"/>
  <c r="A1212" i="15"/>
  <c r="D1212" i="15"/>
  <c r="F1212" i="15"/>
  <c r="G1212" i="15"/>
  <c r="A1213" i="15"/>
  <c r="D1213" i="15"/>
  <c r="F1213" i="15"/>
  <c r="G1213" i="15"/>
  <c r="A1214" i="15"/>
  <c r="D1214" i="15"/>
  <c r="F1214" i="15"/>
  <c r="G1214" i="15"/>
  <c r="A1215" i="15"/>
  <c r="D1215" i="15"/>
  <c r="F1215" i="15"/>
  <c r="G1215" i="15"/>
  <c r="A1216" i="15"/>
  <c r="D1216" i="15"/>
  <c r="F1216" i="15"/>
  <c r="G1216" i="15"/>
  <c r="A1217" i="15"/>
  <c r="D1217" i="15"/>
  <c r="F1217" i="15"/>
  <c r="G1217" i="15"/>
  <c r="A1218" i="15"/>
  <c r="D1218" i="15"/>
  <c r="F1218" i="15"/>
  <c r="G1218" i="15"/>
  <c r="A1219" i="15"/>
  <c r="D1219" i="15"/>
  <c r="F1219" i="15"/>
  <c r="G1219" i="15"/>
  <c r="A1220" i="15"/>
  <c r="D1220" i="15"/>
  <c r="F1220" i="15"/>
  <c r="G1220" i="15"/>
  <c r="A1221" i="15"/>
  <c r="D1221" i="15"/>
  <c r="F1221" i="15"/>
  <c r="G1221" i="15"/>
  <c r="A1222" i="15"/>
  <c r="D1222" i="15"/>
  <c r="F1222" i="15"/>
  <c r="G1222" i="15"/>
  <c r="A1223" i="15"/>
  <c r="D1223" i="15"/>
  <c r="F1223" i="15"/>
  <c r="G1223" i="15"/>
  <c r="A1224" i="15"/>
  <c r="D1224" i="15"/>
  <c r="F1224" i="15"/>
  <c r="G1224" i="15"/>
  <c r="A1225" i="15"/>
  <c r="D1225" i="15"/>
  <c r="F1225" i="15"/>
  <c r="G1225" i="15"/>
  <c r="A1226" i="15"/>
  <c r="D1226" i="15"/>
  <c r="F1226" i="15"/>
  <c r="G1226" i="15"/>
  <c r="A1227" i="15"/>
  <c r="D1227" i="15"/>
  <c r="F1227" i="15"/>
  <c r="G1227" i="15"/>
  <c r="A1228" i="15"/>
  <c r="D1228" i="15"/>
  <c r="F1228" i="15"/>
  <c r="G1228" i="15"/>
  <c r="A1229" i="15"/>
  <c r="D1229" i="15"/>
  <c r="F1229" i="15"/>
  <c r="G1229" i="15"/>
  <c r="A1230" i="15"/>
  <c r="D1230" i="15"/>
  <c r="F1230" i="15"/>
  <c r="G1230" i="15"/>
  <c r="A1231" i="15"/>
  <c r="D1231" i="15"/>
  <c r="F1231" i="15"/>
  <c r="G1231" i="15"/>
  <c r="A1232" i="15"/>
  <c r="D1232" i="15"/>
  <c r="F1232" i="15"/>
  <c r="G1232" i="15"/>
  <c r="A1233" i="15"/>
  <c r="D1233" i="15"/>
  <c r="F1233" i="15"/>
  <c r="G1233" i="15"/>
  <c r="A1234" i="15"/>
  <c r="D1234" i="15"/>
  <c r="F1234" i="15"/>
  <c r="G1234" i="15"/>
  <c r="A1235" i="15"/>
  <c r="D1235" i="15"/>
  <c r="F1235" i="15"/>
  <c r="G1235" i="15"/>
  <c r="A1236" i="15"/>
  <c r="D1236" i="15"/>
  <c r="F1236" i="15"/>
  <c r="G1236" i="15"/>
  <c r="A1238" i="15"/>
  <c r="B1238" i="15"/>
  <c r="F1238" i="15"/>
  <c r="B1" i="15"/>
  <c r="C1" i="15"/>
  <c r="D1" i="15"/>
  <c r="E1" i="15"/>
  <c r="F1" i="15"/>
  <c r="G1" i="15"/>
  <c r="H1" i="15"/>
  <c r="A1" i="15"/>
  <c r="A2" i="14"/>
  <c r="B2" i="14"/>
  <c r="C2" i="14"/>
  <c r="D2" i="14"/>
  <c r="E2" i="14"/>
  <c r="F2" i="14"/>
  <c r="G2" i="14"/>
  <c r="A3" i="14"/>
  <c r="B3" i="14"/>
  <c r="C3" i="14"/>
  <c r="D3" i="14"/>
  <c r="E3" i="14"/>
  <c r="F3" i="14"/>
  <c r="G3" i="14"/>
  <c r="A4" i="14"/>
  <c r="B4" i="14"/>
  <c r="C4" i="14"/>
  <c r="D4" i="14"/>
  <c r="E4" i="14"/>
  <c r="F4" i="14"/>
  <c r="G4" i="14"/>
  <c r="A5" i="14"/>
  <c r="B5" i="14"/>
  <c r="C5" i="14"/>
  <c r="D5" i="14"/>
  <c r="E5" i="14"/>
  <c r="F5" i="14"/>
  <c r="G5" i="14"/>
  <c r="A6" i="14"/>
  <c r="B6" i="14"/>
  <c r="C6" i="14"/>
  <c r="D6" i="14"/>
  <c r="E6" i="14"/>
  <c r="F6" i="14"/>
  <c r="G6" i="14"/>
  <c r="A7" i="14"/>
  <c r="B7" i="14"/>
  <c r="C7" i="14"/>
  <c r="D7" i="14"/>
  <c r="E7" i="14"/>
  <c r="F7" i="14"/>
  <c r="G7" i="14"/>
  <c r="A8" i="14"/>
  <c r="B8" i="14"/>
  <c r="C8" i="14"/>
  <c r="D8" i="14"/>
  <c r="E8" i="14"/>
  <c r="F8" i="14"/>
  <c r="G8" i="14"/>
  <c r="A9" i="14"/>
  <c r="B9" i="14"/>
  <c r="C9" i="14"/>
  <c r="D9" i="14"/>
  <c r="E9" i="14"/>
  <c r="F9" i="14"/>
  <c r="G9" i="14"/>
  <c r="A10" i="14"/>
  <c r="B10" i="14"/>
  <c r="C10" i="14"/>
  <c r="D10" i="14"/>
  <c r="E10" i="14"/>
  <c r="F10" i="14"/>
  <c r="G10" i="14"/>
  <c r="A11" i="14"/>
  <c r="B11" i="14"/>
  <c r="C11" i="14"/>
  <c r="D11" i="14"/>
  <c r="E11" i="14"/>
  <c r="F11" i="14"/>
  <c r="G11" i="14"/>
  <c r="A12" i="14"/>
  <c r="B12" i="14"/>
  <c r="C12" i="14"/>
  <c r="D12" i="14"/>
  <c r="E12" i="14"/>
  <c r="F12" i="14"/>
  <c r="G12" i="14"/>
  <c r="A13" i="14"/>
  <c r="B13" i="14"/>
  <c r="C13" i="14"/>
  <c r="D13" i="14"/>
  <c r="E13" i="14"/>
  <c r="F13" i="14"/>
  <c r="G13" i="14"/>
  <c r="A14" i="14"/>
  <c r="B14" i="14"/>
  <c r="C14" i="14"/>
  <c r="D14" i="14"/>
  <c r="E14" i="14"/>
  <c r="F14" i="14"/>
  <c r="G14" i="14"/>
  <c r="A15" i="14"/>
  <c r="B15" i="14"/>
  <c r="C15" i="14"/>
  <c r="D15" i="14"/>
  <c r="E15" i="14"/>
  <c r="F15" i="14"/>
  <c r="G15" i="14"/>
  <c r="A16" i="14"/>
  <c r="B16" i="14"/>
  <c r="C16" i="14"/>
  <c r="D16" i="14"/>
  <c r="E16" i="14"/>
  <c r="F16" i="14"/>
  <c r="G16" i="14"/>
  <c r="A17" i="14"/>
  <c r="B17" i="14"/>
  <c r="C17" i="14"/>
  <c r="D17" i="14"/>
  <c r="E17" i="14"/>
  <c r="F17" i="14"/>
  <c r="G17" i="14"/>
  <c r="A18" i="14"/>
  <c r="B18" i="14"/>
  <c r="C18" i="14"/>
  <c r="D18" i="14"/>
  <c r="E18" i="14"/>
  <c r="F18" i="14"/>
  <c r="G18" i="14"/>
  <c r="A19" i="14"/>
  <c r="B19" i="14"/>
  <c r="C19" i="14"/>
  <c r="D19" i="14"/>
  <c r="E19" i="14"/>
  <c r="F19" i="14"/>
  <c r="G19" i="14"/>
  <c r="A20" i="14"/>
  <c r="B20" i="14"/>
  <c r="C20" i="14"/>
  <c r="D20" i="14"/>
  <c r="E20" i="14"/>
  <c r="F20" i="14"/>
  <c r="G20" i="14"/>
  <c r="A21" i="14"/>
  <c r="B21" i="14"/>
  <c r="C21" i="14"/>
  <c r="D21" i="14"/>
  <c r="E21" i="14"/>
  <c r="F21" i="14"/>
  <c r="G21" i="14"/>
  <c r="A22" i="14"/>
  <c r="B22" i="14"/>
  <c r="C22" i="14"/>
  <c r="D22" i="14"/>
  <c r="E22" i="14"/>
  <c r="F22" i="14"/>
  <c r="G22" i="14"/>
  <c r="A23" i="14"/>
  <c r="B23" i="14"/>
  <c r="C23" i="14"/>
  <c r="D23" i="14"/>
  <c r="E23" i="14"/>
  <c r="F23" i="14"/>
  <c r="G23" i="14"/>
  <c r="A24" i="14"/>
  <c r="B24" i="14"/>
  <c r="C24" i="14"/>
  <c r="D24" i="14"/>
  <c r="E24" i="14"/>
  <c r="F24" i="14"/>
  <c r="G24" i="14"/>
  <c r="A25" i="14"/>
  <c r="B25" i="14"/>
  <c r="C25" i="14"/>
  <c r="D25" i="14"/>
  <c r="E25" i="14"/>
  <c r="F25" i="14"/>
  <c r="G25" i="14"/>
  <c r="A26" i="14"/>
  <c r="B26" i="14"/>
  <c r="C26" i="14"/>
  <c r="D26" i="14"/>
  <c r="E26" i="14"/>
  <c r="F26" i="14"/>
  <c r="G26" i="14"/>
  <c r="A27" i="14"/>
  <c r="B27" i="14"/>
  <c r="C27" i="14"/>
  <c r="D27" i="14"/>
  <c r="E27" i="14"/>
  <c r="F27" i="14"/>
  <c r="G27" i="14"/>
  <c r="A28" i="14"/>
  <c r="B28" i="14"/>
  <c r="C28" i="14"/>
  <c r="D28" i="14"/>
  <c r="E28" i="14"/>
  <c r="F28" i="14"/>
  <c r="G28" i="14"/>
  <c r="A29" i="14"/>
  <c r="B29" i="14"/>
  <c r="C29" i="14"/>
  <c r="D29" i="14"/>
  <c r="E29" i="14"/>
  <c r="F29" i="14"/>
  <c r="G29" i="14"/>
  <c r="A30" i="14"/>
  <c r="B30" i="14"/>
  <c r="C30" i="14"/>
  <c r="D30" i="14"/>
  <c r="E30" i="14"/>
  <c r="F30" i="14"/>
  <c r="G30" i="14"/>
  <c r="A31" i="14"/>
  <c r="B31" i="14"/>
  <c r="C31" i="14"/>
  <c r="D31" i="14"/>
  <c r="E31" i="14"/>
  <c r="F31" i="14"/>
  <c r="G31" i="14"/>
  <c r="A32" i="14"/>
  <c r="B32" i="14"/>
  <c r="C32" i="14"/>
  <c r="D32" i="14"/>
  <c r="E32" i="14"/>
  <c r="F32" i="14"/>
  <c r="G32" i="14"/>
  <c r="A33" i="14"/>
  <c r="B33" i="14"/>
  <c r="C33" i="14"/>
  <c r="D33" i="14"/>
  <c r="E33" i="14"/>
  <c r="F33" i="14"/>
  <c r="G33" i="14"/>
  <c r="A34" i="14"/>
  <c r="B34" i="14"/>
  <c r="C34" i="14"/>
  <c r="D34" i="14"/>
  <c r="E34" i="14"/>
  <c r="F34" i="14"/>
  <c r="G34" i="14"/>
  <c r="A35" i="14"/>
  <c r="B35" i="14"/>
  <c r="C35" i="14"/>
  <c r="D35" i="14"/>
  <c r="E35" i="14"/>
  <c r="F35" i="14"/>
  <c r="G35" i="14"/>
  <c r="A36" i="14"/>
  <c r="B36" i="14"/>
  <c r="C36" i="14"/>
  <c r="D36" i="14"/>
  <c r="E36" i="14"/>
  <c r="F36" i="14"/>
  <c r="G36" i="14"/>
  <c r="A37" i="14"/>
  <c r="B37" i="14"/>
  <c r="C37" i="14"/>
  <c r="D37" i="14"/>
  <c r="E37" i="14"/>
  <c r="F37" i="14"/>
  <c r="G37" i="14"/>
  <c r="A38" i="14"/>
  <c r="B38" i="14"/>
  <c r="C38" i="14"/>
  <c r="D38" i="14"/>
  <c r="E38" i="14"/>
  <c r="F38" i="14"/>
  <c r="G38" i="14"/>
  <c r="A39" i="14"/>
  <c r="B39" i="14"/>
  <c r="C39" i="14"/>
  <c r="D39" i="14"/>
  <c r="E39" i="14"/>
  <c r="F39" i="14"/>
  <c r="G39" i="14"/>
  <c r="A40" i="14"/>
  <c r="B40" i="14"/>
  <c r="C40" i="14"/>
  <c r="D40" i="14"/>
  <c r="E40" i="14"/>
  <c r="F40" i="14"/>
  <c r="G40" i="14"/>
  <c r="A41" i="14"/>
  <c r="B41" i="14"/>
  <c r="C41" i="14"/>
  <c r="D41" i="14"/>
  <c r="E41" i="14"/>
  <c r="F41" i="14"/>
  <c r="G41" i="14"/>
  <c r="A42" i="14"/>
  <c r="B42" i="14"/>
  <c r="C42" i="14"/>
  <c r="D42" i="14"/>
  <c r="E42" i="14"/>
  <c r="F42" i="14"/>
  <c r="G42" i="14"/>
  <c r="A43" i="14"/>
  <c r="B43" i="14"/>
  <c r="C43" i="14"/>
  <c r="D43" i="14"/>
  <c r="E43" i="14"/>
  <c r="F43" i="14"/>
  <c r="G43" i="14"/>
  <c r="A44" i="14"/>
  <c r="B44" i="14"/>
  <c r="C44" i="14"/>
  <c r="D44" i="14"/>
  <c r="E44" i="14"/>
  <c r="F44" i="14"/>
  <c r="G44" i="14"/>
  <c r="A45" i="14"/>
  <c r="B45" i="14"/>
  <c r="C45" i="14"/>
  <c r="D45" i="14"/>
  <c r="E45" i="14"/>
  <c r="F45" i="14"/>
  <c r="G45" i="14"/>
  <c r="A46" i="14"/>
  <c r="B46" i="14"/>
  <c r="C46" i="14"/>
  <c r="D46" i="14"/>
  <c r="E46" i="14"/>
  <c r="F46" i="14"/>
  <c r="G46" i="14"/>
  <c r="A47" i="14"/>
  <c r="B47" i="14"/>
  <c r="C47" i="14"/>
  <c r="D47" i="14"/>
  <c r="E47" i="14"/>
  <c r="F47" i="14"/>
  <c r="G47" i="14"/>
  <c r="A48" i="14"/>
  <c r="B48" i="14"/>
  <c r="C48" i="14"/>
  <c r="D48" i="14"/>
  <c r="E48" i="14"/>
  <c r="F48" i="14"/>
  <c r="G48" i="14"/>
  <c r="A49" i="14"/>
  <c r="B49" i="14"/>
  <c r="C49" i="14"/>
  <c r="D49" i="14"/>
  <c r="E49" i="14"/>
  <c r="F49" i="14"/>
  <c r="G49" i="14"/>
  <c r="A50" i="14"/>
  <c r="B50" i="14"/>
  <c r="C50" i="14"/>
  <c r="D50" i="14"/>
  <c r="E50" i="14"/>
  <c r="F50" i="14"/>
  <c r="G50" i="14"/>
  <c r="A51" i="14"/>
  <c r="B51" i="14"/>
  <c r="C51" i="14"/>
  <c r="D51" i="14"/>
  <c r="E51" i="14"/>
  <c r="F51" i="14"/>
  <c r="G51" i="14"/>
  <c r="A52" i="14"/>
  <c r="B52" i="14"/>
  <c r="C52" i="14"/>
  <c r="D52" i="14"/>
  <c r="E52" i="14"/>
  <c r="F52" i="14"/>
  <c r="G52" i="14"/>
  <c r="A53" i="14"/>
  <c r="B53" i="14"/>
  <c r="C53" i="14"/>
  <c r="D53" i="14"/>
  <c r="E53" i="14"/>
  <c r="F53" i="14"/>
  <c r="G53" i="14"/>
  <c r="A54" i="14"/>
  <c r="B54" i="14"/>
  <c r="C54" i="14"/>
  <c r="D54" i="14"/>
  <c r="E54" i="14"/>
  <c r="F54" i="14"/>
  <c r="G54" i="14"/>
  <c r="A55" i="14"/>
  <c r="B55" i="14"/>
  <c r="C55" i="14"/>
  <c r="D55" i="14"/>
  <c r="E55" i="14"/>
  <c r="F55" i="14"/>
  <c r="G55" i="14"/>
  <c r="A56" i="14"/>
  <c r="B56" i="14"/>
  <c r="C56" i="14"/>
  <c r="D56" i="14"/>
  <c r="E56" i="14"/>
  <c r="F56" i="14"/>
  <c r="G56" i="14"/>
  <c r="A57" i="14"/>
  <c r="B57" i="14"/>
  <c r="C57" i="14"/>
  <c r="D57" i="14"/>
  <c r="E57" i="14"/>
  <c r="F57" i="14"/>
  <c r="G57" i="14"/>
  <c r="A58" i="14"/>
  <c r="B58" i="14"/>
  <c r="C58" i="14"/>
  <c r="D58" i="14"/>
  <c r="E58" i="14"/>
  <c r="F58" i="14"/>
  <c r="G58" i="14"/>
  <c r="A59" i="14"/>
  <c r="B59" i="14"/>
  <c r="C59" i="14"/>
  <c r="D59" i="14"/>
  <c r="E59" i="14"/>
  <c r="F59" i="14"/>
  <c r="G59" i="14"/>
  <c r="A60" i="14"/>
  <c r="B60" i="14"/>
  <c r="C60" i="14"/>
  <c r="D60" i="14"/>
  <c r="E60" i="14"/>
  <c r="F60" i="14"/>
  <c r="G60" i="14"/>
  <c r="A61" i="14"/>
  <c r="B61" i="14"/>
  <c r="C61" i="14"/>
  <c r="D61" i="14"/>
  <c r="E61" i="14"/>
  <c r="F61" i="14"/>
  <c r="G61" i="14"/>
  <c r="A62" i="14"/>
  <c r="B62" i="14"/>
  <c r="C62" i="14"/>
  <c r="D62" i="14"/>
  <c r="E62" i="14"/>
  <c r="F62" i="14"/>
  <c r="G62" i="14"/>
  <c r="A63" i="14"/>
  <c r="B63" i="14"/>
  <c r="C63" i="14"/>
  <c r="D63" i="14"/>
  <c r="E63" i="14"/>
  <c r="F63" i="14"/>
  <c r="G63" i="14"/>
  <c r="A64" i="14"/>
  <c r="B64" i="14"/>
  <c r="C64" i="14"/>
  <c r="D64" i="14"/>
  <c r="E64" i="14"/>
  <c r="F64" i="14"/>
  <c r="G64" i="14"/>
  <c r="A65" i="14"/>
  <c r="B65" i="14"/>
  <c r="C65" i="14"/>
  <c r="D65" i="14"/>
  <c r="E65" i="14"/>
  <c r="F65" i="14"/>
  <c r="G65" i="14"/>
  <c r="A66" i="14"/>
  <c r="B66" i="14"/>
  <c r="C66" i="14"/>
  <c r="D66" i="14"/>
  <c r="E66" i="14"/>
  <c r="F66" i="14"/>
  <c r="G66" i="14"/>
  <c r="A67" i="14"/>
  <c r="B67" i="14"/>
  <c r="C67" i="14"/>
  <c r="D67" i="14"/>
  <c r="E67" i="14"/>
  <c r="F67" i="14"/>
  <c r="G67" i="14"/>
  <c r="A68" i="14"/>
  <c r="B68" i="14"/>
  <c r="C68" i="14"/>
  <c r="D68" i="14"/>
  <c r="E68" i="14"/>
  <c r="F68" i="14"/>
  <c r="G68" i="14"/>
  <c r="A69" i="14"/>
  <c r="B69" i="14"/>
  <c r="C69" i="14"/>
  <c r="D69" i="14"/>
  <c r="E69" i="14"/>
  <c r="F69" i="14"/>
  <c r="G69" i="14"/>
  <c r="A70" i="14"/>
  <c r="B70" i="14"/>
  <c r="C70" i="14"/>
  <c r="D70" i="14"/>
  <c r="E70" i="14"/>
  <c r="F70" i="14"/>
  <c r="G70" i="14"/>
  <c r="A71" i="14"/>
  <c r="B71" i="14"/>
  <c r="C71" i="14"/>
  <c r="D71" i="14"/>
  <c r="E71" i="14"/>
  <c r="F71" i="14"/>
  <c r="G71" i="14"/>
  <c r="A72" i="14"/>
  <c r="B72" i="14"/>
  <c r="C72" i="14"/>
  <c r="D72" i="14"/>
  <c r="E72" i="14"/>
  <c r="F72" i="14"/>
  <c r="G72" i="14"/>
  <c r="A73" i="14"/>
  <c r="B73" i="14"/>
  <c r="C73" i="14"/>
  <c r="D73" i="14"/>
  <c r="E73" i="14"/>
  <c r="F73" i="14"/>
  <c r="G73" i="14"/>
  <c r="A74" i="14"/>
  <c r="B74" i="14"/>
  <c r="C74" i="14"/>
  <c r="D74" i="14"/>
  <c r="E74" i="14"/>
  <c r="F74" i="14"/>
  <c r="G74" i="14"/>
  <c r="A75" i="14"/>
  <c r="B75" i="14"/>
  <c r="C75" i="14"/>
  <c r="D75" i="14"/>
  <c r="E75" i="14"/>
  <c r="F75" i="14"/>
  <c r="G75" i="14"/>
  <c r="A76" i="14"/>
  <c r="B76" i="14"/>
  <c r="C76" i="14"/>
  <c r="D76" i="14"/>
  <c r="E76" i="14"/>
  <c r="F76" i="14"/>
  <c r="G76" i="14"/>
  <c r="A77" i="14"/>
  <c r="B77" i="14"/>
  <c r="C77" i="14"/>
  <c r="D77" i="14"/>
  <c r="E77" i="14"/>
  <c r="F77" i="14"/>
  <c r="G77" i="14"/>
  <c r="A78" i="14"/>
  <c r="B78" i="14"/>
  <c r="C78" i="14"/>
  <c r="D78" i="14"/>
  <c r="E78" i="14"/>
  <c r="F78" i="14"/>
  <c r="G78" i="14"/>
  <c r="A79" i="14"/>
  <c r="B79" i="14"/>
  <c r="C79" i="14"/>
  <c r="D79" i="14"/>
  <c r="E79" i="14"/>
  <c r="F79" i="14"/>
  <c r="G79" i="14"/>
  <c r="A80" i="14"/>
  <c r="B80" i="14"/>
  <c r="C80" i="14"/>
  <c r="D80" i="14"/>
  <c r="E80" i="14"/>
  <c r="F80" i="14"/>
  <c r="G80" i="14"/>
  <c r="A81" i="14"/>
  <c r="B81" i="14"/>
  <c r="C81" i="14"/>
  <c r="D81" i="14"/>
  <c r="E81" i="14"/>
  <c r="F81" i="14"/>
  <c r="G81" i="14"/>
  <c r="A82" i="14"/>
  <c r="B82" i="14"/>
  <c r="C82" i="14"/>
  <c r="D82" i="14"/>
  <c r="E82" i="14"/>
  <c r="F82" i="14"/>
  <c r="G82" i="14"/>
  <c r="A83" i="14"/>
  <c r="B83" i="14"/>
  <c r="C83" i="14"/>
  <c r="D83" i="14"/>
  <c r="E83" i="14"/>
  <c r="F83" i="14"/>
  <c r="G83" i="14"/>
  <c r="A84" i="14"/>
  <c r="B84" i="14"/>
  <c r="C84" i="14"/>
  <c r="D84" i="14"/>
  <c r="E84" i="14"/>
  <c r="F84" i="14"/>
  <c r="G84" i="14"/>
  <c r="A85" i="14"/>
  <c r="B85" i="14"/>
  <c r="C85" i="14"/>
  <c r="D85" i="14"/>
  <c r="E85" i="14"/>
  <c r="F85" i="14"/>
  <c r="G85" i="14"/>
  <c r="A86" i="14"/>
  <c r="B86" i="14"/>
  <c r="C86" i="14"/>
  <c r="D86" i="14"/>
  <c r="E86" i="14"/>
  <c r="F86" i="14"/>
  <c r="G86" i="14"/>
  <c r="A87" i="14"/>
  <c r="B87" i="14"/>
  <c r="C87" i="14"/>
  <c r="D87" i="14"/>
  <c r="E87" i="14"/>
  <c r="F87" i="14"/>
  <c r="G87" i="14"/>
  <c r="A88" i="14"/>
  <c r="B88" i="14"/>
  <c r="C88" i="14"/>
  <c r="D88" i="14"/>
  <c r="E88" i="14"/>
  <c r="F88" i="14"/>
  <c r="G88" i="14"/>
  <c r="A89" i="14"/>
  <c r="B89" i="14"/>
  <c r="C89" i="14"/>
  <c r="D89" i="14"/>
  <c r="E89" i="14"/>
  <c r="F89" i="14"/>
  <c r="G89" i="14"/>
  <c r="A90" i="14"/>
  <c r="B90" i="14"/>
  <c r="C90" i="14"/>
  <c r="D90" i="14"/>
  <c r="E90" i="14"/>
  <c r="F90" i="14"/>
  <c r="G90" i="14"/>
  <c r="A91" i="14"/>
  <c r="B91" i="14"/>
  <c r="C91" i="14"/>
  <c r="D91" i="14"/>
  <c r="E91" i="14"/>
  <c r="F91" i="14"/>
  <c r="G91" i="14"/>
  <c r="A92" i="14"/>
  <c r="B92" i="14"/>
  <c r="C92" i="14"/>
  <c r="D92" i="14"/>
  <c r="E92" i="14"/>
  <c r="F92" i="14"/>
  <c r="G92" i="14"/>
  <c r="A93" i="14"/>
  <c r="B93" i="14"/>
  <c r="C93" i="14"/>
  <c r="D93" i="14"/>
  <c r="E93" i="14"/>
  <c r="F93" i="14"/>
  <c r="G93" i="14"/>
  <c r="A94" i="14"/>
  <c r="B94" i="14"/>
  <c r="C94" i="14"/>
  <c r="D94" i="14"/>
  <c r="E94" i="14"/>
  <c r="F94" i="14"/>
  <c r="G94" i="14"/>
  <c r="A95" i="14"/>
  <c r="B95" i="14"/>
  <c r="C95" i="14"/>
  <c r="D95" i="14"/>
  <c r="E95" i="14"/>
  <c r="F95" i="14"/>
  <c r="G95" i="14"/>
  <c r="A96" i="14"/>
  <c r="B96" i="14"/>
  <c r="C96" i="14"/>
  <c r="D96" i="14"/>
  <c r="E96" i="14"/>
  <c r="F96" i="14"/>
  <c r="G96" i="14"/>
  <c r="A97" i="14"/>
  <c r="B97" i="14"/>
  <c r="C97" i="14"/>
  <c r="D97" i="14"/>
  <c r="E97" i="14"/>
  <c r="F97" i="14"/>
  <c r="G97" i="14"/>
  <c r="A98" i="14"/>
  <c r="B98" i="14"/>
  <c r="C98" i="14"/>
  <c r="D98" i="14"/>
  <c r="E98" i="14"/>
  <c r="F98" i="14"/>
  <c r="G98" i="14"/>
  <c r="A99" i="14"/>
  <c r="B99" i="14"/>
  <c r="C99" i="14"/>
  <c r="D99" i="14"/>
  <c r="E99" i="14"/>
  <c r="F99" i="14"/>
  <c r="G99" i="14"/>
  <c r="A100" i="14"/>
  <c r="B100" i="14"/>
  <c r="C100" i="14"/>
  <c r="D100" i="14"/>
  <c r="E100" i="14"/>
  <c r="F100" i="14"/>
  <c r="G100" i="14"/>
  <c r="A101" i="14"/>
  <c r="B101" i="14"/>
  <c r="C101" i="14"/>
  <c r="D101" i="14"/>
  <c r="E101" i="14"/>
  <c r="F101" i="14"/>
  <c r="G101" i="14"/>
  <c r="A102" i="14"/>
  <c r="B102" i="14"/>
  <c r="C102" i="14"/>
  <c r="D102" i="14"/>
  <c r="E102" i="14"/>
  <c r="F102" i="14"/>
  <c r="G102" i="14"/>
  <c r="A103" i="14"/>
  <c r="B103" i="14"/>
  <c r="C103" i="14"/>
  <c r="D103" i="14"/>
  <c r="E103" i="14"/>
  <c r="F103" i="14"/>
  <c r="G103" i="14"/>
  <c r="A104" i="14"/>
  <c r="B104" i="14"/>
  <c r="C104" i="14"/>
  <c r="D104" i="14"/>
  <c r="E104" i="14"/>
  <c r="F104" i="14"/>
  <c r="G104" i="14"/>
  <c r="A105" i="14"/>
  <c r="B105" i="14"/>
  <c r="C105" i="14"/>
  <c r="D105" i="14"/>
  <c r="E105" i="14"/>
  <c r="F105" i="14"/>
  <c r="G105" i="14"/>
  <c r="A106" i="14"/>
  <c r="B106" i="14"/>
  <c r="C106" i="14"/>
  <c r="D106" i="14"/>
  <c r="E106" i="14"/>
  <c r="F106" i="14"/>
  <c r="G106" i="14"/>
  <c r="A107" i="14"/>
  <c r="B107" i="14"/>
  <c r="C107" i="14"/>
  <c r="D107" i="14"/>
  <c r="E107" i="14"/>
  <c r="F107" i="14"/>
  <c r="G107" i="14"/>
  <c r="A108" i="14"/>
  <c r="B108" i="14"/>
  <c r="C108" i="14"/>
  <c r="D108" i="14"/>
  <c r="E108" i="14"/>
  <c r="F108" i="14"/>
  <c r="G108" i="14"/>
  <c r="A109" i="14"/>
  <c r="B109" i="14"/>
  <c r="C109" i="14"/>
  <c r="D109" i="14"/>
  <c r="E109" i="14"/>
  <c r="F109" i="14"/>
  <c r="G109" i="14"/>
  <c r="A110" i="14"/>
  <c r="B110" i="14"/>
  <c r="C110" i="14"/>
  <c r="D110" i="14"/>
  <c r="E110" i="14"/>
  <c r="F110" i="14"/>
  <c r="G110" i="14"/>
  <c r="A111" i="14"/>
  <c r="B111" i="14"/>
  <c r="C111" i="14"/>
  <c r="D111" i="14"/>
  <c r="E111" i="14"/>
  <c r="F111" i="14"/>
  <c r="G111" i="14"/>
  <c r="A112" i="14"/>
  <c r="B112" i="14"/>
  <c r="C112" i="14"/>
  <c r="D112" i="14"/>
  <c r="E112" i="14"/>
  <c r="F112" i="14"/>
  <c r="G112" i="14"/>
  <c r="A113" i="14"/>
  <c r="B113" i="14"/>
  <c r="C113" i="14"/>
  <c r="D113" i="14"/>
  <c r="E113" i="14"/>
  <c r="F113" i="14"/>
  <c r="G113" i="14"/>
  <c r="A114" i="14"/>
  <c r="B114" i="14"/>
  <c r="C114" i="14"/>
  <c r="D114" i="14"/>
  <c r="E114" i="14"/>
  <c r="F114" i="14"/>
  <c r="G114" i="14"/>
  <c r="A115" i="14"/>
  <c r="B115" i="14"/>
  <c r="C115" i="14"/>
  <c r="D115" i="14"/>
  <c r="E115" i="14"/>
  <c r="F115" i="14"/>
  <c r="G115" i="14"/>
  <c r="A116" i="14"/>
  <c r="B116" i="14"/>
  <c r="C116" i="14"/>
  <c r="D116" i="14"/>
  <c r="E116" i="14"/>
  <c r="F116" i="14"/>
  <c r="G116" i="14"/>
  <c r="A117" i="14"/>
  <c r="B117" i="14"/>
  <c r="C117" i="14"/>
  <c r="D117" i="14"/>
  <c r="E117" i="14"/>
  <c r="F117" i="14"/>
  <c r="G117" i="14"/>
  <c r="A118" i="14"/>
  <c r="B118" i="14"/>
  <c r="C118" i="14"/>
  <c r="D118" i="14"/>
  <c r="E118" i="14"/>
  <c r="F118" i="14"/>
  <c r="G118" i="14"/>
  <c r="A119" i="14"/>
  <c r="B119" i="14"/>
  <c r="C119" i="14"/>
  <c r="D119" i="14"/>
  <c r="E119" i="14"/>
  <c r="F119" i="14"/>
  <c r="G119" i="14"/>
  <c r="A120" i="14"/>
  <c r="B120" i="14"/>
  <c r="C120" i="14"/>
  <c r="D120" i="14"/>
  <c r="E120" i="14"/>
  <c r="F120" i="14"/>
  <c r="G120" i="14"/>
  <c r="A121" i="14"/>
  <c r="B121" i="14"/>
  <c r="C121" i="14"/>
  <c r="D121" i="14"/>
  <c r="E121" i="14"/>
  <c r="F121" i="14"/>
  <c r="G121" i="14"/>
  <c r="A122" i="14"/>
  <c r="B122" i="14"/>
  <c r="C122" i="14"/>
  <c r="D122" i="14"/>
  <c r="E122" i="14"/>
  <c r="F122" i="14"/>
  <c r="G122" i="14"/>
  <c r="A123" i="14"/>
  <c r="B123" i="14"/>
  <c r="C123" i="14"/>
  <c r="D123" i="14"/>
  <c r="E123" i="14"/>
  <c r="F123" i="14"/>
  <c r="G123" i="14"/>
  <c r="A124" i="14"/>
  <c r="B124" i="14"/>
  <c r="C124" i="14"/>
  <c r="D124" i="14"/>
  <c r="E124" i="14"/>
  <c r="F124" i="14"/>
  <c r="G124" i="14"/>
  <c r="A125" i="14"/>
  <c r="B125" i="14"/>
  <c r="C125" i="14"/>
  <c r="D125" i="14"/>
  <c r="E125" i="14"/>
  <c r="F125" i="14"/>
  <c r="G125" i="14"/>
  <c r="A126" i="14"/>
  <c r="B126" i="14"/>
  <c r="C126" i="14"/>
  <c r="D126" i="14"/>
  <c r="E126" i="14"/>
  <c r="F126" i="14"/>
  <c r="G126" i="14"/>
  <c r="A127" i="14"/>
  <c r="B127" i="14"/>
  <c r="C127" i="14"/>
  <c r="D127" i="14"/>
  <c r="E127" i="14"/>
  <c r="F127" i="14"/>
  <c r="G127" i="14"/>
  <c r="A128" i="14"/>
  <c r="B128" i="14"/>
  <c r="C128" i="14"/>
  <c r="D128" i="14"/>
  <c r="E128" i="14"/>
  <c r="F128" i="14"/>
  <c r="G128" i="14"/>
  <c r="A129" i="14"/>
  <c r="B129" i="14"/>
  <c r="C129" i="14"/>
  <c r="D129" i="14"/>
  <c r="E129" i="14"/>
  <c r="F129" i="14"/>
  <c r="G129" i="14"/>
  <c r="A130" i="14"/>
  <c r="B130" i="14"/>
  <c r="C130" i="14"/>
  <c r="D130" i="14"/>
  <c r="E130" i="14"/>
  <c r="F130" i="14"/>
  <c r="G130" i="14"/>
  <c r="A131" i="14"/>
  <c r="B131" i="14"/>
  <c r="C131" i="14"/>
  <c r="D131" i="14"/>
  <c r="E131" i="14"/>
  <c r="F131" i="14"/>
  <c r="G131" i="14"/>
  <c r="A132" i="14"/>
  <c r="B132" i="14"/>
  <c r="C132" i="14"/>
  <c r="D132" i="14"/>
  <c r="E132" i="14"/>
  <c r="F132" i="14"/>
  <c r="G132" i="14"/>
  <c r="A133" i="14"/>
  <c r="B133" i="14"/>
  <c r="C133" i="14"/>
  <c r="D133" i="14"/>
  <c r="E133" i="14"/>
  <c r="F133" i="14"/>
  <c r="G133" i="14"/>
  <c r="A134" i="14"/>
  <c r="B134" i="14"/>
  <c r="C134" i="14"/>
  <c r="D134" i="14"/>
  <c r="E134" i="14"/>
  <c r="F134" i="14"/>
  <c r="G134" i="14"/>
  <c r="A135" i="14"/>
  <c r="B135" i="14"/>
  <c r="C135" i="14"/>
  <c r="D135" i="14"/>
  <c r="E135" i="14"/>
  <c r="F135" i="14"/>
  <c r="G135" i="14"/>
  <c r="A136" i="14"/>
  <c r="B136" i="14"/>
  <c r="C136" i="14"/>
  <c r="D136" i="14"/>
  <c r="E136" i="14"/>
  <c r="F136" i="14"/>
  <c r="G136" i="14"/>
  <c r="A137" i="14"/>
  <c r="B137" i="14"/>
  <c r="C137" i="14"/>
  <c r="D137" i="14"/>
  <c r="E137" i="14"/>
  <c r="F137" i="14"/>
  <c r="G137" i="14"/>
  <c r="A138" i="14"/>
  <c r="B138" i="14"/>
  <c r="C138" i="14"/>
  <c r="D138" i="14"/>
  <c r="E138" i="14"/>
  <c r="F138" i="14"/>
  <c r="G138" i="14"/>
  <c r="A139" i="14"/>
  <c r="B139" i="14"/>
  <c r="C139" i="14"/>
  <c r="D139" i="14"/>
  <c r="E139" i="14"/>
  <c r="F139" i="14"/>
  <c r="G139" i="14"/>
  <c r="A140" i="14"/>
  <c r="B140" i="14"/>
  <c r="C140" i="14"/>
  <c r="D140" i="14"/>
  <c r="E140" i="14"/>
  <c r="F140" i="14"/>
  <c r="G140" i="14"/>
  <c r="A141" i="14"/>
  <c r="B141" i="14"/>
  <c r="C141" i="14"/>
  <c r="D141" i="14"/>
  <c r="E141" i="14"/>
  <c r="F141" i="14"/>
  <c r="G141" i="14"/>
  <c r="A142" i="14"/>
  <c r="B142" i="14"/>
  <c r="C142" i="14"/>
  <c r="D142" i="14"/>
  <c r="E142" i="14"/>
  <c r="F142" i="14"/>
  <c r="G142" i="14"/>
  <c r="A143" i="14"/>
  <c r="B143" i="14"/>
  <c r="C143" i="14"/>
  <c r="D143" i="14"/>
  <c r="E143" i="14"/>
  <c r="F143" i="14"/>
  <c r="G143" i="14"/>
  <c r="A144" i="14"/>
  <c r="B144" i="14"/>
  <c r="C144" i="14"/>
  <c r="D144" i="14"/>
  <c r="E144" i="14"/>
  <c r="F144" i="14"/>
  <c r="G144" i="14"/>
  <c r="A145" i="14"/>
  <c r="B145" i="14"/>
  <c r="C145" i="14"/>
  <c r="D145" i="14"/>
  <c r="E145" i="14"/>
  <c r="F145" i="14"/>
  <c r="G145" i="14"/>
  <c r="A146" i="14"/>
  <c r="B146" i="14"/>
  <c r="C146" i="14"/>
  <c r="D146" i="14"/>
  <c r="E146" i="14"/>
  <c r="F146" i="14"/>
  <c r="G146" i="14"/>
  <c r="A147" i="14"/>
  <c r="B147" i="14"/>
  <c r="C147" i="14"/>
  <c r="D147" i="14"/>
  <c r="E147" i="14"/>
  <c r="F147" i="14"/>
  <c r="G147" i="14"/>
  <c r="A148" i="14"/>
  <c r="B148" i="14"/>
  <c r="C148" i="14"/>
  <c r="D148" i="14"/>
  <c r="E148" i="14"/>
  <c r="F148" i="14"/>
  <c r="G148" i="14"/>
  <c r="A149" i="14"/>
  <c r="B149" i="14"/>
  <c r="C149" i="14"/>
  <c r="D149" i="14"/>
  <c r="E149" i="14"/>
  <c r="F149" i="14"/>
  <c r="G149" i="14"/>
  <c r="A150" i="14"/>
  <c r="B150" i="14"/>
  <c r="C150" i="14"/>
  <c r="D150" i="14"/>
  <c r="E150" i="14"/>
  <c r="F150" i="14"/>
  <c r="G150" i="14"/>
  <c r="A151" i="14"/>
  <c r="B151" i="14"/>
  <c r="C151" i="14"/>
  <c r="D151" i="14"/>
  <c r="E151" i="14"/>
  <c r="F151" i="14"/>
  <c r="G151" i="14"/>
  <c r="A152" i="14"/>
  <c r="B152" i="14"/>
  <c r="C152" i="14"/>
  <c r="D152" i="14"/>
  <c r="E152" i="14"/>
  <c r="F152" i="14"/>
  <c r="G152" i="14"/>
  <c r="A153" i="14"/>
  <c r="B153" i="14"/>
  <c r="C153" i="14"/>
  <c r="D153" i="14"/>
  <c r="E153" i="14"/>
  <c r="F153" i="14"/>
  <c r="G153" i="14"/>
  <c r="A154" i="14"/>
  <c r="B154" i="14"/>
  <c r="C154" i="14"/>
  <c r="D154" i="14"/>
  <c r="E154" i="14"/>
  <c r="F154" i="14"/>
  <c r="G154" i="14"/>
  <c r="A155" i="14"/>
  <c r="B155" i="14"/>
  <c r="C155" i="14"/>
  <c r="D155" i="14"/>
  <c r="E155" i="14"/>
  <c r="F155" i="14"/>
  <c r="G155" i="14"/>
  <c r="A156" i="14"/>
  <c r="B156" i="14"/>
  <c r="C156" i="14"/>
  <c r="D156" i="14"/>
  <c r="E156" i="14"/>
  <c r="F156" i="14"/>
  <c r="G156" i="14"/>
  <c r="A157" i="14"/>
  <c r="B157" i="14"/>
  <c r="C157" i="14"/>
  <c r="D157" i="14"/>
  <c r="E157" i="14"/>
  <c r="F157" i="14"/>
  <c r="G157" i="14"/>
  <c r="A158" i="14"/>
  <c r="B158" i="14"/>
  <c r="C158" i="14"/>
  <c r="D158" i="14"/>
  <c r="E158" i="14"/>
  <c r="F158" i="14"/>
  <c r="G158" i="14"/>
  <c r="A159" i="14"/>
  <c r="B159" i="14"/>
  <c r="C159" i="14"/>
  <c r="D159" i="14"/>
  <c r="E159" i="14"/>
  <c r="F159" i="14"/>
  <c r="G159" i="14"/>
  <c r="A160" i="14"/>
  <c r="B160" i="14"/>
  <c r="C160" i="14"/>
  <c r="D160" i="14"/>
  <c r="E160" i="14"/>
  <c r="F160" i="14"/>
  <c r="G160" i="14"/>
  <c r="A161" i="14"/>
  <c r="B161" i="14"/>
  <c r="C161" i="14"/>
  <c r="D161" i="14"/>
  <c r="E161" i="14"/>
  <c r="F161" i="14"/>
  <c r="G161" i="14"/>
  <c r="A162" i="14"/>
  <c r="B162" i="14"/>
  <c r="C162" i="14"/>
  <c r="D162" i="14"/>
  <c r="E162" i="14"/>
  <c r="F162" i="14"/>
  <c r="G162" i="14"/>
  <c r="A163" i="14"/>
  <c r="B163" i="14"/>
  <c r="C163" i="14"/>
  <c r="D163" i="14"/>
  <c r="E163" i="14"/>
  <c r="F163" i="14"/>
  <c r="G163" i="14"/>
  <c r="A164" i="14"/>
  <c r="B164" i="14"/>
  <c r="C164" i="14"/>
  <c r="D164" i="14"/>
  <c r="E164" i="14"/>
  <c r="F164" i="14"/>
  <c r="G164" i="14"/>
  <c r="A165" i="14"/>
  <c r="B165" i="14"/>
  <c r="C165" i="14"/>
  <c r="D165" i="14"/>
  <c r="E165" i="14"/>
  <c r="F165" i="14"/>
  <c r="G165" i="14"/>
  <c r="A166" i="14"/>
  <c r="B166" i="14"/>
  <c r="C166" i="14"/>
  <c r="D166" i="14"/>
  <c r="E166" i="14"/>
  <c r="F166" i="14"/>
  <c r="G166" i="14"/>
  <c r="A167" i="14"/>
  <c r="B167" i="14"/>
  <c r="C167" i="14"/>
  <c r="D167" i="14"/>
  <c r="E167" i="14"/>
  <c r="F167" i="14"/>
  <c r="G167" i="14"/>
  <c r="A168" i="14"/>
  <c r="B168" i="14"/>
  <c r="C168" i="14"/>
  <c r="D168" i="14"/>
  <c r="E168" i="14"/>
  <c r="F168" i="14"/>
  <c r="G168" i="14"/>
  <c r="A169" i="14"/>
  <c r="B169" i="14"/>
  <c r="C169" i="14"/>
  <c r="D169" i="14"/>
  <c r="E169" i="14"/>
  <c r="F169" i="14"/>
  <c r="G169" i="14"/>
  <c r="A170" i="14"/>
  <c r="B170" i="14"/>
  <c r="C170" i="14"/>
  <c r="D170" i="14"/>
  <c r="E170" i="14"/>
  <c r="F170" i="14"/>
  <c r="G170" i="14"/>
  <c r="A171" i="14"/>
  <c r="B171" i="14"/>
  <c r="C171" i="14"/>
  <c r="D171" i="14"/>
  <c r="E171" i="14"/>
  <c r="F171" i="14"/>
  <c r="G171" i="14"/>
  <c r="A172" i="14"/>
  <c r="B172" i="14"/>
  <c r="C172" i="14"/>
  <c r="D172" i="14"/>
  <c r="E172" i="14"/>
  <c r="F172" i="14"/>
  <c r="G172" i="14"/>
  <c r="A173" i="14"/>
  <c r="B173" i="14"/>
  <c r="C173" i="14"/>
  <c r="D173" i="14"/>
  <c r="E173" i="14"/>
  <c r="F173" i="14"/>
  <c r="G173" i="14"/>
  <c r="A174" i="14"/>
  <c r="B174" i="14"/>
  <c r="C174" i="14"/>
  <c r="D174" i="14"/>
  <c r="E174" i="14"/>
  <c r="F174" i="14"/>
  <c r="G174" i="14"/>
  <c r="A175" i="14"/>
  <c r="B175" i="14"/>
  <c r="C175" i="14"/>
  <c r="D175" i="14"/>
  <c r="E175" i="14"/>
  <c r="F175" i="14"/>
  <c r="G175" i="14"/>
  <c r="A176" i="14"/>
  <c r="B176" i="14"/>
  <c r="C176" i="14"/>
  <c r="D176" i="14"/>
  <c r="E176" i="14"/>
  <c r="F176" i="14"/>
  <c r="G176" i="14"/>
  <c r="A177" i="14"/>
  <c r="B177" i="14"/>
  <c r="C177" i="14"/>
  <c r="D177" i="14"/>
  <c r="E177" i="14"/>
  <c r="F177" i="14"/>
  <c r="G177" i="14"/>
  <c r="A178" i="14"/>
  <c r="B178" i="14"/>
  <c r="C178" i="14"/>
  <c r="D178" i="14"/>
  <c r="E178" i="14"/>
  <c r="F178" i="14"/>
  <c r="G178" i="14"/>
  <c r="A179" i="14"/>
  <c r="B179" i="14"/>
  <c r="C179" i="14"/>
  <c r="D179" i="14"/>
  <c r="E179" i="14"/>
  <c r="F179" i="14"/>
  <c r="G179" i="14"/>
  <c r="A180" i="14"/>
  <c r="B180" i="14"/>
  <c r="C180" i="14"/>
  <c r="D180" i="14"/>
  <c r="E180" i="14"/>
  <c r="F180" i="14"/>
  <c r="G180" i="14"/>
  <c r="A181" i="14"/>
  <c r="B181" i="14"/>
  <c r="C181" i="14"/>
  <c r="D181" i="14"/>
  <c r="E181" i="14"/>
  <c r="F181" i="14"/>
  <c r="G181" i="14"/>
  <c r="A182" i="14"/>
  <c r="B182" i="14"/>
  <c r="C182" i="14"/>
  <c r="D182" i="14"/>
  <c r="E182" i="14"/>
  <c r="F182" i="14"/>
  <c r="G182" i="14"/>
  <c r="A183" i="14"/>
  <c r="B183" i="14"/>
  <c r="C183" i="14"/>
  <c r="D183" i="14"/>
  <c r="E183" i="14"/>
  <c r="F183" i="14"/>
  <c r="G183" i="14"/>
  <c r="A184" i="14"/>
  <c r="B184" i="14"/>
  <c r="C184" i="14"/>
  <c r="D184" i="14"/>
  <c r="E184" i="14"/>
  <c r="F184" i="14"/>
  <c r="G184" i="14"/>
  <c r="A185" i="14"/>
  <c r="B185" i="14"/>
  <c r="C185" i="14"/>
  <c r="D185" i="14"/>
  <c r="E185" i="14"/>
  <c r="F185" i="14"/>
  <c r="G185" i="14"/>
  <c r="A186" i="14"/>
  <c r="B186" i="14"/>
  <c r="C186" i="14"/>
  <c r="D186" i="14"/>
  <c r="E186" i="14"/>
  <c r="F186" i="14"/>
  <c r="G186" i="14"/>
  <c r="A187" i="14"/>
  <c r="B187" i="14"/>
  <c r="C187" i="14"/>
  <c r="D187" i="14"/>
  <c r="E187" i="14"/>
  <c r="F187" i="14"/>
  <c r="G187" i="14"/>
  <c r="A188" i="14"/>
  <c r="B188" i="14"/>
  <c r="C188" i="14"/>
  <c r="D188" i="14"/>
  <c r="E188" i="14"/>
  <c r="F188" i="14"/>
  <c r="G188" i="14"/>
  <c r="A189" i="14"/>
  <c r="B189" i="14"/>
  <c r="C189" i="14"/>
  <c r="D189" i="14"/>
  <c r="E189" i="14"/>
  <c r="F189" i="14"/>
  <c r="G189" i="14"/>
  <c r="A190" i="14"/>
  <c r="B190" i="14"/>
  <c r="C190" i="14"/>
  <c r="D190" i="14"/>
  <c r="E190" i="14"/>
  <c r="F190" i="14"/>
  <c r="G190" i="14"/>
  <c r="A191" i="14"/>
  <c r="B191" i="14"/>
  <c r="C191" i="14"/>
  <c r="D191" i="14"/>
  <c r="E191" i="14"/>
  <c r="F191" i="14"/>
  <c r="G191" i="14"/>
  <c r="A192" i="14"/>
  <c r="B192" i="14"/>
  <c r="C192" i="14"/>
  <c r="D192" i="14"/>
  <c r="E192" i="14"/>
  <c r="F192" i="14"/>
  <c r="G192" i="14"/>
  <c r="A193" i="14"/>
  <c r="B193" i="14"/>
  <c r="C193" i="14"/>
  <c r="D193" i="14"/>
  <c r="E193" i="14"/>
  <c r="F193" i="14"/>
  <c r="G193" i="14"/>
  <c r="A194" i="14"/>
  <c r="B194" i="14"/>
  <c r="C194" i="14"/>
  <c r="D194" i="14"/>
  <c r="E194" i="14"/>
  <c r="F194" i="14"/>
  <c r="G194" i="14"/>
  <c r="A195" i="14"/>
  <c r="B195" i="14"/>
  <c r="C195" i="14"/>
  <c r="D195" i="14"/>
  <c r="E195" i="14"/>
  <c r="F195" i="14"/>
  <c r="G195" i="14"/>
  <c r="A196" i="14"/>
  <c r="B196" i="14"/>
  <c r="C196" i="14"/>
  <c r="D196" i="14"/>
  <c r="E196" i="14"/>
  <c r="F196" i="14"/>
  <c r="G196" i="14"/>
  <c r="A197" i="14"/>
  <c r="B197" i="14"/>
  <c r="C197" i="14"/>
  <c r="D197" i="14"/>
  <c r="E197" i="14"/>
  <c r="F197" i="14"/>
  <c r="G197" i="14"/>
  <c r="A198" i="14"/>
  <c r="B198" i="14"/>
  <c r="C198" i="14"/>
  <c r="D198" i="14"/>
  <c r="E198" i="14"/>
  <c r="F198" i="14"/>
  <c r="G198" i="14"/>
  <c r="A199" i="14"/>
  <c r="B199" i="14"/>
  <c r="C199" i="14"/>
  <c r="D199" i="14"/>
  <c r="E199" i="14"/>
  <c r="F199" i="14"/>
  <c r="G199" i="14"/>
  <c r="A200" i="14"/>
  <c r="B200" i="14"/>
  <c r="C200" i="14"/>
  <c r="D200" i="14"/>
  <c r="E200" i="14"/>
  <c r="F200" i="14"/>
  <c r="G200" i="14"/>
  <c r="A201" i="14"/>
  <c r="B201" i="14"/>
  <c r="C201" i="14"/>
  <c r="D201" i="14"/>
  <c r="E201" i="14"/>
  <c r="F201" i="14"/>
  <c r="G201" i="14"/>
  <c r="A202" i="14"/>
  <c r="B202" i="14"/>
  <c r="C202" i="14"/>
  <c r="D202" i="14"/>
  <c r="E202" i="14"/>
  <c r="F202" i="14"/>
  <c r="G202" i="14"/>
  <c r="A203" i="14"/>
  <c r="B203" i="14"/>
  <c r="C203" i="14"/>
  <c r="D203" i="14"/>
  <c r="E203" i="14"/>
  <c r="F203" i="14"/>
  <c r="G203" i="14"/>
  <c r="A204" i="14"/>
  <c r="B204" i="14"/>
  <c r="C204" i="14"/>
  <c r="D204" i="14"/>
  <c r="E204" i="14"/>
  <c r="F204" i="14"/>
  <c r="G204" i="14"/>
  <c r="A205" i="14"/>
  <c r="B205" i="14"/>
  <c r="C205" i="14"/>
  <c r="D205" i="14"/>
  <c r="E205" i="14"/>
  <c r="F205" i="14"/>
  <c r="G205" i="14"/>
  <c r="A206" i="14"/>
  <c r="B206" i="14"/>
  <c r="C206" i="14"/>
  <c r="D206" i="14"/>
  <c r="E206" i="14"/>
  <c r="F206" i="14"/>
  <c r="G206" i="14"/>
  <c r="A207" i="14"/>
  <c r="B207" i="14"/>
  <c r="C207" i="14"/>
  <c r="D207" i="14"/>
  <c r="E207" i="14"/>
  <c r="F207" i="14"/>
  <c r="G207" i="14"/>
  <c r="A208" i="14"/>
  <c r="B208" i="14"/>
  <c r="C208" i="14"/>
  <c r="D208" i="14"/>
  <c r="E208" i="14"/>
  <c r="F208" i="14"/>
  <c r="G208" i="14"/>
  <c r="A209" i="14"/>
  <c r="B209" i="14"/>
  <c r="C209" i="14"/>
  <c r="D209" i="14"/>
  <c r="E209" i="14"/>
  <c r="F209" i="14"/>
  <c r="G209" i="14"/>
  <c r="A210" i="14"/>
  <c r="B210" i="14"/>
  <c r="C210" i="14"/>
  <c r="D210" i="14"/>
  <c r="E210" i="14"/>
  <c r="F210" i="14"/>
  <c r="G210" i="14"/>
  <c r="A211" i="14"/>
  <c r="B211" i="14"/>
  <c r="C211" i="14"/>
  <c r="D211" i="14"/>
  <c r="E211" i="14"/>
  <c r="F211" i="14"/>
  <c r="G211" i="14"/>
  <c r="A212" i="14"/>
  <c r="B212" i="14"/>
  <c r="C212" i="14"/>
  <c r="D212" i="14"/>
  <c r="E212" i="14"/>
  <c r="F212" i="14"/>
  <c r="G212" i="14"/>
  <c r="A213" i="14"/>
  <c r="B213" i="14"/>
  <c r="C213" i="14"/>
  <c r="D213" i="14"/>
  <c r="E213" i="14"/>
  <c r="F213" i="14"/>
  <c r="G213" i="14"/>
  <c r="A214" i="14"/>
  <c r="B214" i="14"/>
  <c r="C214" i="14"/>
  <c r="D214" i="14"/>
  <c r="E214" i="14"/>
  <c r="F214" i="14"/>
  <c r="G214" i="14"/>
  <c r="A215" i="14"/>
  <c r="B215" i="14"/>
  <c r="C215" i="14"/>
  <c r="D215" i="14"/>
  <c r="E215" i="14"/>
  <c r="F215" i="14"/>
  <c r="G215" i="14"/>
  <c r="A216" i="14"/>
  <c r="B216" i="14"/>
  <c r="C216" i="14"/>
  <c r="D216" i="14"/>
  <c r="E216" i="14"/>
  <c r="F216" i="14"/>
  <c r="G216" i="14"/>
  <c r="A217" i="14"/>
  <c r="B217" i="14"/>
  <c r="C217" i="14"/>
  <c r="D217" i="14"/>
  <c r="E217" i="14"/>
  <c r="F217" i="14"/>
  <c r="G217" i="14"/>
  <c r="A218" i="14"/>
  <c r="B218" i="14"/>
  <c r="C218" i="14"/>
  <c r="D218" i="14"/>
  <c r="E218" i="14"/>
  <c r="F218" i="14"/>
  <c r="G218" i="14"/>
  <c r="A219" i="14"/>
  <c r="B219" i="14"/>
  <c r="C219" i="14"/>
  <c r="D219" i="14"/>
  <c r="E219" i="14"/>
  <c r="F219" i="14"/>
  <c r="G219" i="14"/>
  <c r="A220" i="14"/>
  <c r="B220" i="14"/>
  <c r="C220" i="14"/>
  <c r="D220" i="14"/>
  <c r="E220" i="14"/>
  <c r="F220" i="14"/>
  <c r="G220" i="14"/>
  <c r="A221" i="14"/>
  <c r="B221" i="14"/>
  <c r="C221" i="14"/>
  <c r="D221" i="14"/>
  <c r="E221" i="14"/>
  <c r="F221" i="14"/>
  <c r="G221" i="14"/>
  <c r="A222" i="14"/>
  <c r="B222" i="14"/>
  <c r="C222" i="14"/>
  <c r="D222" i="14"/>
  <c r="E222" i="14"/>
  <c r="F222" i="14"/>
  <c r="G222" i="14"/>
  <c r="A223" i="14"/>
  <c r="B223" i="14"/>
  <c r="C223" i="14"/>
  <c r="D223" i="14"/>
  <c r="E223" i="14"/>
  <c r="F223" i="14"/>
  <c r="G223" i="14"/>
  <c r="A224" i="14"/>
  <c r="B224" i="14"/>
  <c r="C224" i="14"/>
  <c r="D224" i="14"/>
  <c r="E224" i="14"/>
  <c r="F224" i="14"/>
  <c r="G224" i="14"/>
  <c r="A225" i="14"/>
  <c r="B225" i="14"/>
  <c r="C225" i="14"/>
  <c r="D225" i="14"/>
  <c r="E225" i="14"/>
  <c r="F225" i="14"/>
  <c r="G225" i="14"/>
  <c r="A226" i="14"/>
  <c r="B226" i="14"/>
  <c r="C226" i="14"/>
  <c r="D226" i="14"/>
  <c r="E226" i="14"/>
  <c r="F226" i="14"/>
  <c r="G226" i="14"/>
  <c r="A227" i="14"/>
  <c r="B227" i="14"/>
  <c r="C227" i="14"/>
  <c r="D227" i="14"/>
  <c r="E227" i="14"/>
  <c r="F227" i="14"/>
  <c r="G227" i="14"/>
  <c r="A228" i="14"/>
  <c r="B228" i="14"/>
  <c r="C228" i="14"/>
  <c r="D228" i="14"/>
  <c r="E228" i="14"/>
  <c r="F228" i="14"/>
  <c r="G228" i="14"/>
  <c r="A229" i="14"/>
  <c r="B229" i="14"/>
  <c r="C229" i="14"/>
  <c r="D229" i="14"/>
  <c r="E229" i="14"/>
  <c r="F229" i="14"/>
  <c r="G229" i="14"/>
  <c r="A230" i="14"/>
  <c r="B230" i="14"/>
  <c r="C230" i="14"/>
  <c r="D230" i="14"/>
  <c r="E230" i="14"/>
  <c r="F230" i="14"/>
  <c r="G230" i="14"/>
  <c r="A231" i="14"/>
  <c r="B231" i="14"/>
  <c r="C231" i="14"/>
  <c r="D231" i="14"/>
  <c r="E231" i="14"/>
  <c r="F231" i="14"/>
  <c r="G231" i="14"/>
  <c r="A232" i="14"/>
  <c r="B232" i="14"/>
  <c r="C232" i="14"/>
  <c r="D232" i="14"/>
  <c r="E232" i="14"/>
  <c r="F232" i="14"/>
  <c r="G232" i="14"/>
  <c r="A233" i="14"/>
  <c r="B233" i="14"/>
  <c r="C233" i="14"/>
  <c r="D233" i="14"/>
  <c r="E233" i="14"/>
  <c r="F233" i="14"/>
  <c r="G233" i="14"/>
  <c r="A234" i="14"/>
  <c r="B234" i="14"/>
  <c r="C234" i="14"/>
  <c r="D234" i="14"/>
  <c r="E234" i="14"/>
  <c r="F234" i="14"/>
  <c r="G234" i="14"/>
  <c r="A235" i="14"/>
  <c r="B235" i="14"/>
  <c r="C235" i="14"/>
  <c r="D235" i="14"/>
  <c r="E235" i="14"/>
  <c r="F235" i="14"/>
  <c r="G235" i="14"/>
  <c r="A236" i="14"/>
  <c r="B236" i="14"/>
  <c r="C236" i="14"/>
  <c r="D236" i="14"/>
  <c r="E236" i="14"/>
  <c r="F236" i="14"/>
  <c r="G236" i="14"/>
  <c r="A237" i="14"/>
  <c r="B237" i="14"/>
  <c r="C237" i="14"/>
  <c r="D237" i="14"/>
  <c r="E237" i="14"/>
  <c r="F237" i="14"/>
  <c r="G237" i="14"/>
  <c r="A238" i="14"/>
  <c r="B238" i="14"/>
  <c r="C238" i="14"/>
  <c r="D238" i="14"/>
  <c r="E238" i="14"/>
  <c r="F238" i="14"/>
  <c r="G238" i="14"/>
  <c r="A239" i="14"/>
  <c r="B239" i="14"/>
  <c r="C239" i="14"/>
  <c r="D239" i="14"/>
  <c r="E239" i="14"/>
  <c r="F239" i="14"/>
  <c r="G239" i="14"/>
  <c r="A240" i="14"/>
  <c r="B240" i="14"/>
  <c r="C240" i="14"/>
  <c r="D240" i="14"/>
  <c r="E240" i="14"/>
  <c r="F240" i="14"/>
  <c r="G240" i="14"/>
  <c r="A241" i="14"/>
  <c r="B241" i="14"/>
  <c r="C241" i="14"/>
  <c r="D241" i="14"/>
  <c r="E241" i="14"/>
  <c r="F241" i="14"/>
  <c r="G241" i="14"/>
  <c r="A242" i="14"/>
  <c r="B242" i="14"/>
  <c r="C242" i="14"/>
  <c r="D242" i="14"/>
  <c r="E242" i="14"/>
  <c r="F242" i="14"/>
  <c r="G242" i="14"/>
  <c r="A243" i="14"/>
  <c r="B243" i="14"/>
  <c r="C243" i="14"/>
  <c r="D243" i="14"/>
  <c r="E243" i="14"/>
  <c r="F243" i="14"/>
  <c r="G243" i="14"/>
  <c r="A244" i="14"/>
  <c r="B244" i="14"/>
  <c r="C244" i="14"/>
  <c r="D244" i="14"/>
  <c r="E244" i="14"/>
  <c r="F244" i="14"/>
  <c r="G244" i="14"/>
  <c r="A245" i="14"/>
  <c r="B245" i="14"/>
  <c r="C245" i="14"/>
  <c r="D245" i="14"/>
  <c r="E245" i="14"/>
  <c r="F245" i="14"/>
  <c r="G245" i="14"/>
  <c r="A246" i="14"/>
  <c r="B246" i="14"/>
  <c r="C246" i="14"/>
  <c r="D246" i="14"/>
  <c r="E246" i="14"/>
  <c r="F246" i="14"/>
  <c r="G246" i="14"/>
  <c r="A247" i="14"/>
  <c r="B247" i="14"/>
  <c r="C247" i="14"/>
  <c r="D247" i="14"/>
  <c r="E247" i="14"/>
  <c r="F247" i="14"/>
  <c r="G247" i="14"/>
  <c r="A248" i="14"/>
  <c r="B248" i="14"/>
  <c r="C248" i="14"/>
  <c r="D248" i="14"/>
  <c r="E248" i="14"/>
  <c r="F248" i="14"/>
  <c r="G248" i="14"/>
  <c r="A249" i="14"/>
  <c r="B249" i="14"/>
  <c r="C249" i="14"/>
  <c r="D249" i="14"/>
  <c r="E249" i="14"/>
  <c r="F249" i="14"/>
  <c r="G249" i="14"/>
  <c r="A250" i="14"/>
  <c r="B250" i="14"/>
  <c r="C250" i="14"/>
  <c r="D250" i="14"/>
  <c r="E250" i="14"/>
  <c r="F250" i="14"/>
  <c r="G250" i="14"/>
  <c r="A251" i="14"/>
  <c r="B251" i="14"/>
  <c r="C251" i="14"/>
  <c r="D251" i="14"/>
  <c r="E251" i="14"/>
  <c r="F251" i="14"/>
  <c r="G251" i="14"/>
  <c r="A252" i="14"/>
  <c r="B252" i="14"/>
  <c r="C252" i="14"/>
  <c r="D252" i="14"/>
  <c r="E252" i="14"/>
  <c r="F252" i="14"/>
  <c r="G252" i="14"/>
  <c r="A253" i="14"/>
  <c r="B253" i="14"/>
  <c r="C253" i="14"/>
  <c r="D253" i="14"/>
  <c r="E253" i="14"/>
  <c r="F253" i="14"/>
  <c r="G253" i="14"/>
  <c r="A254" i="14"/>
  <c r="B254" i="14"/>
  <c r="C254" i="14"/>
  <c r="D254" i="14"/>
  <c r="E254" i="14"/>
  <c r="F254" i="14"/>
  <c r="G254" i="14"/>
  <c r="A255" i="14"/>
  <c r="B255" i="14"/>
  <c r="C255" i="14"/>
  <c r="D255" i="14"/>
  <c r="E255" i="14"/>
  <c r="F255" i="14"/>
  <c r="G255" i="14"/>
  <c r="A256" i="14"/>
  <c r="B256" i="14"/>
  <c r="C256" i="14"/>
  <c r="D256" i="14"/>
  <c r="E256" i="14"/>
  <c r="F256" i="14"/>
  <c r="G256" i="14"/>
  <c r="A257" i="14"/>
  <c r="B257" i="14"/>
  <c r="C257" i="14"/>
  <c r="D257" i="14"/>
  <c r="E257" i="14"/>
  <c r="F257" i="14"/>
  <c r="G257" i="14"/>
  <c r="A258" i="14"/>
  <c r="B258" i="14"/>
  <c r="C258" i="14"/>
  <c r="D258" i="14"/>
  <c r="E258" i="14"/>
  <c r="F258" i="14"/>
  <c r="G258" i="14"/>
  <c r="A259" i="14"/>
  <c r="B259" i="14"/>
  <c r="C259" i="14"/>
  <c r="D259" i="14"/>
  <c r="E259" i="14"/>
  <c r="F259" i="14"/>
  <c r="G259" i="14"/>
  <c r="A260" i="14"/>
  <c r="B260" i="14"/>
  <c r="C260" i="14"/>
  <c r="D260" i="14"/>
  <c r="E260" i="14"/>
  <c r="F260" i="14"/>
  <c r="G260" i="14"/>
  <c r="A261" i="14"/>
  <c r="B261" i="14"/>
  <c r="C261" i="14"/>
  <c r="D261" i="14"/>
  <c r="E261" i="14"/>
  <c r="F261" i="14"/>
  <c r="G261" i="14"/>
  <c r="A262" i="14"/>
  <c r="B262" i="14"/>
  <c r="C262" i="14"/>
  <c r="D262" i="14"/>
  <c r="E262" i="14"/>
  <c r="F262" i="14"/>
  <c r="G262" i="14"/>
  <c r="A263" i="14"/>
  <c r="B263" i="14"/>
  <c r="C263" i="14"/>
  <c r="D263" i="14"/>
  <c r="E263" i="14"/>
  <c r="F263" i="14"/>
  <c r="G263" i="14"/>
  <c r="A264" i="14"/>
  <c r="B264" i="14"/>
  <c r="C264" i="14"/>
  <c r="D264" i="14"/>
  <c r="E264" i="14"/>
  <c r="F264" i="14"/>
  <c r="G264" i="14"/>
  <c r="A265" i="14"/>
  <c r="B265" i="14"/>
  <c r="C265" i="14"/>
  <c r="D265" i="14"/>
  <c r="E265" i="14"/>
  <c r="F265" i="14"/>
  <c r="G265" i="14"/>
  <c r="A266" i="14"/>
  <c r="B266" i="14"/>
  <c r="C266" i="14"/>
  <c r="D266" i="14"/>
  <c r="E266" i="14"/>
  <c r="F266" i="14"/>
  <c r="G266" i="14"/>
  <c r="A267" i="14"/>
  <c r="B267" i="14"/>
  <c r="C267" i="14"/>
  <c r="D267" i="14"/>
  <c r="E267" i="14"/>
  <c r="F267" i="14"/>
  <c r="G267" i="14"/>
  <c r="A268" i="14"/>
  <c r="B268" i="14"/>
  <c r="C268" i="14"/>
  <c r="D268" i="14"/>
  <c r="E268" i="14"/>
  <c r="F268" i="14"/>
  <c r="G268" i="14"/>
  <c r="A269" i="14"/>
  <c r="B269" i="14"/>
  <c r="C269" i="14"/>
  <c r="D269" i="14"/>
  <c r="E269" i="14"/>
  <c r="F269" i="14"/>
  <c r="G269" i="14"/>
  <c r="A270" i="14"/>
  <c r="B270" i="14"/>
  <c r="C270" i="14"/>
  <c r="D270" i="14"/>
  <c r="E270" i="14"/>
  <c r="F270" i="14"/>
  <c r="G270" i="14"/>
  <c r="A271" i="14"/>
  <c r="B271" i="14"/>
  <c r="C271" i="14"/>
  <c r="D271" i="14"/>
  <c r="E271" i="14"/>
  <c r="F271" i="14"/>
  <c r="G271" i="14"/>
  <c r="A272" i="14"/>
  <c r="B272" i="14"/>
  <c r="C272" i="14"/>
  <c r="D272" i="14"/>
  <c r="E272" i="14"/>
  <c r="F272" i="14"/>
  <c r="G272" i="14"/>
  <c r="A273" i="14"/>
  <c r="B273" i="14"/>
  <c r="C273" i="14"/>
  <c r="D273" i="14"/>
  <c r="E273" i="14"/>
  <c r="F273" i="14"/>
  <c r="G273" i="14"/>
  <c r="A274" i="14"/>
  <c r="B274" i="14"/>
  <c r="C274" i="14"/>
  <c r="D274" i="14"/>
  <c r="E274" i="14"/>
  <c r="F274" i="14"/>
  <c r="G274" i="14"/>
  <c r="A275" i="14"/>
  <c r="B275" i="14"/>
  <c r="C275" i="14"/>
  <c r="D275" i="14"/>
  <c r="E275" i="14"/>
  <c r="F275" i="14"/>
  <c r="G275" i="14"/>
  <c r="A276" i="14"/>
  <c r="B276" i="14"/>
  <c r="C276" i="14"/>
  <c r="D276" i="14"/>
  <c r="E276" i="14"/>
  <c r="F276" i="14"/>
  <c r="G276" i="14"/>
  <c r="A277" i="14"/>
  <c r="B277" i="14"/>
  <c r="C277" i="14"/>
  <c r="D277" i="14"/>
  <c r="E277" i="14"/>
  <c r="F277" i="14"/>
  <c r="G277" i="14"/>
  <c r="A278" i="14"/>
  <c r="B278" i="14"/>
  <c r="C278" i="14"/>
  <c r="D278" i="14"/>
  <c r="E278" i="14"/>
  <c r="F278" i="14"/>
  <c r="G278" i="14"/>
  <c r="A279" i="14"/>
  <c r="B279" i="14"/>
  <c r="C279" i="14"/>
  <c r="D279" i="14"/>
  <c r="E279" i="14"/>
  <c r="F279" i="14"/>
  <c r="G279" i="14"/>
  <c r="A280" i="14"/>
  <c r="B280" i="14"/>
  <c r="C280" i="14"/>
  <c r="D280" i="14"/>
  <c r="E280" i="14"/>
  <c r="F280" i="14"/>
  <c r="G280" i="14"/>
  <c r="A281" i="14"/>
  <c r="B281" i="14"/>
  <c r="C281" i="14"/>
  <c r="D281" i="14"/>
  <c r="E281" i="14"/>
  <c r="F281" i="14"/>
  <c r="G281" i="14"/>
  <c r="A282" i="14"/>
  <c r="B282" i="14"/>
  <c r="C282" i="14"/>
  <c r="D282" i="14"/>
  <c r="E282" i="14"/>
  <c r="F282" i="14"/>
  <c r="G282" i="14"/>
  <c r="A283" i="14"/>
  <c r="B283" i="14"/>
  <c r="C283" i="14"/>
  <c r="D283" i="14"/>
  <c r="E283" i="14"/>
  <c r="F283" i="14"/>
  <c r="G283" i="14"/>
  <c r="A284" i="14"/>
  <c r="B284" i="14"/>
  <c r="C284" i="14"/>
  <c r="D284" i="14"/>
  <c r="E284" i="14"/>
  <c r="F284" i="14"/>
  <c r="G284" i="14"/>
  <c r="A285" i="14"/>
  <c r="B285" i="14"/>
  <c r="C285" i="14"/>
  <c r="D285" i="14"/>
  <c r="E285" i="14"/>
  <c r="F285" i="14"/>
  <c r="G285" i="14"/>
  <c r="A286" i="14"/>
  <c r="B286" i="14"/>
  <c r="C286" i="14"/>
  <c r="D286" i="14"/>
  <c r="E286" i="14"/>
  <c r="F286" i="14"/>
  <c r="G286" i="14"/>
  <c r="A287" i="14"/>
  <c r="B287" i="14"/>
  <c r="C287" i="14"/>
  <c r="D287" i="14"/>
  <c r="E287" i="14"/>
  <c r="F287" i="14"/>
  <c r="G287" i="14"/>
  <c r="A288" i="14"/>
  <c r="B288" i="14"/>
  <c r="C288" i="14"/>
  <c r="D288" i="14"/>
  <c r="E288" i="14"/>
  <c r="F288" i="14"/>
  <c r="G288" i="14"/>
  <c r="A289" i="14"/>
  <c r="B289" i="14"/>
  <c r="C289" i="14"/>
  <c r="D289" i="14"/>
  <c r="E289" i="14"/>
  <c r="F289" i="14"/>
  <c r="G289" i="14"/>
  <c r="A290" i="14"/>
  <c r="B290" i="14"/>
  <c r="C290" i="14"/>
  <c r="D290" i="14"/>
  <c r="E290" i="14"/>
  <c r="F290" i="14"/>
  <c r="G290" i="14"/>
  <c r="A291" i="14"/>
  <c r="B291" i="14"/>
  <c r="C291" i="14"/>
  <c r="D291" i="14"/>
  <c r="E291" i="14"/>
  <c r="F291" i="14"/>
  <c r="G291" i="14"/>
  <c r="A292" i="14"/>
  <c r="B292" i="14"/>
  <c r="C292" i="14"/>
  <c r="D292" i="14"/>
  <c r="E292" i="14"/>
  <c r="F292" i="14"/>
  <c r="G292" i="14"/>
  <c r="A293" i="14"/>
  <c r="B293" i="14"/>
  <c r="C293" i="14"/>
  <c r="D293" i="14"/>
  <c r="E293" i="14"/>
  <c r="F293" i="14"/>
  <c r="G293" i="14"/>
  <c r="A294" i="14"/>
  <c r="B294" i="14"/>
  <c r="C294" i="14"/>
  <c r="D294" i="14"/>
  <c r="E294" i="14"/>
  <c r="F294" i="14"/>
  <c r="G294" i="14"/>
  <c r="A295" i="14"/>
  <c r="B295" i="14"/>
  <c r="C295" i="14"/>
  <c r="D295" i="14"/>
  <c r="E295" i="14"/>
  <c r="F295" i="14"/>
  <c r="G295" i="14"/>
  <c r="A296" i="14"/>
  <c r="B296" i="14"/>
  <c r="C296" i="14"/>
  <c r="D296" i="14"/>
  <c r="E296" i="14"/>
  <c r="F296" i="14"/>
  <c r="G296" i="14"/>
  <c r="A297" i="14"/>
  <c r="B297" i="14"/>
  <c r="C297" i="14"/>
  <c r="D297" i="14"/>
  <c r="E297" i="14"/>
  <c r="F297" i="14"/>
  <c r="G297" i="14"/>
  <c r="A298" i="14"/>
  <c r="B298" i="14"/>
  <c r="C298" i="14"/>
  <c r="D298" i="14"/>
  <c r="E298" i="14"/>
  <c r="F298" i="14"/>
  <c r="G298" i="14"/>
  <c r="A299" i="14"/>
  <c r="B299" i="14"/>
  <c r="C299" i="14"/>
  <c r="D299" i="14"/>
  <c r="E299" i="14"/>
  <c r="F299" i="14"/>
  <c r="G299" i="14"/>
  <c r="A300" i="14"/>
  <c r="B300" i="14"/>
  <c r="C300" i="14"/>
  <c r="D300" i="14"/>
  <c r="E300" i="14"/>
  <c r="F300" i="14"/>
  <c r="G300" i="14"/>
  <c r="A301" i="14"/>
  <c r="B301" i="14"/>
  <c r="C301" i="14"/>
  <c r="D301" i="14"/>
  <c r="E301" i="14"/>
  <c r="F301" i="14"/>
  <c r="G301" i="14"/>
  <c r="A302" i="14"/>
  <c r="B302" i="14"/>
  <c r="C302" i="14"/>
  <c r="D302" i="14"/>
  <c r="E302" i="14"/>
  <c r="F302" i="14"/>
  <c r="G302" i="14"/>
  <c r="A303" i="14"/>
  <c r="B303" i="14"/>
  <c r="C303" i="14"/>
  <c r="D303" i="14"/>
  <c r="E303" i="14"/>
  <c r="F303" i="14"/>
  <c r="G303" i="14"/>
  <c r="A304" i="14"/>
  <c r="B304" i="14"/>
  <c r="C304" i="14"/>
  <c r="D304" i="14"/>
  <c r="E304" i="14"/>
  <c r="F304" i="14"/>
  <c r="G304" i="14"/>
  <c r="A305" i="14"/>
  <c r="B305" i="14"/>
  <c r="C305" i="14"/>
  <c r="D305" i="14"/>
  <c r="E305" i="14"/>
  <c r="F305" i="14"/>
  <c r="G305" i="14"/>
  <c r="A306" i="14"/>
  <c r="B306" i="14"/>
  <c r="C306" i="14"/>
  <c r="D306" i="14"/>
  <c r="E306" i="14"/>
  <c r="F306" i="14"/>
  <c r="G306" i="14"/>
  <c r="A307" i="14"/>
  <c r="B307" i="14"/>
  <c r="C307" i="14"/>
  <c r="D307" i="14"/>
  <c r="E307" i="14"/>
  <c r="F307" i="14"/>
  <c r="G307" i="14"/>
  <c r="A308" i="14"/>
  <c r="B308" i="14"/>
  <c r="C308" i="14"/>
  <c r="D308" i="14"/>
  <c r="E308" i="14"/>
  <c r="F308" i="14"/>
  <c r="G308" i="14"/>
  <c r="A309" i="14"/>
  <c r="B309" i="14"/>
  <c r="C309" i="14"/>
  <c r="D309" i="14"/>
  <c r="E309" i="14"/>
  <c r="F309" i="14"/>
  <c r="G309" i="14"/>
  <c r="A310" i="14"/>
  <c r="B310" i="14"/>
  <c r="C310" i="14"/>
  <c r="D310" i="14"/>
  <c r="E310" i="14"/>
  <c r="F310" i="14"/>
  <c r="G310" i="14"/>
  <c r="A311" i="14"/>
  <c r="B311" i="14"/>
  <c r="C311" i="14"/>
  <c r="D311" i="14"/>
  <c r="E311" i="14"/>
  <c r="F311" i="14"/>
  <c r="G311" i="14"/>
  <c r="A312" i="14"/>
  <c r="B312" i="14"/>
  <c r="C312" i="14"/>
  <c r="D312" i="14"/>
  <c r="E312" i="14"/>
  <c r="F312" i="14"/>
  <c r="G312" i="14"/>
  <c r="A313" i="14"/>
  <c r="B313" i="14"/>
  <c r="C313" i="14"/>
  <c r="D313" i="14"/>
  <c r="E313" i="14"/>
  <c r="F313" i="14"/>
  <c r="G313" i="14"/>
  <c r="A314" i="14"/>
  <c r="B314" i="14"/>
  <c r="C314" i="14"/>
  <c r="D314" i="14"/>
  <c r="E314" i="14"/>
  <c r="F314" i="14"/>
  <c r="G314" i="14"/>
  <c r="A315" i="14"/>
  <c r="B315" i="14"/>
  <c r="C315" i="14"/>
  <c r="D315" i="14"/>
  <c r="E315" i="14"/>
  <c r="F315" i="14"/>
  <c r="G315" i="14"/>
  <c r="A316" i="14"/>
  <c r="B316" i="14"/>
  <c r="C316" i="14"/>
  <c r="D316" i="14"/>
  <c r="E316" i="14"/>
  <c r="F316" i="14"/>
  <c r="G316" i="14"/>
  <c r="A317" i="14"/>
  <c r="B317" i="14"/>
  <c r="C317" i="14"/>
  <c r="D317" i="14"/>
  <c r="E317" i="14"/>
  <c r="F317" i="14"/>
  <c r="G317" i="14"/>
  <c r="A318" i="14"/>
  <c r="B318" i="14"/>
  <c r="C318" i="14"/>
  <c r="D318" i="14"/>
  <c r="E318" i="14"/>
  <c r="F318" i="14"/>
  <c r="G318" i="14"/>
  <c r="A319" i="14"/>
  <c r="B319" i="14"/>
  <c r="C319" i="14"/>
  <c r="D319" i="14"/>
  <c r="E319" i="14"/>
  <c r="F319" i="14"/>
  <c r="G319" i="14"/>
  <c r="A320" i="14"/>
  <c r="B320" i="14"/>
  <c r="C320" i="14"/>
  <c r="D320" i="14"/>
  <c r="E320" i="14"/>
  <c r="F320" i="14"/>
  <c r="G320" i="14"/>
  <c r="A321" i="14"/>
  <c r="B321" i="14"/>
  <c r="C321" i="14"/>
  <c r="D321" i="14"/>
  <c r="E321" i="14"/>
  <c r="F321" i="14"/>
  <c r="G321" i="14"/>
  <c r="A322" i="14"/>
  <c r="B322" i="14"/>
  <c r="C322" i="14"/>
  <c r="D322" i="14"/>
  <c r="E322" i="14"/>
  <c r="F322" i="14"/>
  <c r="G322" i="14"/>
  <c r="A323" i="14"/>
  <c r="B323" i="14"/>
  <c r="C323" i="14"/>
  <c r="D323" i="14"/>
  <c r="E323" i="14"/>
  <c r="F323" i="14"/>
  <c r="G323" i="14"/>
  <c r="A324" i="14"/>
  <c r="B324" i="14"/>
  <c r="C324" i="14"/>
  <c r="D324" i="14"/>
  <c r="E324" i="14"/>
  <c r="F324" i="14"/>
  <c r="G324" i="14"/>
  <c r="A325" i="14"/>
  <c r="B325" i="14"/>
  <c r="C325" i="14"/>
  <c r="D325" i="14"/>
  <c r="E325" i="14"/>
  <c r="F325" i="14"/>
  <c r="G325" i="14"/>
  <c r="A326" i="14"/>
  <c r="B326" i="14"/>
  <c r="C326" i="14"/>
  <c r="D326" i="14"/>
  <c r="E326" i="14"/>
  <c r="F326" i="14"/>
  <c r="G326" i="14"/>
  <c r="A327" i="14"/>
  <c r="B327" i="14"/>
  <c r="C327" i="14"/>
  <c r="D327" i="14"/>
  <c r="E327" i="14"/>
  <c r="F327" i="14"/>
  <c r="G327" i="14"/>
  <c r="A328" i="14"/>
  <c r="B328" i="14"/>
  <c r="C328" i="14"/>
  <c r="D328" i="14"/>
  <c r="E328" i="14"/>
  <c r="F328" i="14"/>
  <c r="G328" i="14"/>
  <c r="A329" i="14"/>
  <c r="B329" i="14"/>
  <c r="C329" i="14"/>
  <c r="D329" i="14"/>
  <c r="E329" i="14"/>
  <c r="F329" i="14"/>
  <c r="G329" i="14"/>
  <c r="A330" i="14"/>
  <c r="B330" i="14"/>
  <c r="C330" i="14"/>
  <c r="D330" i="14"/>
  <c r="E330" i="14"/>
  <c r="F330" i="14"/>
  <c r="G330" i="14"/>
  <c r="A331" i="14"/>
  <c r="B331" i="14"/>
  <c r="C331" i="14"/>
  <c r="D331" i="14"/>
  <c r="E331" i="14"/>
  <c r="F331" i="14"/>
  <c r="G331" i="14"/>
  <c r="A332" i="14"/>
  <c r="B332" i="14"/>
  <c r="C332" i="14"/>
  <c r="D332" i="14"/>
  <c r="E332" i="14"/>
  <c r="F332" i="14"/>
  <c r="G332" i="14"/>
  <c r="A333" i="14"/>
  <c r="B333" i="14"/>
  <c r="C333" i="14"/>
  <c r="D333" i="14"/>
  <c r="E333" i="14"/>
  <c r="F333" i="14"/>
  <c r="G333" i="14"/>
  <c r="A334" i="14"/>
  <c r="B334" i="14"/>
  <c r="C334" i="14"/>
  <c r="D334" i="14"/>
  <c r="E334" i="14"/>
  <c r="F334" i="14"/>
  <c r="G334" i="14"/>
  <c r="A335" i="14"/>
  <c r="B335" i="14"/>
  <c r="C335" i="14"/>
  <c r="D335" i="14"/>
  <c r="E335" i="14"/>
  <c r="F335" i="14"/>
  <c r="G335" i="14"/>
  <c r="A336" i="14"/>
  <c r="B336" i="14"/>
  <c r="C336" i="14"/>
  <c r="D336" i="14"/>
  <c r="E336" i="14"/>
  <c r="F336" i="14"/>
  <c r="G336" i="14"/>
  <c r="A337" i="14"/>
  <c r="B337" i="14"/>
  <c r="C337" i="14"/>
  <c r="D337" i="14"/>
  <c r="E337" i="14"/>
  <c r="F337" i="14"/>
  <c r="G337" i="14"/>
  <c r="A338" i="14"/>
  <c r="B338" i="14"/>
  <c r="C338" i="14"/>
  <c r="D338" i="14"/>
  <c r="E338" i="14"/>
  <c r="F338" i="14"/>
  <c r="G338" i="14"/>
  <c r="A339" i="14"/>
  <c r="B339" i="14"/>
  <c r="C339" i="14"/>
  <c r="D339" i="14"/>
  <c r="E339" i="14"/>
  <c r="F339" i="14"/>
  <c r="G339" i="14"/>
  <c r="A340" i="14"/>
  <c r="B340" i="14"/>
  <c r="C340" i="14"/>
  <c r="D340" i="14"/>
  <c r="E340" i="14"/>
  <c r="F340" i="14"/>
  <c r="G340" i="14"/>
  <c r="A341" i="14"/>
  <c r="B341" i="14"/>
  <c r="C341" i="14"/>
  <c r="D341" i="14"/>
  <c r="E341" i="14"/>
  <c r="F341" i="14"/>
  <c r="G341" i="14"/>
  <c r="A342" i="14"/>
  <c r="B342" i="14"/>
  <c r="C342" i="14"/>
  <c r="D342" i="14"/>
  <c r="E342" i="14"/>
  <c r="F342" i="14"/>
  <c r="G342" i="14"/>
  <c r="A343" i="14"/>
  <c r="B343" i="14"/>
  <c r="C343" i="14"/>
  <c r="D343" i="14"/>
  <c r="E343" i="14"/>
  <c r="F343" i="14"/>
  <c r="G343" i="14"/>
  <c r="A344" i="14"/>
  <c r="B344" i="14"/>
  <c r="C344" i="14"/>
  <c r="D344" i="14"/>
  <c r="E344" i="14"/>
  <c r="F344" i="14"/>
  <c r="G344" i="14"/>
  <c r="A345" i="14"/>
  <c r="B345" i="14"/>
  <c r="C345" i="14"/>
  <c r="D345" i="14"/>
  <c r="E345" i="14"/>
  <c r="F345" i="14"/>
  <c r="G345" i="14"/>
  <c r="A346" i="14"/>
  <c r="B346" i="14"/>
  <c r="C346" i="14"/>
  <c r="D346" i="14"/>
  <c r="E346" i="14"/>
  <c r="F346" i="14"/>
  <c r="G346" i="14"/>
  <c r="A347" i="14"/>
  <c r="B347" i="14"/>
  <c r="C347" i="14"/>
  <c r="D347" i="14"/>
  <c r="E347" i="14"/>
  <c r="F347" i="14"/>
  <c r="G347" i="14"/>
  <c r="A348" i="14"/>
  <c r="B348" i="14"/>
  <c r="C348" i="14"/>
  <c r="D348" i="14"/>
  <c r="E348" i="14"/>
  <c r="F348" i="14"/>
  <c r="G348" i="14"/>
  <c r="A349" i="14"/>
  <c r="B349" i="14"/>
  <c r="C349" i="14"/>
  <c r="D349" i="14"/>
  <c r="E349" i="14"/>
  <c r="F349" i="14"/>
  <c r="G349" i="14"/>
  <c r="A350" i="14"/>
  <c r="B350" i="14"/>
  <c r="C350" i="14"/>
  <c r="D350" i="14"/>
  <c r="E350" i="14"/>
  <c r="F350" i="14"/>
  <c r="G350" i="14"/>
  <c r="A351" i="14"/>
  <c r="B351" i="14"/>
  <c r="C351" i="14"/>
  <c r="D351" i="14"/>
  <c r="E351" i="14"/>
  <c r="F351" i="14"/>
  <c r="G351" i="14"/>
  <c r="A352" i="14"/>
  <c r="B352" i="14"/>
  <c r="C352" i="14"/>
  <c r="D352" i="14"/>
  <c r="E352" i="14"/>
  <c r="F352" i="14"/>
  <c r="G352" i="14"/>
  <c r="A353" i="14"/>
  <c r="B353" i="14"/>
  <c r="C353" i="14"/>
  <c r="D353" i="14"/>
  <c r="E353" i="14"/>
  <c r="F353" i="14"/>
  <c r="G353" i="14"/>
  <c r="A354" i="14"/>
  <c r="B354" i="14"/>
  <c r="C354" i="14"/>
  <c r="D354" i="14"/>
  <c r="E354" i="14"/>
  <c r="F354" i="14"/>
  <c r="G354" i="14"/>
  <c r="A355" i="14"/>
  <c r="B355" i="14"/>
  <c r="C355" i="14"/>
  <c r="D355" i="14"/>
  <c r="E355" i="14"/>
  <c r="F355" i="14"/>
  <c r="G355" i="14"/>
  <c r="A356" i="14"/>
  <c r="B356" i="14"/>
  <c r="C356" i="14"/>
  <c r="D356" i="14"/>
  <c r="E356" i="14"/>
  <c r="F356" i="14"/>
  <c r="G356" i="14"/>
  <c r="A357" i="14"/>
  <c r="B357" i="14"/>
  <c r="C357" i="14"/>
  <c r="D357" i="14"/>
  <c r="E357" i="14"/>
  <c r="F357" i="14"/>
  <c r="G357" i="14"/>
  <c r="A358" i="14"/>
  <c r="B358" i="14"/>
  <c r="C358" i="14"/>
  <c r="D358" i="14"/>
  <c r="E358" i="14"/>
  <c r="F358" i="14"/>
  <c r="G358" i="14"/>
  <c r="A359" i="14"/>
  <c r="B359" i="14"/>
  <c r="C359" i="14"/>
  <c r="D359" i="14"/>
  <c r="E359" i="14"/>
  <c r="F359" i="14"/>
  <c r="G359" i="14"/>
  <c r="A360" i="14"/>
  <c r="B360" i="14"/>
  <c r="C360" i="14"/>
  <c r="D360" i="14"/>
  <c r="E360" i="14"/>
  <c r="F360" i="14"/>
  <c r="G360" i="14"/>
  <c r="A361" i="14"/>
  <c r="B361" i="14"/>
  <c r="C361" i="14"/>
  <c r="D361" i="14"/>
  <c r="E361" i="14"/>
  <c r="F361" i="14"/>
  <c r="G361" i="14"/>
  <c r="A362" i="14"/>
  <c r="B362" i="14"/>
  <c r="C362" i="14"/>
  <c r="D362" i="14"/>
  <c r="E362" i="14"/>
  <c r="F362" i="14"/>
  <c r="G362" i="14"/>
  <c r="A363" i="14"/>
  <c r="B363" i="14"/>
  <c r="C363" i="14"/>
  <c r="D363" i="14"/>
  <c r="E363" i="14"/>
  <c r="F363" i="14"/>
  <c r="G363" i="14"/>
  <c r="A364" i="14"/>
  <c r="B364" i="14"/>
  <c r="C364" i="14"/>
  <c r="D364" i="14"/>
  <c r="E364" i="14"/>
  <c r="F364" i="14"/>
  <c r="G364" i="14"/>
  <c r="A365" i="14"/>
  <c r="B365" i="14"/>
  <c r="C365" i="14"/>
  <c r="D365" i="14"/>
  <c r="E365" i="14"/>
  <c r="F365" i="14"/>
  <c r="G365" i="14"/>
  <c r="A366" i="14"/>
  <c r="B366" i="14"/>
  <c r="C366" i="14"/>
  <c r="D366" i="14"/>
  <c r="E366" i="14"/>
  <c r="F366" i="14"/>
  <c r="G366" i="14"/>
  <c r="A367" i="14"/>
  <c r="B367" i="14"/>
  <c r="C367" i="14"/>
  <c r="D367" i="14"/>
  <c r="E367" i="14"/>
  <c r="F367" i="14"/>
  <c r="G367" i="14"/>
  <c r="A368" i="14"/>
  <c r="B368" i="14"/>
  <c r="C368" i="14"/>
  <c r="D368" i="14"/>
  <c r="E368" i="14"/>
  <c r="F368" i="14"/>
  <c r="G368" i="14"/>
  <c r="A369" i="14"/>
  <c r="B369" i="14"/>
  <c r="C369" i="14"/>
  <c r="D369" i="14"/>
  <c r="E369" i="14"/>
  <c r="F369" i="14"/>
  <c r="G369" i="14"/>
  <c r="A370" i="14"/>
  <c r="B370" i="14"/>
  <c r="C370" i="14"/>
  <c r="D370" i="14"/>
  <c r="E370" i="14"/>
  <c r="F370" i="14"/>
  <c r="G370" i="14"/>
  <c r="A371" i="14"/>
  <c r="B371" i="14"/>
  <c r="C371" i="14"/>
  <c r="D371" i="14"/>
  <c r="E371" i="14"/>
  <c r="F371" i="14"/>
  <c r="G371" i="14"/>
  <c r="A372" i="14"/>
  <c r="B372" i="14"/>
  <c r="C372" i="14"/>
  <c r="D372" i="14"/>
  <c r="E372" i="14"/>
  <c r="F372" i="14"/>
  <c r="G372" i="14"/>
  <c r="A373" i="14"/>
  <c r="B373" i="14"/>
  <c r="C373" i="14"/>
  <c r="D373" i="14"/>
  <c r="E373" i="14"/>
  <c r="F373" i="14"/>
  <c r="G373" i="14"/>
  <c r="A374" i="14"/>
  <c r="B374" i="14"/>
  <c r="C374" i="14"/>
  <c r="D374" i="14"/>
  <c r="E374" i="14"/>
  <c r="F374" i="14"/>
  <c r="G374" i="14"/>
  <c r="A375" i="14"/>
  <c r="B375" i="14"/>
  <c r="C375" i="14"/>
  <c r="D375" i="14"/>
  <c r="E375" i="14"/>
  <c r="F375" i="14"/>
  <c r="G375" i="14"/>
  <c r="A376" i="14"/>
  <c r="B376" i="14"/>
  <c r="C376" i="14"/>
  <c r="D376" i="14"/>
  <c r="E376" i="14"/>
  <c r="F376" i="14"/>
  <c r="G376" i="14"/>
  <c r="A377" i="14"/>
  <c r="B377" i="14"/>
  <c r="C377" i="14"/>
  <c r="D377" i="14"/>
  <c r="E377" i="14"/>
  <c r="F377" i="14"/>
  <c r="G377" i="14"/>
  <c r="A378" i="14"/>
  <c r="B378" i="14"/>
  <c r="C378" i="14"/>
  <c r="D378" i="14"/>
  <c r="E378" i="14"/>
  <c r="F378" i="14"/>
  <c r="G378" i="14"/>
  <c r="A379" i="14"/>
  <c r="B379" i="14"/>
  <c r="C379" i="14"/>
  <c r="D379" i="14"/>
  <c r="E379" i="14"/>
  <c r="F379" i="14"/>
  <c r="G379" i="14"/>
  <c r="A380" i="14"/>
  <c r="B380" i="14"/>
  <c r="C380" i="14"/>
  <c r="D380" i="14"/>
  <c r="E380" i="14"/>
  <c r="F380" i="14"/>
  <c r="G380" i="14"/>
  <c r="A381" i="14"/>
  <c r="B381" i="14"/>
  <c r="C381" i="14"/>
  <c r="D381" i="14"/>
  <c r="E381" i="14"/>
  <c r="F381" i="14"/>
  <c r="G381" i="14"/>
  <c r="A382" i="14"/>
  <c r="B382" i="14"/>
  <c r="C382" i="14"/>
  <c r="D382" i="14"/>
  <c r="E382" i="14"/>
  <c r="F382" i="14"/>
  <c r="G382" i="14"/>
  <c r="A383" i="14"/>
  <c r="B383" i="14"/>
  <c r="C383" i="14"/>
  <c r="D383" i="14"/>
  <c r="E383" i="14"/>
  <c r="F383" i="14"/>
  <c r="G383" i="14"/>
  <c r="A384" i="14"/>
  <c r="B384" i="14"/>
  <c r="C384" i="14"/>
  <c r="D384" i="14"/>
  <c r="E384" i="14"/>
  <c r="F384" i="14"/>
  <c r="G384" i="14"/>
  <c r="A385" i="14"/>
  <c r="B385" i="14"/>
  <c r="C385" i="14"/>
  <c r="D385" i="14"/>
  <c r="E385" i="14"/>
  <c r="F385" i="14"/>
  <c r="G385" i="14"/>
  <c r="A386" i="14"/>
  <c r="B386" i="14"/>
  <c r="C386" i="14"/>
  <c r="D386" i="14"/>
  <c r="E386" i="14"/>
  <c r="F386" i="14"/>
  <c r="G386" i="14"/>
  <c r="A387" i="14"/>
  <c r="B387" i="14"/>
  <c r="C387" i="14"/>
  <c r="D387" i="14"/>
  <c r="E387" i="14"/>
  <c r="F387" i="14"/>
  <c r="G387" i="14"/>
  <c r="A388" i="14"/>
  <c r="B388" i="14"/>
  <c r="C388" i="14"/>
  <c r="D388" i="14"/>
  <c r="E388" i="14"/>
  <c r="F388" i="14"/>
  <c r="G388" i="14"/>
  <c r="A389" i="14"/>
  <c r="B389" i="14"/>
  <c r="C389" i="14"/>
  <c r="D389" i="14"/>
  <c r="E389" i="14"/>
  <c r="F389" i="14"/>
  <c r="G389" i="14"/>
  <c r="A390" i="14"/>
  <c r="B390" i="14"/>
  <c r="C390" i="14"/>
  <c r="D390" i="14"/>
  <c r="E390" i="14"/>
  <c r="F390" i="14"/>
  <c r="G390" i="14"/>
  <c r="A391" i="14"/>
  <c r="B391" i="14"/>
  <c r="C391" i="14"/>
  <c r="D391" i="14"/>
  <c r="E391" i="14"/>
  <c r="F391" i="14"/>
  <c r="G391" i="14"/>
  <c r="A392" i="14"/>
  <c r="B392" i="14"/>
  <c r="C392" i="14"/>
  <c r="D392" i="14"/>
  <c r="E392" i="14"/>
  <c r="F392" i="14"/>
  <c r="G392" i="14"/>
  <c r="A393" i="14"/>
  <c r="B393" i="14"/>
  <c r="C393" i="14"/>
  <c r="D393" i="14"/>
  <c r="E393" i="14"/>
  <c r="F393" i="14"/>
  <c r="G393" i="14"/>
  <c r="A394" i="14"/>
  <c r="B394" i="14"/>
  <c r="C394" i="14"/>
  <c r="D394" i="14"/>
  <c r="E394" i="14"/>
  <c r="F394" i="14"/>
  <c r="G394" i="14"/>
  <c r="A395" i="14"/>
  <c r="B395" i="14"/>
  <c r="C395" i="14"/>
  <c r="D395" i="14"/>
  <c r="E395" i="14"/>
  <c r="F395" i="14"/>
  <c r="G395" i="14"/>
  <c r="A396" i="14"/>
  <c r="B396" i="14"/>
  <c r="C396" i="14"/>
  <c r="D396" i="14"/>
  <c r="E396" i="14"/>
  <c r="F396" i="14"/>
  <c r="G396" i="14"/>
  <c r="A397" i="14"/>
  <c r="B397" i="14"/>
  <c r="C397" i="14"/>
  <c r="D397" i="14"/>
  <c r="E397" i="14"/>
  <c r="F397" i="14"/>
  <c r="G397" i="14"/>
  <c r="A398" i="14"/>
  <c r="B398" i="14"/>
  <c r="C398" i="14"/>
  <c r="D398" i="14"/>
  <c r="E398" i="14"/>
  <c r="F398" i="14"/>
  <c r="G398" i="14"/>
  <c r="A399" i="14"/>
  <c r="B399" i="14"/>
  <c r="C399" i="14"/>
  <c r="D399" i="14"/>
  <c r="E399" i="14"/>
  <c r="F399" i="14"/>
  <c r="G399" i="14"/>
  <c r="A400" i="14"/>
  <c r="B400" i="14"/>
  <c r="C400" i="14"/>
  <c r="D400" i="14"/>
  <c r="E400" i="14"/>
  <c r="F400" i="14"/>
  <c r="G400" i="14"/>
  <c r="A401" i="14"/>
  <c r="B401" i="14"/>
  <c r="C401" i="14"/>
  <c r="D401" i="14"/>
  <c r="E401" i="14"/>
  <c r="F401" i="14"/>
  <c r="G401" i="14"/>
  <c r="A402" i="14"/>
  <c r="B402" i="14"/>
  <c r="C402" i="14"/>
  <c r="D402" i="14"/>
  <c r="E402" i="14"/>
  <c r="F402" i="14"/>
  <c r="G402" i="14"/>
  <c r="A403" i="14"/>
  <c r="B403" i="14"/>
  <c r="C403" i="14"/>
  <c r="D403" i="14"/>
  <c r="E403" i="14"/>
  <c r="F403" i="14"/>
  <c r="G403" i="14"/>
  <c r="A404" i="14"/>
  <c r="B404" i="14"/>
  <c r="C404" i="14"/>
  <c r="D404" i="14"/>
  <c r="E404" i="14"/>
  <c r="F404" i="14"/>
  <c r="G404" i="14"/>
  <c r="A405" i="14"/>
  <c r="B405" i="14"/>
  <c r="C405" i="14"/>
  <c r="D405" i="14"/>
  <c r="E405" i="14"/>
  <c r="F405" i="14"/>
  <c r="G405" i="14"/>
  <c r="A406" i="14"/>
  <c r="B406" i="14"/>
  <c r="C406" i="14"/>
  <c r="D406" i="14"/>
  <c r="E406" i="14"/>
  <c r="F406" i="14"/>
  <c r="G406" i="14"/>
  <c r="A407" i="14"/>
  <c r="B407" i="14"/>
  <c r="C407" i="14"/>
  <c r="D407" i="14"/>
  <c r="E407" i="14"/>
  <c r="F407" i="14"/>
  <c r="G407" i="14"/>
  <c r="A408" i="14"/>
  <c r="B408" i="14"/>
  <c r="C408" i="14"/>
  <c r="D408" i="14"/>
  <c r="E408" i="14"/>
  <c r="F408" i="14"/>
  <c r="G408" i="14"/>
  <c r="A409" i="14"/>
  <c r="B409" i="14"/>
  <c r="C409" i="14"/>
  <c r="D409" i="14"/>
  <c r="E409" i="14"/>
  <c r="F409" i="14"/>
  <c r="G409" i="14"/>
  <c r="A410" i="14"/>
  <c r="B410" i="14"/>
  <c r="C410" i="14"/>
  <c r="D410" i="14"/>
  <c r="E410" i="14"/>
  <c r="F410" i="14"/>
  <c r="G410" i="14"/>
  <c r="A411" i="14"/>
  <c r="B411" i="14"/>
  <c r="C411" i="14"/>
  <c r="D411" i="14"/>
  <c r="E411" i="14"/>
  <c r="F411" i="14"/>
  <c r="G411" i="14"/>
  <c r="A412" i="14"/>
  <c r="B412" i="14"/>
  <c r="C412" i="14"/>
  <c r="D412" i="14"/>
  <c r="E412" i="14"/>
  <c r="F412" i="14"/>
  <c r="G412" i="14"/>
  <c r="A413" i="14"/>
  <c r="B413" i="14"/>
  <c r="C413" i="14"/>
  <c r="D413" i="14"/>
  <c r="E413" i="14"/>
  <c r="F413" i="14"/>
  <c r="G413" i="14"/>
  <c r="A414" i="14"/>
  <c r="B414" i="14"/>
  <c r="C414" i="14"/>
  <c r="D414" i="14"/>
  <c r="E414" i="14"/>
  <c r="F414" i="14"/>
  <c r="G414" i="14"/>
  <c r="A415" i="14"/>
  <c r="B415" i="14"/>
  <c r="C415" i="14"/>
  <c r="D415" i="14"/>
  <c r="E415" i="14"/>
  <c r="F415" i="14"/>
  <c r="G415" i="14"/>
  <c r="A416" i="14"/>
  <c r="B416" i="14"/>
  <c r="C416" i="14"/>
  <c r="D416" i="14"/>
  <c r="E416" i="14"/>
  <c r="F416" i="14"/>
  <c r="G416" i="14"/>
  <c r="A417" i="14"/>
  <c r="B417" i="14"/>
  <c r="C417" i="14"/>
  <c r="D417" i="14"/>
  <c r="E417" i="14"/>
  <c r="F417" i="14"/>
  <c r="G417" i="14"/>
  <c r="A418" i="14"/>
  <c r="B418" i="14"/>
  <c r="C418" i="14"/>
  <c r="D418" i="14"/>
  <c r="E418" i="14"/>
  <c r="F418" i="14"/>
  <c r="G418" i="14"/>
  <c r="A419" i="14"/>
  <c r="B419" i="14"/>
  <c r="C419" i="14"/>
  <c r="D419" i="14"/>
  <c r="E419" i="14"/>
  <c r="F419" i="14"/>
  <c r="G419" i="14"/>
  <c r="A420" i="14"/>
  <c r="B420" i="14"/>
  <c r="C420" i="14"/>
  <c r="D420" i="14"/>
  <c r="E420" i="14"/>
  <c r="F420" i="14"/>
  <c r="G420" i="14"/>
  <c r="A421" i="14"/>
  <c r="B421" i="14"/>
  <c r="C421" i="14"/>
  <c r="D421" i="14"/>
  <c r="E421" i="14"/>
  <c r="F421" i="14"/>
  <c r="G421" i="14"/>
  <c r="A422" i="14"/>
  <c r="B422" i="14"/>
  <c r="C422" i="14"/>
  <c r="D422" i="14"/>
  <c r="E422" i="14"/>
  <c r="F422" i="14"/>
  <c r="G422" i="14"/>
  <c r="A423" i="14"/>
  <c r="B423" i="14"/>
  <c r="C423" i="14"/>
  <c r="D423" i="14"/>
  <c r="E423" i="14"/>
  <c r="F423" i="14"/>
  <c r="G423" i="14"/>
  <c r="A424" i="14"/>
  <c r="B424" i="14"/>
  <c r="C424" i="14"/>
  <c r="D424" i="14"/>
  <c r="E424" i="14"/>
  <c r="F424" i="14"/>
  <c r="G424" i="14"/>
  <c r="A425" i="14"/>
  <c r="B425" i="14"/>
  <c r="C425" i="14"/>
  <c r="D425" i="14"/>
  <c r="E425" i="14"/>
  <c r="F425" i="14"/>
  <c r="G425" i="14"/>
  <c r="A426" i="14"/>
  <c r="B426" i="14"/>
  <c r="C426" i="14"/>
  <c r="D426" i="14"/>
  <c r="E426" i="14"/>
  <c r="F426" i="14"/>
  <c r="G426" i="14"/>
  <c r="A427" i="14"/>
  <c r="B427" i="14"/>
  <c r="C427" i="14"/>
  <c r="D427" i="14"/>
  <c r="E427" i="14"/>
  <c r="F427" i="14"/>
  <c r="G427" i="14"/>
  <c r="A428" i="14"/>
  <c r="B428" i="14"/>
  <c r="C428" i="14"/>
  <c r="D428" i="14"/>
  <c r="E428" i="14"/>
  <c r="F428" i="14"/>
  <c r="G428" i="14"/>
  <c r="A429" i="14"/>
  <c r="B429" i="14"/>
  <c r="C429" i="14"/>
  <c r="D429" i="14"/>
  <c r="E429" i="14"/>
  <c r="F429" i="14"/>
  <c r="G429" i="14"/>
  <c r="A430" i="14"/>
  <c r="B430" i="14"/>
  <c r="C430" i="14"/>
  <c r="D430" i="14"/>
  <c r="E430" i="14"/>
  <c r="F430" i="14"/>
  <c r="G430" i="14"/>
  <c r="A431" i="14"/>
  <c r="B431" i="14"/>
  <c r="C431" i="14"/>
  <c r="D431" i="14"/>
  <c r="E431" i="14"/>
  <c r="F431" i="14"/>
  <c r="G431" i="14"/>
  <c r="A432" i="14"/>
  <c r="B432" i="14"/>
  <c r="C432" i="14"/>
  <c r="D432" i="14"/>
  <c r="E432" i="14"/>
  <c r="F432" i="14"/>
  <c r="G432" i="14"/>
  <c r="A433" i="14"/>
  <c r="B433" i="14"/>
  <c r="C433" i="14"/>
  <c r="D433" i="14"/>
  <c r="E433" i="14"/>
  <c r="F433" i="14"/>
  <c r="G433" i="14"/>
  <c r="A434" i="14"/>
  <c r="B434" i="14"/>
  <c r="C434" i="14"/>
  <c r="D434" i="14"/>
  <c r="E434" i="14"/>
  <c r="F434" i="14"/>
  <c r="G434" i="14"/>
  <c r="A435" i="14"/>
  <c r="B435" i="14"/>
  <c r="C435" i="14"/>
  <c r="D435" i="14"/>
  <c r="E435" i="14"/>
  <c r="F435" i="14"/>
  <c r="G435" i="14"/>
  <c r="A436" i="14"/>
  <c r="B436" i="14"/>
  <c r="C436" i="14"/>
  <c r="D436" i="14"/>
  <c r="E436" i="14"/>
  <c r="F436" i="14"/>
  <c r="G436" i="14"/>
  <c r="A437" i="14"/>
  <c r="B437" i="14"/>
  <c r="C437" i="14"/>
  <c r="D437" i="14"/>
  <c r="E437" i="14"/>
  <c r="F437" i="14"/>
  <c r="G437" i="14"/>
  <c r="A438" i="14"/>
  <c r="B438" i="14"/>
  <c r="C438" i="14"/>
  <c r="D438" i="14"/>
  <c r="E438" i="14"/>
  <c r="F438" i="14"/>
  <c r="G438" i="14"/>
  <c r="A439" i="14"/>
  <c r="B439" i="14"/>
  <c r="C439" i="14"/>
  <c r="D439" i="14"/>
  <c r="E439" i="14"/>
  <c r="F439" i="14"/>
  <c r="G439" i="14"/>
  <c r="A440" i="14"/>
  <c r="B440" i="14"/>
  <c r="C440" i="14"/>
  <c r="D440" i="14"/>
  <c r="E440" i="14"/>
  <c r="F440" i="14"/>
  <c r="G440" i="14"/>
  <c r="A441" i="14"/>
  <c r="B441" i="14"/>
  <c r="C441" i="14"/>
  <c r="D441" i="14"/>
  <c r="E441" i="14"/>
  <c r="F441" i="14"/>
  <c r="G441" i="14"/>
  <c r="A442" i="14"/>
  <c r="B442" i="14"/>
  <c r="C442" i="14"/>
  <c r="D442" i="14"/>
  <c r="E442" i="14"/>
  <c r="F442" i="14"/>
  <c r="G442" i="14"/>
  <c r="A443" i="14"/>
  <c r="B443" i="14"/>
  <c r="C443" i="14"/>
  <c r="D443" i="14"/>
  <c r="E443" i="14"/>
  <c r="F443" i="14"/>
  <c r="G443" i="14"/>
  <c r="A444" i="14"/>
  <c r="B444" i="14"/>
  <c r="C444" i="14"/>
  <c r="D444" i="14"/>
  <c r="E444" i="14"/>
  <c r="F444" i="14"/>
  <c r="G444" i="14"/>
  <c r="A445" i="14"/>
  <c r="B445" i="14"/>
  <c r="C445" i="14"/>
  <c r="D445" i="14"/>
  <c r="E445" i="14"/>
  <c r="F445" i="14"/>
  <c r="G445" i="14"/>
  <c r="A446" i="14"/>
  <c r="B446" i="14"/>
  <c r="C446" i="14"/>
  <c r="D446" i="14"/>
  <c r="E446" i="14"/>
  <c r="F446" i="14"/>
  <c r="G446" i="14"/>
  <c r="A447" i="14"/>
  <c r="B447" i="14"/>
  <c r="C447" i="14"/>
  <c r="D447" i="14"/>
  <c r="E447" i="14"/>
  <c r="F447" i="14"/>
  <c r="G447" i="14"/>
  <c r="A448" i="14"/>
  <c r="B448" i="14"/>
  <c r="C448" i="14"/>
  <c r="D448" i="14"/>
  <c r="E448" i="14"/>
  <c r="F448" i="14"/>
  <c r="G448" i="14"/>
  <c r="A449" i="14"/>
  <c r="B449" i="14"/>
  <c r="C449" i="14"/>
  <c r="D449" i="14"/>
  <c r="E449" i="14"/>
  <c r="F449" i="14"/>
  <c r="G449" i="14"/>
  <c r="A450" i="14"/>
  <c r="B450" i="14"/>
  <c r="C450" i="14"/>
  <c r="D450" i="14"/>
  <c r="E450" i="14"/>
  <c r="F450" i="14"/>
  <c r="G450" i="14"/>
  <c r="A451" i="14"/>
  <c r="B451" i="14"/>
  <c r="C451" i="14"/>
  <c r="D451" i="14"/>
  <c r="E451" i="14"/>
  <c r="F451" i="14"/>
  <c r="G451" i="14"/>
  <c r="A452" i="14"/>
  <c r="B452" i="14"/>
  <c r="C452" i="14"/>
  <c r="D452" i="14"/>
  <c r="E452" i="14"/>
  <c r="F452" i="14"/>
  <c r="G452" i="14"/>
  <c r="A453" i="14"/>
  <c r="B453" i="14"/>
  <c r="C453" i="14"/>
  <c r="D453" i="14"/>
  <c r="E453" i="14"/>
  <c r="F453" i="14"/>
  <c r="G453" i="14"/>
  <c r="A454" i="14"/>
  <c r="B454" i="14"/>
  <c r="C454" i="14"/>
  <c r="D454" i="14"/>
  <c r="E454" i="14"/>
  <c r="F454" i="14"/>
  <c r="G454" i="14"/>
  <c r="A455" i="14"/>
  <c r="B455" i="14"/>
  <c r="C455" i="14"/>
  <c r="D455" i="14"/>
  <c r="E455" i="14"/>
  <c r="F455" i="14"/>
  <c r="G455" i="14"/>
  <c r="A456" i="14"/>
  <c r="B456" i="14"/>
  <c r="C456" i="14"/>
  <c r="D456" i="14"/>
  <c r="E456" i="14"/>
  <c r="F456" i="14"/>
  <c r="G456" i="14"/>
  <c r="A457" i="14"/>
  <c r="B457" i="14"/>
  <c r="C457" i="14"/>
  <c r="D457" i="14"/>
  <c r="E457" i="14"/>
  <c r="F457" i="14"/>
  <c r="G457" i="14"/>
  <c r="A458" i="14"/>
  <c r="B458" i="14"/>
  <c r="C458" i="14"/>
  <c r="D458" i="14"/>
  <c r="E458" i="14"/>
  <c r="F458" i="14"/>
  <c r="G458" i="14"/>
  <c r="A459" i="14"/>
  <c r="B459" i="14"/>
  <c r="C459" i="14"/>
  <c r="D459" i="14"/>
  <c r="E459" i="14"/>
  <c r="F459" i="14"/>
  <c r="G459" i="14"/>
  <c r="A460" i="14"/>
  <c r="B460" i="14"/>
  <c r="C460" i="14"/>
  <c r="D460" i="14"/>
  <c r="E460" i="14"/>
  <c r="F460" i="14"/>
  <c r="G460" i="14"/>
  <c r="A461" i="14"/>
  <c r="B461" i="14"/>
  <c r="C461" i="14"/>
  <c r="D461" i="14"/>
  <c r="E461" i="14"/>
  <c r="F461" i="14"/>
  <c r="G461" i="14"/>
  <c r="A462" i="14"/>
  <c r="B462" i="14"/>
  <c r="C462" i="14"/>
  <c r="D462" i="14"/>
  <c r="E462" i="14"/>
  <c r="F462" i="14"/>
  <c r="G462" i="14"/>
  <c r="A463" i="14"/>
  <c r="B463" i="14"/>
  <c r="C463" i="14"/>
  <c r="D463" i="14"/>
  <c r="E463" i="14"/>
  <c r="F463" i="14"/>
  <c r="G463" i="14"/>
  <c r="A464" i="14"/>
  <c r="B464" i="14"/>
  <c r="C464" i="14"/>
  <c r="D464" i="14"/>
  <c r="E464" i="14"/>
  <c r="F464" i="14"/>
  <c r="G464" i="14"/>
  <c r="A465" i="14"/>
  <c r="B465" i="14"/>
  <c r="C465" i="14"/>
  <c r="D465" i="14"/>
  <c r="E465" i="14"/>
  <c r="F465" i="14"/>
  <c r="G465" i="14"/>
  <c r="A466" i="14"/>
  <c r="B466" i="14"/>
  <c r="C466" i="14"/>
  <c r="D466" i="14"/>
  <c r="E466" i="14"/>
  <c r="F466" i="14"/>
  <c r="G466" i="14"/>
  <c r="A467" i="14"/>
  <c r="B467" i="14"/>
  <c r="C467" i="14"/>
  <c r="D467" i="14"/>
  <c r="E467" i="14"/>
  <c r="F467" i="14"/>
  <c r="G467" i="14"/>
  <c r="A468" i="14"/>
  <c r="B468" i="14"/>
  <c r="C468" i="14"/>
  <c r="D468" i="14"/>
  <c r="E468" i="14"/>
  <c r="F468" i="14"/>
  <c r="G468" i="14"/>
  <c r="A469" i="14"/>
  <c r="B469" i="14"/>
  <c r="C469" i="14"/>
  <c r="D469" i="14"/>
  <c r="E469" i="14"/>
  <c r="F469" i="14"/>
  <c r="G469" i="14"/>
  <c r="A470" i="14"/>
  <c r="B470" i="14"/>
  <c r="C470" i="14"/>
  <c r="D470" i="14"/>
  <c r="E470" i="14"/>
  <c r="F470" i="14"/>
  <c r="G470" i="14"/>
  <c r="A471" i="14"/>
  <c r="B471" i="14"/>
  <c r="C471" i="14"/>
  <c r="D471" i="14"/>
  <c r="E471" i="14"/>
  <c r="F471" i="14"/>
  <c r="G471" i="14"/>
  <c r="A472" i="14"/>
  <c r="B472" i="14"/>
  <c r="C472" i="14"/>
  <c r="D472" i="14"/>
  <c r="E472" i="14"/>
  <c r="F472" i="14"/>
  <c r="G472" i="14"/>
  <c r="A473" i="14"/>
  <c r="B473" i="14"/>
  <c r="C473" i="14"/>
  <c r="D473" i="14"/>
  <c r="E473" i="14"/>
  <c r="F473" i="14"/>
  <c r="G473" i="14"/>
  <c r="A474" i="14"/>
  <c r="B474" i="14"/>
  <c r="C474" i="14"/>
  <c r="D474" i="14"/>
  <c r="E474" i="14"/>
  <c r="F474" i="14"/>
  <c r="G474" i="14"/>
  <c r="A475" i="14"/>
  <c r="B475" i="14"/>
  <c r="C475" i="14"/>
  <c r="D475" i="14"/>
  <c r="E475" i="14"/>
  <c r="F475" i="14"/>
  <c r="G475" i="14"/>
  <c r="A476" i="14"/>
  <c r="B476" i="14"/>
  <c r="C476" i="14"/>
  <c r="D476" i="14"/>
  <c r="E476" i="14"/>
  <c r="F476" i="14"/>
  <c r="G476" i="14"/>
  <c r="A477" i="14"/>
  <c r="B477" i="14"/>
  <c r="C477" i="14"/>
  <c r="D477" i="14"/>
  <c r="E477" i="14"/>
  <c r="F477" i="14"/>
  <c r="G477" i="14"/>
  <c r="A478" i="14"/>
  <c r="B478" i="14"/>
  <c r="C478" i="14"/>
  <c r="D478" i="14"/>
  <c r="E478" i="14"/>
  <c r="F478" i="14"/>
  <c r="G478" i="14"/>
  <c r="A479" i="14"/>
  <c r="B479" i="14"/>
  <c r="C479" i="14"/>
  <c r="D479" i="14"/>
  <c r="E479" i="14"/>
  <c r="F479" i="14"/>
  <c r="G479" i="14"/>
  <c r="A480" i="14"/>
  <c r="B480" i="14"/>
  <c r="C480" i="14"/>
  <c r="D480" i="14"/>
  <c r="E480" i="14"/>
  <c r="F480" i="14"/>
  <c r="G480" i="14"/>
  <c r="A481" i="14"/>
  <c r="B481" i="14"/>
  <c r="C481" i="14"/>
  <c r="D481" i="14"/>
  <c r="E481" i="14"/>
  <c r="F481" i="14"/>
  <c r="G481" i="14"/>
  <c r="A482" i="14"/>
  <c r="B482" i="14"/>
  <c r="C482" i="14"/>
  <c r="D482" i="14"/>
  <c r="E482" i="14"/>
  <c r="F482" i="14"/>
  <c r="G482" i="14"/>
  <c r="A483" i="14"/>
  <c r="B483" i="14"/>
  <c r="C483" i="14"/>
  <c r="D483" i="14"/>
  <c r="E483" i="14"/>
  <c r="F483" i="14"/>
  <c r="G483" i="14"/>
  <c r="A484" i="14"/>
  <c r="B484" i="14"/>
  <c r="C484" i="14"/>
  <c r="D484" i="14"/>
  <c r="E484" i="14"/>
  <c r="F484" i="14"/>
  <c r="G484" i="14"/>
  <c r="A485" i="14"/>
  <c r="B485" i="14"/>
  <c r="C485" i="14"/>
  <c r="D485" i="14"/>
  <c r="E485" i="14"/>
  <c r="F485" i="14"/>
  <c r="G485" i="14"/>
  <c r="A486" i="14"/>
  <c r="B486" i="14"/>
  <c r="C486" i="14"/>
  <c r="D486" i="14"/>
  <c r="E486" i="14"/>
  <c r="F486" i="14"/>
  <c r="G486" i="14"/>
  <c r="A487" i="14"/>
  <c r="B487" i="14"/>
  <c r="C487" i="14"/>
  <c r="D487" i="14"/>
  <c r="E487" i="14"/>
  <c r="F487" i="14"/>
  <c r="G487" i="14"/>
  <c r="A488" i="14"/>
  <c r="B488" i="14"/>
  <c r="C488" i="14"/>
  <c r="D488" i="14"/>
  <c r="E488" i="14"/>
  <c r="F488" i="14"/>
  <c r="G488" i="14"/>
  <c r="A489" i="14"/>
  <c r="B489" i="14"/>
  <c r="C489" i="14"/>
  <c r="D489" i="14"/>
  <c r="E489" i="14"/>
  <c r="F489" i="14"/>
  <c r="G489" i="14"/>
  <c r="A490" i="14"/>
  <c r="B490" i="14"/>
  <c r="C490" i="14"/>
  <c r="D490" i="14"/>
  <c r="E490" i="14"/>
  <c r="F490" i="14"/>
  <c r="G490" i="14"/>
  <c r="A491" i="14"/>
  <c r="B491" i="14"/>
  <c r="C491" i="14"/>
  <c r="D491" i="14"/>
  <c r="E491" i="14"/>
  <c r="F491" i="14"/>
  <c r="G491" i="14"/>
  <c r="A492" i="14"/>
  <c r="B492" i="14"/>
  <c r="C492" i="14"/>
  <c r="D492" i="14"/>
  <c r="E492" i="14"/>
  <c r="F492" i="14"/>
  <c r="G492" i="14"/>
  <c r="A493" i="14"/>
  <c r="B493" i="14"/>
  <c r="C493" i="14"/>
  <c r="D493" i="14"/>
  <c r="E493" i="14"/>
  <c r="F493" i="14"/>
  <c r="G493" i="14"/>
  <c r="A494" i="14"/>
  <c r="B494" i="14"/>
  <c r="C494" i="14"/>
  <c r="D494" i="14"/>
  <c r="E494" i="14"/>
  <c r="F494" i="14"/>
  <c r="G494" i="14"/>
  <c r="A495" i="14"/>
  <c r="B495" i="14"/>
  <c r="C495" i="14"/>
  <c r="D495" i="14"/>
  <c r="E495" i="14"/>
  <c r="F495" i="14"/>
  <c r="G495" i="14"/>
  <c r="A496" i="14"/>
  <c r="B496" i="14"/>
  <c r="C496" i="14"/>
  <c r="D496" i="14"/>
  <c r="E496" i="14"/>
  <c r="F496" i="14"/>
  <c r="G496" i="14"/>
  <c r="A497" i="14"/>
  <c r="B497" i="14"/>
  <c r="C497" i="14"/>
  <c r="D497" i="14"/>
  <c r="E497" i="14"/>
  <c r="F497" i="14"/>
  <c r="G497" i="14"/>
  <c r="A498" i="14"/>
  <c r="B498" i="14"/>
  <c r="C498" i="14"/>
  <c r="D498" i="14"/>
  <c r="E498" i="14"/>
  <c r="F498" i="14"/>
  <c r="G498" i="14"/>
  <c r="A499" i="14"/>
  <c r="B499" i="14"/>
  <c r="C499" i="14"/>
  <c r="D499" i="14"/>
  <c r="E499" i="14"/>
  <c r="F499" i="14"/>
  <c r="G499" i="14"/>
  <c r="A500" i="14"/>
  <c r="B500" i="14"/>
  <c r="C500" i="14"/>
  <c r="D500" i="14"/>
  <c r="E500" i="14"/>
  <c r="F500" i="14"/>
  <c r="G500" i="14"/>
  <c r="A501" i="14"/>
  <c r="B501" i="14"/>
  <c r="C501" i="14"/>
  <c r="D501" i="14"/>
  <c r="E501" i="14"/>
  <c r="F501" i="14"/>
  <c r="G501" i="14"/>
  <c r="A502" i="14"/>
  <c r="B502" i="14"/>
  <c r="C502" i="14"/>
  <c r="D502" i="14"/>
  <c r="E502" i="14"/>
  <c r="F502" i="14"/>
  <c r="G502" i="14"/>
  <c r="A503" i="14"/>
  <c r="B503" i="14"/>
  <c r="C503" i="14"/>
  <c r="D503" i="14"/>
  <c r="E503" i="14"/>
  <c r="F503" i="14"/>
  <c r="G503" i="14"/>
  <c r="A504" i="14"/>
  <c r="B504" i="14"/>
  <c r="C504" i="14"/>
  <c r="D504" i="14"/>
  <c r="E504" i="14"/>
  <c r="F504" i="14"/>
  <c r="G504" i="14"/>
  <c r="A505" i="14"/>
  <c r="B505" i="14"/>
  <c r="C505" i="14"/>
  <c r="D505" i="14"/>
  <c r="E505" i="14"/>
  <c r="F505" i="14"/>
  <c r="G505" i="14"/>
  <c r="A506" i="14"/>
  <c r="B506" i="14"/>
  <c r="C506" i="14"/>
  <c r="D506" i="14"/>
  <c r="E506" i="14"/>
  <c r="F506" i="14"/>
  <c r="G506" i="14"/>
  <c r="A507" i="14"/>
  <c r="B507" i="14"/>
  <c r="C507" i="14"/>
  <c r="D507" i="14"/>
  <c r="E507" i="14"/>
  <c r="F507" i="14"/>
  <c r="G507" i="14"/>
  <c r="A508" i="14"/>
  <c r="B508" i="14"/>
  <c r="C508" i="14"/>
  <c r="D508" i="14"/>
  <c r="E508" i="14"/>
  <c r="F508" i="14"/>
  <c r="G508" i="14"/>
  <c r="A509" i="14"/>
  <c r="B509" i="14"/>
  <c r="C509" i="14"/>
  <c r="D509" i="14"/>
  <c r="E509" i="14"/>
  <c r="F509" i="14"/>
  <c r="G509" i="14"/>
  <c r="A510" i="14"/>
  <c r="B510" i="14"/>
  <c r="C510" i="14"/>
  <c r="D510" i="14"/>
  <c r="E510" i="14"/>
  <c r="F510" i="14"/>
  <c r="G510" i="14"/>
  <c r="A511" i="14"/>
  <c r="B511" i="14"/>
  <c r="C511" i="14"/>
  <c r="D511" i="14"/>
  <c r="E511" i="14"/>
  <c r="F511" i="14"/>
  <c r="G511" i="14"/>
  <c r="A512" i="14"/>
  <c r="B512" i="14"/>
  <c r="C512" i="14"/>
  <c r="D512" i="14"/>
  <c r="E512" i="14"/>
  <c r="F512" i="14"/>
  <c r="G512" i="14"/>
  <c r="A513" i="14"/>
  <c r="B513" i="14"/>
  <c r="C513" i="14"/>
  <c r="D513" i="14"/>
  <c r="E513" i="14"/>
  <c r="F513" i="14"/>
  <c r="G513" i="14"/>
  <c r="A514" i="14"/>
  <c r="B514" i="14"/>
  <c r="C514" i="14"/>
  <c r="D514" i="14"/>
  <c r="E514" i="14"/>
  <c r="F514" i="14"/>
  <c r="G514" i="14"/>
  <c r="A515" i="14"/>
  <c r="B515" i="14"/>
  <c r="C515" i="14"/>
  <c r="D515" i="14"/>
  <c r="E515" i="14"/>
  <c r="F515" i="14"/>
  <c r="G515" i="14"/>
  <c r="A516" i="14"/>
  <c r="B516" i="14"/>
  <c r="C516" i="14"/>
  <c r="D516" i="14"/>
  <c r="E516" i="14"/>
  <c r="F516" i="14"/>
  <c r="G516" i="14"/>
  <c r="A517" i="14"/>
  <c r="B517" i="14"/>
  <c r="C517" i="14"/>
  <c r="D517" i="14"/>
  <c r="E517" i="14"/>
  <c r="F517" i="14"/>
  <c r="G517" i="14"/>
  <c r="A518" i="14"/>
  <c r="B518" i="14"/>
  <c r="C518" i="14"/>
  <c r="D518" i="14"/>
  <c r="E518" i="14"/>
  <c r="F518" i="14"/>
  <c r="G518" i="14"/>
  <c r="A519" i="14"/>
  <c r="B519" i="14"/>
  <c r="C519" i="14"/>
  <c r="D519" i="14"/>
  <c r="E519" i="14"/>
  <c r="F519" i="14"/>
  <c r="G519" i="14"/>
  <c r="A520" i="14"/>
  <c r="B520" i="14"/>
  <c r="C520" i="14"/>
  <c r="D520" i="14"/>
  <c r="E520" i="14"/>
  <c r="F520" i="14"/>
  <c r="G520" i="14"/>
  <c r="A521" i="14"/>
  <c r="B521" i="14"/>
  <c r="C521" i="14"/>
  <c r="D521" i="14"/>
  <c r="E521" i="14"/>
  <c r="F521" i="14"/>
  <c r="G521" i="14"/>
  <c r="A522" i="14"/>
  <c r="B522" i="14"/>
  <c r="C522" i="14"/>
  <c r="D522" i="14"/>
  <c r="E522" i="14"/>
  <c r="F522" i="14"/>
  <c r="G522" i="14"/>
  <c r="A523" i="14"/>
  <c r="B523" i="14"/>
  <c r="C523" i="14"/>
  <c r="D523" i="14"/>
  <c r="E523" i="14"/>
  <c r="F523" i="14"/>
  <c r="G523" i="14"/>
  <c r="A524" i="14"/>
  <c r="B524" i="14"/>
  <c r="C524" i="14"/>
  <c r="D524" i="14"/>
  <c r="E524" i="14"/>
  <c r="F524" i="14"/>
  <c r="G524" i="14"/>
  <c r="A525" i="14"/>
  <c r="B525" i="14"/>
  <c r="C525" i="14"/>
  <c r="D525" i="14"/>
  <c r="E525" i="14"/>
  <c r="F525" i="14"/>
  <c r="G525" i="14"/>
  <c r="A526" i="14"/>
  <c r="B526" i="14"/>
  <c r="C526" i="14"/>
  <c r="D526" i="14"/>
  <c r="E526" i="14"/>
  <c r="F526" i="14"/>
  <c r="G526" i="14"/>
  <c r="A527" i="14"/>
  <c r="B527" i="14"/>
  <c r="C527" i="14"/>
  <c r="D527" i="14"/>
  <c r="E527" i="14"/>
  <c r="F527" i="14"/>
  <c r="G527" i="14"/>
  <c r="A528" i="14"/>
  <c r="B528" i="14"/>
  <c r="C528" i="14"/>
  <c r="D528" i="14"/>
  <c r="E528" i="14"/>
  <c r="F528" i="14"/>
  <c r="G528" i="14"/>
  <c r="A529" i="14"/>
  <c r="B529" i="14"/>
  <c r="C529" i="14"/>
  <c r="D529" i="14"/>
  <c r="E529" i="14"/>
  <c r="F529" i="14"/>
  <c r="G529" i="14"/>
  <c r="A530" i="14"/>
  <c r="B530" i="14"/>
  <c r="C530" i="14"/>
  <c r="D530" i="14"/>
  <c r="E530" i="14"/>
  <c r="F530" i="14"/>
  <c r="G530" i="14"/>
  <c r="A531" i="14"/>
  <c r="B531" i="14"/>
  <c r="C531" i="14"/>
  <c r="D531" i="14"/>
  <c r="E531" i="14"/>
  <c r="F531" i="14"/>
  <c r="G531" i="14"/>
  <c r="A532" i="14"/>
  <c r="B532" i="14"/>
  <c r="C532" i="14"/>
  <c r="D532" i="14"/>
  <c r="E532" i="14"/>
  <c r="F532" i="14"/>
  <c r="G532" i="14"/>
  <c r="A533" i="14"/>
  <c r="B533" i="14"/>
  <c r="C533" i="14"/>
  <c r="D533" i="14"/>
  <c r="E533" i="14"/>
  <c r="F533" i="14"/>
  <c r="G533" i="14"/>
  <c r="A534" i="14"/>
  <c r="B534" i="14"/>
  <c r="C534" i="14"/>
  <c r="D534" i="14"/>
  <c r="E534" i="14"/>
  <c r="F534" i="14"/>
  <c r="G534" i="14"/>
  <c r="A535" i="14"/>
  <c r="B535" i="14"/>
  <c r="C535" i="14"/>
  <c r="D535" i="14"/>
  <c r="E535" i="14"/>
  <c r="F535" i="14"/>
  <c r="G535" i="14"/>
  <c r="A536" i="14"/>
  <c r="B536" i="14"/>
  <c r="C536" i="14"/>
  <c r="D536" i="14"/>
  <c r="E536" i="14"/>
  <c r="F536" i="14"/>
  <c r="G536" i="14"/>
  <c r="A537" i="14"/>
  <c r="B537" i="14"/>
  <c r="C537" i="14"/>
  <c r="D537" i="14"/>
  <c r="E537" i="14"/>
  <c r="F537" i="14"/>
  <c r="G537" i="14"/>
  <c r="A538" i="14"/>
  <c r="B538" i="14"/>
  <c r="C538" i="14"/>
  <c r="D538" i="14"/>
  <c r="E538" i="14"/>
  <c r="F538" i="14"/>
  <c r="G538" i="14"/>
  <c r="A539" i="14"/>
  <c r="B539" i="14"/>
  <c r="C539" i="14"/>
  <c r="D539" i="14"/>
  <c r="E539" i="14"/>
  <c r="F539" i="14"/>
  <c r="G539" i="14"/>
  <c r="A540" i="14"/>
  <c r="B540" i="14"/>
  <c r="C540" i="14"/>
  <c r="D540" i="14"/>
  <c r="E540" i="14"/>
  <c r="F540" i="14"/>
  <c r="G540" i="14"/>
  <c r="A541" i="14"/>
  <c r="B541" i="14"/>
  <c r="C541" i="14"/>
  <c r="D541" i="14"/>
  <c r="E541" i="14"/>
  <c r="F541" i="14"/>
  <c r="G541" i="14"/>
  <c r="A542" i="14"/>
  <c r="B542" i="14"/>
  <c r="C542" i="14"/>
  <c r="D542" i="14"/>
  <c r="E542" i="14"/>
  <c r="F542" i="14"/>
  <c r="G542" i="14"/>
  <c r="A543" i="14"/>
  <c r="B543" i="14"/>
  <c r="C543" i="14"/>
  <c r="D543" i="14"/>
  <c r="E543" i="14"/>
  <c r="F543" i="14"/>
  <c r="G543" i="14"/>
  <c r="A544" i="14"/>
  <c r="B544" i="14"/>
  <c r="C544" i="14"/>
  <c r="D544" i="14"/>
  <c r="E544" i="14"/>
  <c r="F544" i="14"/>
  <c r="G544" i="14"/>
  <c r="A545" i="14"/>
  <c r="B545" i="14"/>
  <c r="C545" i="14"/>
  <c r="D545" i="14"/>
  <c r="E545" i="14"/>
  <c r="F545" i="14"/>
  <c r="G545" i="14"/>
  <c r="A546" i="14"/>
  <c r="B546" i="14"/>
  <c r="C546" i="14"/>
  <c r="D546" i="14"/>
  <c r="E546" i="14"/>
  <c r="F546" i="14"/>
  <c r="G546" i="14"/>
  <c r="A547" i="14"/>
  <c r="B547" i="14"/>
  <c r="C547" i="14"/>
  <c r="D547" i="14"/>
  <c r="E547" i="14"/>
  <c r="F547" i="14"/>
  <c r="G547" i="14"/>
  <c r="A548" i="14"/>
  <c r="B548" i="14"/>
  <c r="C548" i="14"/>
  <c r="D548" i="14"/>
  <c r="E548" i="14"/>
  <c r="F548" i="14"/>
  <c r="G548" i="14"/>
  <c r="A549" i="14"/>
  <c r="B549" i="14"/>
  <c r="C549" i="14"/>
  <c r="D549" i="14"/>
  <c r="E549" i="14"/>
  <c r="F549" i="14"/>
  <c r="G549" i="14"/>
  <c r="A550" i="14"/>
  <c r="B550" i="14"/>
  <c r="C550" i="14"/>
  <c r="D550" i="14"/>
  <c r="E550" i="14"/>
  <c r="F550" i="14"/>
  <c r="G550" i="14"/>
  <c r="A551" i="14"/>
  <c r="B551" i="14"/>
  <c r="C551" i="14"/>
  <c r="D551" i="14"/>
  <c r="E551" i="14"/>
  <c r="F551" i="14"/>
  <c r="G551" i="14"/>
  <c r="A552" i="14"/>
  <c r="B552" i="14"/>
  <c r="C552" i="14"/>
  <c r="D552" i="14"/>
  <c r="E552" i="14"/>
  <c r="F552" i="14"/>
  <c r="G552" i="14"/>
  <c r="A553" i="14"/>
  <c r="B553" i="14"/>
  <c r="C553" i="14"/>
  <c r="D553" i="14"/>
  <c r="E553" i="14"/>
  <c r="F553" i="14"/>
  <c r="G553" i="14"/>
  <c r="A554" i="14"/>
  <c r="B554" i="14"/>
  <c r="C554" i="14"/>
  <c r="D554" i="14"/>
  <c r="E554" i="14"/>
  <c r="F554" i="14"/>
  <c r="G554" i="14"/>
  <c r="A555" i="14"/>
  <c r="B555" i="14"/>
  <c r="C555" i="14"/>
  <c r="D555" i="14"/>
  <c r="E555" i="14"/>
  <c r="F555" i="14"/>
  <c r="G555" i="14"/>
  <c r="A556" i="14"/>
  <c r="B556" i="14"/>
  <c r="C556" i="14"/>
  <c r="D556" i="14"/>
  <c r="E556" i="14"/>
  <c r="F556" i="14"/>
  <c r="G556" i="14"/>
  <c r="A557" i="14"/>
  <c r="B557" i="14"/>
  <c r="C557" i="14"/>
  <c r="D557" i="14"/>
  <c r="E557" i="14"/>
  <c r="F557" i="14"/>
  <c r="G557" i="14"/>
  <c r="A558" i="14"/>
  <c r="B558" i="14"/>
  <c r="C558" i="14"/>
  <c r="D558" i="14"/>
  <c r="E558" i="14"/>
  <c r="F558" i="14"/>
  <c r="G558" i="14"/>
  <c r="A559" i="14"/>
  <c r="B559" i="14"/>
  <c r="C559" i="14"/>
  <c r="D559" i="14"/>
  <c r="E559" i="14"/>
  <c r="F559" i="14"/>
  <c r="G559" i="14"/>
  <c r="A560" i="14"/>
  <c r="B560" i="14"/>
  <c r="C560" i="14"/>
  <c r="D560" i="14"/>
  <c r="E560" i="14"/>
  <c r="F560" i="14"/>
  <c r="G560" i="14"/>
  <c r="A561" i="14"/>
  <c r="B561" i="14"/>
  <c r="C561" i="14"/>
  <c r="D561" i="14"/>
  <c r="E561" i="14"/>
  <c r="F561" i="14"/>
  <c r="G561" i="14"/>
  <c r="A562" i="14"/>
  <c r="B562" i="14"/>
  <c r="C562" i="14"/>
  <c r="D562" i="14"/>
  <c r="E562" i="14"/>
  <c r="F562" i="14"/>
  <c r="G562" i="14"/>
  <c r="A563" i="14"/>
  <c r="B563" i="14"/>
  <c r="C563" i="14"/>
  <c r="D563" i="14"/>
  <c r="E563" i="14"/>
  <c r="F563" i="14"/>
  <c r="G563" i="14"/>
  <c r="A564" i="14"/>
  <c r="B564" i="14"/>
  <c r="C564" i="14"/>
  <c r="D564" i="14"/>
  <c r="E564" i="14"/>
  <c r="F564" i="14"/>
  <c r="G564" i="14"/>
  <c r="A565" i="14"/>
  <c r="B565" i="14"/>
  <c r="C565" i="14"/>
  <c r="D565" i="14"/>
  <c r="E565" i="14"/>
  <c r="F565" i="14"/>
  <c r="G565" i="14"/>
  <c r="A566" i="14"/>
  <c r="B566" i="14"/>
  <c r="C566" i="14"/>
  <c r="D566" i="14"/>
  <c r="E566" i="14"/>
  <c r="F566" i="14"/>
  <c r="G566" i="14"/>
  <c r="A567" i="14"/>
  <c r="B567" i="14"/>
  <c r="C567" i="14"/>
  <c r="D567" i="14"/>
  <c r="E567" i="14"/>
  <c r="F567" i="14"/>
  <c r="G567" i="14"/>
  <c r="A568" i="14"/>
  <c r="B568" i="14"/>
  <c r="C568" i="14"/>
  <c r="D568" i="14"/>
  <c r="E568" i="14"/>
  <c r="F568" i="14"/>
  <c r="G568" i="14"/>
  <c r="A569" i="14"/>
  <c r="B569" i="14"/>
  <c r="C569" i="14"/>
  <c r="D569" i="14"/>
  <c r="E569" i="14"/>
  <c r="F569" i="14"/>
  <c r="G569" i="14"/>
  <c r="A570" i="14"/>
  <c r="B570" i="14"/>
  <c r="C570" i="14"/>
  <c r="D570" i="14"/>
  <c r="E570" i="14"/>
  <c r="F570" i="14"/>
  <c r="G570" i="14"/>
  <c r="A571" i="14"/>
  <c r="B571" i="14"/>
  <c r="C571" i="14"/>
  <c r="D571" i="14"/>
  <c r="E571" i="14"/>
  <c r="F571" i="14"/>
  <c r="G571" i="14"/>
  <c r="A572" i="14"/>
  <c r="B572" i="14"/>
  <c r="C572" i="14"/>
  <c r="D572" i="14"/>
  <c r="E572" i="14"/>
  <c r="F572" i="14"/>
  <c r="G572" i="14"/>
  <c r="A573" i="14"/>
  <c r="B573" i="14"/>
  <c r="C573" i="14"/>
  <c r="D573" i="14"/>
  <c r="E573" i="14"/>
  <c r="F573" i="14"/>
  <c r="G573" i="14"/>
  <c r="A574" i="14"/>
  <c r="B574" i="14"/>
  <c r="C574" i="14"/>
  <c r="D574" i="14"/>
  <c r="E574" i="14"/>
  <c r="F574" i="14"/>
  <c r="G574" i="14"/>
  <c r="A575" i="14"/>
  <c r="B575" i="14"/>
  <c r="C575" i="14"/>
  <c r="D575" i="14"/>
  <c r="E575" i="14"/>
  <c r="F575" i="14"/>
  <c r="G575" i="14"/>
  <c r="A576" i="14"/>
  <c r="B576" i="14"/>
  <c r="C576" i="14"/>
  <c r="D576" i="14"/>
  <c r="E576" i="14"/>
  <c r="F576" i="14"/>
  <c r="G576" i="14"/>
  <c r="A577" i="14"/>
  <c r="B577" i="14"/>
  <c r="C577" i="14"/>
  <c r="D577" i="14"/>
  <c r="E577" i="14"/>
  <c r="F577" i="14"/>
  <c r="G577" i="14"/>
  <c r="A578" i="14"/>
  <c r="B578" i="14"/>
  <c r="C578" i="14"/>
  <c r="D578" i="14"/>
  <c r="E578" i="14"/>
  <c r="F578" i="14"/>
  <c r="G578" i="14"/>
  <c r="A579" i="14"/>
  <c r="B579" i="14"/>
  <c r="C579" i="14"/>
  <c r="D579" i="14"/>
  <c r="E579" i="14"/>
  <c r="F579" i="14"/>
  <c r="G579" i="14"/>
  <c r="A580" i="14"/>
  <c r="B580" i="14"/>
  <c r="C580" i="14"/>
  <c r="D580" i="14"/>
  <c r="E580" i="14"/>
  <c r="F580" i="14"/>
  <c r="G580" i="14"/>
  <c r="A581" i="14"/>
  <c r="B581" i="14"/>
  <c r="C581" i="14"/>
  <c r="D581" i="14"/>
  <c r="E581" i="14"/>
  <c r="F581" i="14"/>
  <c r="G581" i="14"/>
  <c r="A582" i="14"/>
  <c r="B582" i="14"/>
  <c r="C582" i="14"/>
  <c r="D582" i="14"/>
  <c r="E582" i="14"/>
  <c r="F582" i="14"/>
  <c r="G582" i="14"/>
  <c r="A583" i="14"/>
  <c r="B583" i="14"/>
  <c r="C583" i="14"/>
  <c r="D583" i="14"/>
  <c r="E583" i="14"/>
  <c r="F583" i="14"/>
  <c r="G583" i="14"/>
  <c r="A584" i="14"/>
  <c r="B584" i="14"/>
  <c r="C584" i="14"/>
  <c r="D584" i="14"/>
  <c r="E584" i="14"/>
  <c r="F584" i="14"/>
  <c r="G584" i="14"/>
  <c r="A585" i="14"/>
  <c r="B585" i="14"/>
  <c r="C585" i="14"/>
  <c r="D585" i="14"/>
  <c r="E585" i="14"/>
  <c r="F585" i="14"/>
  <c r="G585" i="14"/>
  <c r="A586" i="14"/>
  <c r="B586" i="14"/>
  <c r="C586" i="14"/>
  <c r="D586" i="14"/>
  <c r="E586" i="14"/>
  <c r="F586" i="14"/>
  <c r="G586" i="14"/>
  <c r="A587" i="14"/>
  <c r="B587" i="14"/>
  <c r="C587" i="14"/>
  <c r="D587" i="14"/>
  <c r="E587" i="14"/>
  <c r="F587" i="14"/>
  <c r="G587" i="14"/>
  <c r="A588" i="14"/>
  <c r="B588" i="14"/>
  <c r="C588" i="14"/>
  <c r="D588" i="14"/>
  <c r="E588" i="14"/>
  <c r="F588" i="14"/>
  <c r="G588" i="14"/>
  <c r="A589" i="14"/>
  <c r="B589" i="14"/>
  <c r="C589" i="14"/>
  <c r="D589" i="14"/>
  <c r="E589" i="14"/>
  <c r="F589" i="14"/>
  <c r="G589" i="14"/>
  <c r="A590" i="14"/>
  <c r="B590" i="14"/>
  <c r="C590" i="14"/>
  <c r="D590" i="14"/>
  <c r="E590" i="14"/>
  <c r="F590" i="14"/>
  <c r="G590" i="14"/>
  <c r="A591" i="14"/>
  <c r="B591" i="14"/>
  <c r="C591" i="14"/>
  <c r="D591" i="14"/>
  <c r="E591" i="14"/>
  <c r="F591" i="14"/>
  <c r="G591" i="14"/>
  <c r="A592" i="14"/>
  <c r="B592" i="14"/>
  <c r="C592" i="14"/>
  <c r="D592" i="14"/>
  <c r="E592" i="14"/>
  <c r="F592" i="14"/>
  <c r="G592" i="14"/>
  <c r="A593" i="14"/>
  <c r="B593" i="14"/>
  <c r="C593" i="14"/>
  <c r="D593" i="14"/>
  <c r="E593" i="14"/>
  <c r="F593" i="14"/>
  <c r="G593" i="14"/>
  <c r="A594" i="14"/>
  <c r="B594" i="14"/>
  <c r="C594" i="14"/>
  <c r="D594" i="14"/>
  <c r="E594" i="14"/>
  <c r="F594" i="14"/>
  <c r="G594" i="14"/>
  <c r="A595" i="14"/>
  <c r="B595" i="14"/>
  <c r="C595" i="14"/>
  <c r="D595" i="14"/>
  <c r="E595" i="14"/>
  <c r="F595" i="14"/>
  <c r="G595" i="14"/>
  <c r="A596" i="14"/>
  <c r="B596" i="14"/>
  <c r="C596" i="14"/>
  <c r="D596" i="14"/>
  <c r="E596" i="14"/>
  <c r="F596" i="14"/>
  <c r="G596" i="14"/>
  <c r="A597" i="14"/>
  <c r="B597" i="14"/>
  <c r="C597" i="14"/>
  <c r="D597" i="14"/>
  <c r="E597" i="14"/>
  <c r="F597" i="14"/>
  <c r="G597" i="14"/>
  <c r="A598" i="14"/>
  <c r="B598" i="14"/>
  <c r="C598" i="14"/>
  <c r="D598" i="14"/>
  <c r="E598" i="14"/>
  <c r="F598" i="14"/>
  <c r="G598" i="14"/>
  <c r="A599" i="14"/>
  <c r="B599" i="14"/>
  <c r="C599" i="14"/>
  <c r="D599" i="14"/>
  <c r="E599" i="14"/>
  <c r="F599" i="14"/>
  <c r="G599" i="14"/>
  <c r="A600" i="14"/>
  <c r="B600" i="14"/>
  <c r="C600" i="14"/>
  <c r="D600" i="14"/>
  <c r="E600" i="14"/>
  <c r="F600" i="14"/>
  <c r="G600" i="14"/>
  <c r="A601" i="14"/>
  <c r="B601" i="14"/>
  <c r="C601" i="14"/>
  <c r="D601" i="14"/>
  <c r="E601" i="14"/>
  <c r="F601" i="14"/>
  <c r="G601" i="14"/>
  <c r="A602" i="14"/>
  <c r="B602" i="14"/>
  <c r="C602" i="14"/>
  <c r="D602" i="14"/>
  <c r="E602" i="14"/>
  <c r="F602" i="14"/>
  <c r="G602" i="14"/>
  <c r="A603" i="14"/>
  <c r="B603" i="14"/>
  <c r="C603" i="14"/>
  <c r="D603" i="14"/>
  <c r="E603" i="14"/>
  <c r="F603" i="14"/>
  <c r="G603" i="14"/>
  <c r="A604" i="14"/>
  <c r="B604" i="14"/>
  <c r="C604" i="14"/>
  <c r="D604" i="14"/>
  <c r="E604" i="14"/>
  <c r="F604" i="14"/>
  <c r="G604" i="14"/>
  <c r="A605" i="14"/>
  <c r="B605" i="14"/>
  <c r="C605" i="14"/>
  <c r="D605" i="14"/>
  <c r="E605" i="14"/>
  <c r="F605" i="14"/>
  <c r="G605" i="14"/>
  <c r="A606" i="14"/>
  <c r="B606" i="14"/>
  <c r="C606" i="14"/>
  <c r="D606" i="14"/>
  <c r="E606" i="14"/>
  <c r="F606" i="14"/>
  <c r="G606" i="14"/>
  <c r="A607" i="14"/>
  <c r="B607" i="14"/>
  <c r="C607" i="14"/>
  <c r="D607" i="14"/>
  <c r="E607" i="14"/>
  <c r="F607" i="14"/>
  <c r="G607" i="14"/>
  <c r="A608" i="14"/>
  <c r="B608" i="14"/>
  <c r="C608" i="14"/>
  <c r="D608" i="14"/>
  <c r="E608" i="14"/>
  <c r="F608" i="14"/>
  <c r="G608" i="14"/>
  <c r="A609" i="14"/>
  <c r="B609" i="14"/>
  <c r="C609" i="14"/>
  <c r="D609" i="14"/>
  <c r="E609" i="14"/>
  <c r="F609" i="14"/>
  <c r="G609" i="14"/>
  <c r="A610" i="14"/>
  <c r="B610" i="14"/>
  <c r="C610" i="14"/>
  <c r="D610" i="14"/>
  <c r="E610" i="14"/>
  <c r="F610" i="14"/>
  <c r="G610" i="14"/>
  <c r="A611" i="14"/>
  <c r="B611" i="14"/>
  <c r="C611" i="14"/>
  <c r="D611" i="14"/>
  <c r="E611" i="14"/>
  <c r="F611" i="14"/>
  <c r="G611" i="14"/>
  <c r="A612" i="14"/>
  <c r="B612" i="14"/>
  <c r="C612" i="14"/>
  <c r="D612" i="14"/>
  <c r="E612" i="14"/>
  <c r="F612" i="14"/>
  <c r="G612" i="14"/>
  <c r="A613" i="14"/>
  <c r="B613" i="14"/>
  <c r="C613" i="14"/>
  <c r="D613" i="14"/>
  <c r="E613" i="14"/>
  <c r="F613" i="14"/>
  <c r="G613" i="14"/>
  <c r="A614" i="14"/>
  <c r="B614" i="14"/>
  <c r="C614" i="14"/>
  <c r="D614" i="14"/>
  <c r="E614" i="14"/>
  <c r="F614" i="14"/>
  <c r="G614" i="14"/>
  <c r="A615" i="14"/>
  <c r="B615" i="14"/>
  <c r="C615" i="14"/>
  <c r="D615" i="14"/>
  <c r="E615" i="14"/>
  <c r="F615" i="14"/>
  <c r="G615" i="14"/>
  <c r="A616" i="14"/>
  <c r="B616" i="14"/>
  <c r="C616" i="14"/>
  <c r="D616" i="14"/>
  <c r="E616" i="14"/>
  <c r="F616" i="14"/>
  <c r="G616" i="14"/>
  <c r="A617" i="14"/>
  <c r="B617" i="14"/>
  <c r="C617" i="14"/>
  <c r="D617" i="14"/>
  <c r="E617" i="14"/>
  <c r="F617" i="14"/>
  <c r="G617" i="14"/>
  <c r="A618" i="14"/>
  <c r="B618" i="14"/>
  <c r="C618" i="14"/>
  <c r="D618" i="14"/>
  <c r="E618" i="14"/>
  <c r="F618" i="14"/>
  <c r="G618" i="14"/>
  <c r="A619" i="14"/>
  <c r="B619" i="14"/>
  <c r="C619" i="14"/>
  <c r="D619" i="14"/>
  <c r="E619" i="14"/>
  <c r="F619" i="14"/>
  <c r="G619" i="14"/>
  <c r="A620" i="14"/>
  <c r="B620" i="14"/>
  <c r="C620" i="14"/>
  <c r="D620" i="14"/>
  <c r="E620" i="14"/>
  <c r="F620" i="14"/>
  <c r="G620" i="14"/>
  <c r="A621" i="14"/>
  <c r="B621" i="14"/>
  <c r="C621" i="14"/>
  <c r="D621" i="14"/>
  <c r="E621" i="14"/>
  <c r="F621" i="14"/>
  <c r="G621" i="14"/>
  <c r="A622" i="14"/>
  <c r="B622" i="14"/>
  <c r="C622" i="14"/>
  <c r="D622" i="14"/>
  <c r="E622" i="14"/>
  <c r="F622" i="14"/>
  <c r="G622" i="14"/>
  <c r="A623" i="14"/>
  <c r="B623" i="14"/>
  <c r="C623" i="14"/>
  <c r="D623" i="14"/>
  <c r="E623" i="14"/>
  <c r="F623" i="14"/>
  <c r="G623" i="14"/>
  <c r="A624" i="14"/>
  <c r="B624" i="14"/>
  <c r="C624" i="14"/>
  <c r="D624" i="14"/>
  <c r="E624" i="14"/>
  <c r="F624" i="14"/>
  <c r="G624" i="14"/>
  <c r="A625" i="14"/>
  <c r="B625" i="14"/>
  <c r="C625" i="14"/>
  <c r="D625" i="14"/>
  <c r="E625" i="14"/>
  <c r="F625" i="14"/>
  <c r="G625" i="14"/>
  <c r="A626" i="14"/>
  <c r="B626" i="14"/>
  <c r="C626" i="14"/>
  <c r="D626" i="14"/>
  <c r="E626" i="14"/>
  <c r="F626" i="14"/>
  <c r="G626" i="14"/>
  <c r="A627" i="14"/>
  <c r="B627" i="14"/>
  <c r="C627" i="14"/>
  <c r="D627" i="14"/>
  <c r="E627" i="14"/>
  <c r="F627" i="14"/>
  <c r="G627" i="14"/>
  <c r="A628" i="14"/>
  <c r="B628" i="14"/>
  <c r="C628" i="14"/>
  <c r="D628" i="14"/>
  <c r="E628" i="14"/>
  <c r="F628" i="14"/>
  <c r="G628" i="14"/>
  <c r="A629" i="14"/>
  <c r="B629" i="14"/>
  <c r="C629" i="14"/>
  <c r="D629" i="14"/>
  <c r="E629" i="14"/>
  <c r="F629" i="14"/>
  <c r="G629" i="14"/>
  <c r="A630" i="14"/>
  <c r="B630" i="14"/>
  <c r="C630" i="14"/>
  <c r="D630" i="14"/>
  <c r="E630" i="14"/>
  <c r="F630" i="14"/>
  <c r="G630" i="14"/>
  <c r="A631" i="14"/>
  <c r="B631" i="14"/>
  <c r="C631" i="14"/>
  <c r="D631" i="14"/>
  <c r="E631" i="14"/>
  <c r="F631" i="14"/>
  <c r="G631" i="14"/>
  <c r="A632" i="14"/>
  <c r="B632" i="14"/>
  <c r="C632" i="14"/>
  <c r="D632" i="14"/>
  <c r="E632" i="14"/>
  <c r="F632" i="14"/>
  <c r="G632" i="14"/>
  <c r="A633" i="14"/>
  <c r="B633" i="14"/>
  <c r="C633" i="14"/>
  <c r="D633" i="14"/>
  <c r="E633" i="14"/>
  <c r="F633" i="14"/>
  <c r="G633" i="14"/>
  <c r="A634" i="14"/>
  <c r="B634" i="14"/>
  <c r="C634" i="14"/>
  <c r="D634" i="14"/>
  <c r="E634" i="14"/>
  <c r="F634" i="14"/>
  <c r="G634" i="14"/>
  <c r="A635" i="14"/>
  <c r="B635" i="14"/>
  <c r="C635" i="14"/>
  <c r="D635" i="14"/>
  <c r="E635" i="14"/>
  <c r="F635" i="14"/>
  <c r="G635" i="14"/>
  <c r="A636" i="14"/>
  <c r="B636" i="14"/>
  <c r="C636" i="14"/>
  <c r="D636" i="14"/>
  <c r="E636" i="14"/>
  <c r="F636" i="14"/>
  <c r="G636" i="14"/>
  <c r="A637" i="14"/>
  <c r="B637" i="14"/>
  <c r="C637" i="14"/>
  <c r="D637" i="14"/>
  <c r="E637" i="14"/>
  <c r="F637" i="14"/>
  <c r="G637" i="14"/>
  <c r="A638" i="14"/>
  <c r="B638" i="14"/>
  <c r="C638" i="14"/>
  <c r="D638" i="14"/>
  <c r="E638" i="14"/>
  <c r="F638" i="14"/>
  <c r="G638" i="14"/>
  <c r="A639" i="14"/>
  <c r="B639" i="14"/>
  <c r="C639" i="14"/>
  <c r="D639" i="14"/>
  <c r="E639" i="14"/>
  <c r="F639" i="14"/>
  <c r="G639" i="14"/>
  <c r="A640" i="14"/>
  <c r="B640" i="14"/>
  <c r="C640" i="14"/>
  <c r="D640" i="14"/>
  <c r="E640" i="14"/>
  <c r="F640" i="14"/>
  <c r="G640" i="14"/>
  <c r="A641" i="14"/>
  <c r="B641" i="14"/>
  <c r="C641" i="14"/>
  <c r="D641" i="14"/>
  <c r="E641" i="14"/>
  <c r="F641" i="14"/>
  <c r="G641" i="14"/>
  <c r="A642" i="14"/>
  <c r="B642" i="14"/>
  <c r="C642" i="14"/>
  <c r="D642" i="14"/>
  <c r="E642" i="14"/>
  <c r="F642" i="14"/>
  <c r="G642" i="14"/>
  <c r="A643" i="14"/>
  <c r="B643" i="14"/>
  <c r="C643" i="14"/>
  <c r="D643" i="14"/>
  <c r="E643" i="14"/>
  <c r="F643" i="14"/>
  <c r="G643" i="14"/>
  <c r="A644" i="14"/>
  <c r="B644" i="14"/>
  <c r="C644" i="14"/>
  <c r="D644" i="14"/>
  <c r="E644" i="14"/>
  <c r="F644" i="14"/>
  <c r="G644" i="14"/>
  <c r="A645" i="14"/>
  <c r="B645" i="14"/>
  <c r="C645" i="14"/>
  <c r="D645" i="14"/>
  <c r="E645" i="14"/>
  <c r="F645" i="14"/>
  <c r="G645" i="14"/>
  <c r="A646" i="14"/>
  <c r="B646" i="14"/>
  <c r="C646" i="14"/>
  <c r="D646" i="14"/>
  <c r="E646" i="14"/>
  <c r="F646" i="14"/>
  <c r="G646" i="14"/>
  <c r="A647" i="14"/>
  <c r="B647" i="14"/>
  <c r="C647" i="14"/>
  <c r="D647" i="14"/>
  <c r="E647" i="14"/>
  <c r="F647" i="14"/>
  <c r="G647" i="14"/>
  <c r="A648" i="14"/>
  <c r="B648" i="14"/>
  <c r="C648" i="14"/>
  <c r="D648" i="14"/>
  <c r="E648" i="14"/>
  <c r="F648" i="14"/>
  <c r="G648" i="14"/>
  <c r="A649" i="14"/>
  <c r="B649" i="14"/>
  <c r="C649" i="14"/>
  <c r="D649" i="14"/>
  <c r="E649" i="14"/>
  <c r="F649" i="14"/>
  <c r="G649" i="14"/>
  <c r="A650" i="14"/>
  <c r="B650" i="14"/>
  <c r="C650" i="14"/>
  <c r="D650" i="14"/>
  <c r="E650" i="14"/>
  <c r="F650" i="14"/>
  <c r="G650" i="14"/>
  <c r="A651" i="14"/>
  <c r="B651" i="14"/>
  <c r="C651" i="14"/>
  <c r="D651" i="14"/>
  <c r="E651" i="14"/>
  <c r="F651" i="14"/>
  <c r="G651" i="14"/>
  <c r="A652" i="14"/>
  <c r="B652" i="14"/>
  <c r="C652" i="14"/>
  <c r="D652" i="14"/>
  <c r="E652" i="14"/>
  <c r="F652" i="14"/>
  <c r="G652" i="14"/>
  <c r="A653" i="14"/>
  <c r="B653" i="14"/>
  <c r="C653" i="14"/>
  <c r="D653" i="14"/>
  <c r="E653" i="14"/>
  <c r="F653" i="14"/>
  <c r="G653" i="14"/>
  <c r="A654" i="14"/>
  <c r="B654" i="14"/>
  <c r="C654" i="14"/>
  <c r="D654" i="14"/>
  <c r="E654" i="14"/>
  <c r="F654" i="14"/>
  <c r="G654" i="14"/>
  <c r="A655" i="14"/>
  <c r="B655" i="14"/>
  <c r="C655" i="14"/>
  <c r="D655" i="14"/>
  <c r="E655" i="14"/>
  <c r="F655" i="14"/>
  <c r="G655" i="14"/>
  <c r="A656" i="14"/>
  <c r="B656" i="14"/>
  <c r="C656" i="14"/>
  <c r="D656" i="14"/>
  <c r="E656" i="14"/>
  <c r="F656" i="14"/>
  <c r="G656" i="14"/>
  <c r="A657" i="14"/>
  <c r="B657" i="14"/>
  <c r="C657" i="14"/>
  <c r="D657" i="14"/>
  <c r="E657" i="14"/>
  <c r="F657" i="14"/>
  <c r="G657" i="14"/>
  <c r="A658" i="14"/>
  <c r="B658" i="14"/>
  <c r="C658" i="14"/>
  <c r="D658" i="14"/>
  <c r="E658" i="14"/>
  <c r="F658" i="14"/>
  <c r="G658" i="14"/>
  <c r="A659" i="14"/>
  <c r="B659" i="14"/>
  <c r="C659" i="14"/>
  <c r="D659" i="14"/>
  <c r="E659" i="14"/>
  <c r="F659" i="14"/>
  <c r="G659" i="14"/>
  <c r="A660" i="14"/>
  <c r="B660" i="14"/>
  <c r="C660" i="14"/>
  <c r="D660" i="14"/>
  <c r="E660" i="14"/>
  <c r="F660" i="14"/>
  <c r="G660" i="14"/>
  <c r="A661" i="14"/>
  <c r="B661" i="14"/>
  <c r="C661" i="14"/>
  <c r="D661" i="14"/>
  <c r="E661" i="14"/>
  <c r="F661" i="14"/>
  <c r="G661" i="14"/>
  <c r="A662" i="14"/>
  <c r="B662" i="14"/>
  <c r="C662" i="14"/>
  <c r="D662" i="14"/>
  <c r="E662" i="14"/>
  <c r="F662" i="14"/>
  <c r="G662" i="14"/>
  <c r="A663" i="14"/>
  <c r="B663" i="14"/>
  <c r="C663" i="14"/>
  <c r="D663" i="14"/>
  <c r="E663" i="14"/>
  <c r="F663" i="14"/>
  <c r="G663" i="14"/>
  <c r="A664" i="14"/>
  <c r="B664" i="14"/>
  <c r="C664" i="14"/>
  <c r="D664" i="14"/>
  <c r="E664" i="14"/>
  <c r="F664" i="14"/>
  <c r="G664" i="14"/>
  <c r="A665" i="14"/>
  <c r="B665" i="14"/>
  <c r="C665" i="14"/>
  <c r="D665" i="14"/>
  <c r="E665" i="14"/>
  <c r="F665" i="14"/>
  <c r="G665" i="14"/>
  <c r="A666" i="14"/>
  <c r="B666" i="14"/>
  <c r="C666" i="14"/>
  <c r="D666" i="14"/>
  <c r="E666" i="14"/>
  <c r="F666" i="14"/>
  <c r="G666" i="14"/>
  <c r="A667" i="14"/>
  <c r="B667" i="14"/>
  <c r="C667" i="14"/>
  <c r="D667" i="14"/>
  <c r="E667" i="14"/>
  <c r="F667" i="14"/>
  <c r="G667" i="14"/>
  <c r="A668" i="14"/>
  <c r="B668" i="14"/>
  <c r="C668" i="14"/>
  <c r="D668" i="14"/>
  <c r="E668" i="14"/>
  <c r="F668" i="14"/>
  <c r="G668" i="14"/>
  <c r="A669" i="14"/>
  <c r="B669" i="14"/>
  <c r="C669" i="14"/>
  <c r="D669" i="14"/>
  <c r="E669" i="14"/>
  <c r="F669" i="14"/>
  <c r="G669" i="14"/>
  <c r="A670" i="14"/>
  <c r="B670" i="14"/>
  <c r="C670" i="14"/>
  <c r="D670" i="14"/>
  <c r="E670" i="14"/>
  <c r="F670" i="14"/>
  <c r="G670" i="14"/>
  <c r="A671" i="14"/>
  <c r="B671" i="14"/>
  <c r="C671" i="14"/>
  <c r="D671" i="14"/>
  <c r="E671" i="14"/>
  <c r="F671" i="14"/>
  <c r="G671" i="14"/>
  <c r="A672" i="14"/>
  <c r="B672" i="14"/>
  <c r="C672" i="14"/>
  <c r="D672" i="14"/>
  <c r="E672" i="14"/>
  <c r="F672" i="14"/>
  <c r="G672" i="14"/>
  <c r="A673" i="14"/>
  <c r="B673" i="14"/>
  <c r="C673" i="14"/>
  <c r="D673" i="14"/>
  <c r="E673" i="14"/>
  <c r="F673" i="14"/>
  <c r="G673" i="14"/>
  <c r="A674" i="14"/>
  <c r="B674" i="14"/>
  <c r="C674" i="14"/>
  <c r="D674" i="14"/>
  <c r="E674" i="14"/>
  <c r="F674" i="14"/>
  <c r="G674" i="14"/>
  <c r="A675" i="14"/>
  <c r="B675" i="14"/>
  <c r="C675" i="14"/>
  <c r="D675" i="14"/>
  <c r="E675" i="14"/>
  <c r="F675" i="14"/>
  <c r="G675" i="14"/>
  <c r="A676" i="14"/>
  <c r="B676" i="14"/>
  <c r="C676" i="14"/>
  <c r="D676" i="14"/>
  <c r="E676" i="14"/>
  <c r="F676" i="14"/>
  <c r="G676" i="14"/>
  <c r="A677" i="14"/>
  <c r="B677" i="14"/>
  <c r="C677" i="14"/>
  <c r="D677" i="14"/>
  <c r="E677" i="14"/>
  <c r="F677" i="14"/>
  <c r="G677" i="14"/>
  <c r="A678" i="14"/>
  <c r="B678" i="14"/>
  <c r="C678" i="14"/>
  <c r="D678" i="14"/>
  <c r="E678" i="14"/>
  <c r="F678" i="14"/>
  <c r="G678" i="14"/>
  <c r="A679" i="14"/>
  <c r="B679" i="14"/>
  <c r="C679" i="14"/>
  <c r="D679" i="14"/>
  <c r="E679" i="14"/>
  <c r="F679" i="14"/>
  <c r="G679" i="14"/>
  <c r="A680" i="14"/>
  <c r="B680" i="14"/>
  <c r="C680" i="14"/>
  <c r="D680" i="14"/>
  <c r="E680" i="14"/>
  <c r="F680" i="14"/>
  <c r="G680" i="14"/>
  <c r="A681" i="14"/>
  <c r="B681" i="14"/>
  <c r="C681" i="14"/>
  <c r="D681" i="14"/>
  <c r="E681" i="14"/>
  <c r="F681" i="14"/>
  <c r="G681" i="14"/>
  <c r="A682" i="14"/>
  <c r="B682" i="14"/>
  <c r="C682" i="14"/>
  <c r="D682" i="14"/>
  <c r="E682" i="14"/>
  <c r="F682" i="14"/>
  <c r="G682" i="14"/>
  <c r="A683" i="14"/>
  <c r="B683" i="14"/>
  <c r="C683" i="14"/>
  <c r="D683" i="14"/>
  <c r="E683" i="14"/>
  <c r="F683" i="14"/>
  <c r="G683" i="14"/>
  <c r="A684" i="14"/>
  <c r="B684" i="14"/>
  <c r="C684" i="14"/>
  <c r="D684" i="14"/>
  <c r="E684" i="14"/>
  <c r="F684" i="14"/>
  <c r="G684" i="14"/>
  <c r="A685" i="14"/>
  <c r="B685" i="14"/>
  <c r="C685" i="14"/>
  <c r="D685" i="14"/>
  <c r="E685" i="14"/>
  <c r="F685" i="14"/>
  <c r="G685" i="14"/>
  <c r="A686" i="14"/>
  <c r="B686" i="14"/>
  <c r="C686" i="14"/>
  <c r="D686" i="14"/>
  <c r="E686" i="14"/>
  <c r="F686" i="14"/>
  <c r="G686" i="14"/>
  <c r="A687" i="14"/>
  <c r="B687" i="14"/>
  <c r="C687" i="14"/>
  <c r="D687" i="14"/>
  <c r="E687" i="14"/>
  <c r="F687" i="14"/>
  <c r="G687" i="14"/>
  <c r="A688" i="14"/>
  <c r="B688" i="14"/>
  <c r="C688" i="14"/>
  <c r="D688" i="14"/>
  <c r="E688" i="14"/>
  <c r="F688" i="14"/>
  <c r="G688" i="14"/>
  <c r="A689" i="14"/>
  <c r="B689" i="14"/>
  <c r="C689" i="14"/>
  <c r="D689" i="14"/>
  <c r="E689" i="14"/>
  <c r="F689" i="14"/>
  <c r="G689" i="14"/>
  <c r="A690" i="14"/>
  <c r="B690" i="14"/>
  <c r="C690" i="14"/>
  <c r="D690" i="14"/>
  <c r="E690" i="14"/>
  <c r="F690" i="14"/>
  <c r="G690" i="14"/>
  <c r="A691" i="14"/>
  <c r="B691" i="14"/>
  <c r="C691" i="14"/>
  <c r="D691" i="14"/>
  <c r="E691" i="14"/>
  <c r="F691" i="14"/>
  <c r="G691" i="14"/>
  <c r="A692" i="14"/>
  <c r="B692" i="14"/>
  <c r="C692" i="14"/>
  <c r="D692" i="14"/>
  <c r="E692" i="14"/>
  <c r="F692" i="14"/>
  <c r="G692" i="14"/>
  <c r="A693" i="14"/>
  <c r="B693" i="14"/>
  <c r="C693" i="14"/>
  <c r="D693" i="14"/>
  <c r="E693" i="14"/>
  <c r="F693" i="14"/>
  <c r="G693" i="14"/>
  <c r="A694" i="14"/>
  <c r="B694" i="14"/>
  <c r="C694" i="14"/>
  <c r="D694" i="14"/>
  <c r="E694" i="14"/>
  <c r="F694" i="14"/>
  <c r="G694" i="14"/>
  <c r="A695" i="14"/>
  <c r="B695" i="14"/>
  <c r="C695" i="14"/>
  <c r="D695" i="14"/>
  <c r="E695" i="14"/>
  <c r="F695" i="14"/>
  <c r="G695" i="14"/>
  <c r="A696" i="14"/>
  <c r="B696" i="14"/>
  <c r="C696" i="14"/>
  <c r="D696" i="14"/>
  <c r="E696" i="14"/>
  <c r="F696" i="14"/>
  <c r="G696" i="14"/>
  <c r="A697" i="14"/>
  <c r="B697" i="14"/>
  <c r="C697" i="14"/>
  <c r="D697" i="14"/>
  <c r="E697" i="14"/>
  <c r="F697" i="14"/>
  <c r="G697" i="14"/>
  <c r="A698" i="14"/>
  <c r="B698" i="14"/>
  <c r="C698" i="14"/>
  <c r="D698" i="14"/>
  <c r="E698" i="14"/>
  <c r="F698" i="14"/>
  <c r="G698" i="14"/>
  <c r="A699" i="14"/>
  <c r="B699" i="14"/>
  <c r="C699" i="14"/>
  <c r="D699" i="14"/>
  <c r="E699" i="14"/>
  <c r="F699" i="14"/>
  <c r="G699" i="14"/>
  <c r="A700" i="14"/>
  <c r="B700" i="14"/>
  <c r="C700" i="14"/>
  <c r="D700" i="14"/>
  <c r="E700" i="14"/>
  <c r="F700" i="14"/>
  <c r="G700" i="14"/>
  <c r="A701" i="14"/>
  <c r="B701" i="14"/>
  <c r="C701" i="14"/>
  <c r="D701" i="14"/>
  <c r="E701" i="14"/>
  <c r="F701" i="14"/>
  <c r="G701" i="14"/>
  <c r="A702" i="14"/>
  <c r="B702" i="14"/>
  <c r="C702" i="14"/>
  <c r="D702" i="14"/>
  <c r="E702" i="14"/>
  <c r="F702" i="14"/>
  <c r="G702" i="14"/>
  <c r="A703" i="14"/>
  <c r="B703" i="14"/>
  <c r="C703" i="14"/>
  <c r="D703" i="14"/>
  <c r="E703" i="14"/>
  <c r="F703" i="14"/>
  <c r="G703" i="14"/>
  <c r="A704" i="14"/>
  <c r="B704" i="14"/>
  <c r="C704" i="14"/>
  <c r="D704" i="14"/>
  <c r="E704" i="14"/>
  <c r="F704" i="14"/>
  <c r="G704" i="14"/>
  <c r="A705" i="14"/>
  <c r="B705" i="14"/>
  <c r="C705" i="14"/>
  <c r="D705" i="14"/>
  <c r="E705" i="14"/>
  <c r="F705" i="14"/>
  <c r="G705" i="14"/>
  <c r="A706" i="14"/>
  <c r="B706" i="14"/>
  <c r="C706" i="14"/>
  <c r="D706" i="14"/>
  <c r="E706" i="14"/>
  <c r="F706" i="14"/>
  <c r="G706" i="14"/>
  <c r="A707" i="14"/>
  <c r="B707" i="14"/>
  <c r="C707" i="14"/>
  <c r="D707" i="14"/>
  <c r="E707" i="14"/>
  <c r="F707" i="14"/>
  <c r="G707" i="14"/>
  <c r="A708" i="14"/>
  <c r="B708" i="14"/>
  <c r="C708" i="14"/>
  <c r="D708" i="14"/>
  <c r="E708" i="14"/>
  <c r="F708" i="14"/>
  <c r="G708" i="14"/>
  <c r="A709" i="14"/>
  <c r="B709" i="14"/>
  <c r="C709" i="14"/>
  <c r="D709" i="14"/>
  <c r="E709" i="14"/>
  <c r="F709" i="14"/>
  <c r="G709" i="14"/>
  <c r="A710" i="14"/>
  <c r="B710" i="14"/>
  <c r="C710" i="14"/>
  <c r="D710" i="14"/>
  <c r="E710" i="14"/>
  <c r="F710" i="14"/>
  <c r="G710" i="14"/>
  <c r="A711" i="14"/>
  <c r="B711" i="14"/>
  <c r="C711" i="14"/>
  <c r="D711" i="14"/>
  <c r="E711" i="14"/>
  <c r="F711" i="14"/>
  <c r="G711" i="14"/>
  <c r="A712" i="14"/>
  <c r="B712" i="14"/>
  <c r="C712" i="14"/>
  <c r="D712" i="14"/>
  <c r="E712" i="14"/>
  <c r="F712" i="14"/>
  <c r="G712" i="14"/>
  <c r="A713" i="14"/>
  <c r="B713" i="14"/>
  <c r="C713" i="14"/>
  <c r="D713" i="14"/>
  <c r="E713" i="14"/>
  <c r="F713" i="14"/>
  <c r="G713" i="14"/>
  <c r="A714" i="14"/>
  <c r="B714" i="14"/>
  <c r="C714" i="14"/>
  <c r="D714" i="14"/>
  <c r="E714" i="14"/>
  <c r="F714" i="14"/>
  <c r="G714" i="14"/>
  <c r="A715" i="14"/>
  <c r="B715" i="14"/>
  <c r="C715" i="14"/>
  <c r="D715" i="14"/>
  <c r="E715" i="14"/>
  <c r="F715" i="14"/>
  <c r="G715" i="14"/>
  <c r="A716" i="14"/>
  <c r="B716" i="14"/>
  <c r="C716" i="14"/>
  <c r="D716" i="14"/>
  <c r="E716" i="14"/>
  <c r="F716" i="14"/>
  <c r="G716" i="14"/>
  <c r="A717" i="14"/>
  <c r="B717" i="14"/>
  <c r="C717" i="14"/>
  <c r="D717" i="14"/>
  <c r="E717" i="14"/>
  <c r="F717" i="14"/>
  <c r="G717" i="14"/>
  <c r="A718" i="14"/>
  <c r="B718" i="14"/>
  <c r="C718" i="14"/>
  <c r="D718" i="14"/>
  <c r="E718" i="14"/>
  <c r="F718" i="14"/>
  <c r="G718" i="14"/>
  <c r="A719" i="14"/>
  <c r="B719" i="14"/>
  <c r="C719" i="14"/>
  <c r="D719" i="14"/>
  <c r="E719" i="14"/>
  <c r="F719" i="14"/>
  <c r="G719" i="14"/>
  <c r="A720" i="14"/>
  <c r="B720" i="14"/>
  <c r="C720" i="14"/>
  <c r="D720" i="14"/>
  <c r="E720" i="14"/>
  <c r="F720" i="14"/>
  <c r="G720" i="14"/>
  <c r="A721" i="14"/>
  <c r="B721" i="14"/>
  <c r="C721" i="14"/>
  <c r="D721" i="14"/>
  <c r="E721" i="14"/>
  <c r="F721" i="14"/>
  <c r="G721" i="14"/>
  <c r="A722" i="14"/>
  <c r="B722" i="14"/>
  <c r="C722" i="14"/>
  <c r="D722" i="14"/>
  <c r="E722" i="14"/>
  <c r="F722" i="14"/>
  <c r="G722" i="14"/>
  <c r="A723" i="14"/>
  <c r="B723" i="14"/>
  <c r="C723" i="14"/>
  <c r="D723" i="14"/>
  <c r="E723" i="14"/>
  <c r="F723" i="14"/>
  <c r="G723" i="14"/>
  <c r="A724" i="14"/>
  <c r="B724" i="14"/>
  <c r="C724" i="14"/>
  <c r="D724" i="14"/>
  <c r="E724" i="14"/>
  <c r="F724" i="14"/>
  <c r="G724" i="14"/>
  <c r="A725" i="14"/>
  <c r="B725" i="14"/>
  <c r="C725" i="14"/>
  <c r="D725" i="14"/>
  <c r="E725" i="14"/>
  <c r="F725" i="14"/>
  <c r="G725" i="14"/>
  <c r="A726" i="14"/>
  <c r="B726" i="14"/>
  <c r="C726" i="14"/>
  <c r="D726" i="14"/>
  <c r="E726" i="14"/>
  <c r="F726" i="14"/>
  <c r="G726" i="14"/>
  <c r="A727" i="14"/>
  <c r="B727" i="14"/>
  <c r="C727" i="14"/>
  <c r="D727" i="14"/>
  <c r="E727" i="14"/>
  <c r="F727" i="14"/>
  <c r="G727" i="14"/>
  <c r="A728" i="14"/>
  <c r="B728" i="14"/>
  <c r="C728" i="14"/>
  <c r="D728" i="14"/>
  <c r="E728" i="14"/>
  <c r="F728" i="14"/>
  <c r="G728" i="14"/>
  <c r="A729" i="14"/>
  <c r="B729" i="14"/>
  <c r="C729" i="14"/>
  <c r="D729" i="14"/>
  <c r="E729" i="14"/>
  <c r="F729" i="14"/>
  <c r="G729" i="14"/>
  <c r="A730" i="14"/>
  <c r="B730" i="14"/>
  <c r="C730" i="14"/>
  <c r="D730" i="14"/>
  <c r="E730" i="14"/>
  <c r="F730" i="14"/>
  <c r="G730" i="14"/>
  <c r="A731" i="14"/>
  <c r="B731" i="14"/>
  <c r="C731" i="14"/>
  <c r="D731" i="14"/>
  <c r="E731" i="14"/>
  <c r="F731" i="14"/>
  <c r="G731" i="14"/>
  <c r="A732" i="14"/>
  <c r="B732" i="14"/>
  <c r="C732" i="14"/>
  <c r="D732" i="14"/>
  <c r="E732" i="14"/>
  <c r="F732" i="14"/>
  <c r="G732" i="14"/>
  <c r="A733" i="14"/>
  <c r="B733" i="14"/>
  <c r="C733" i="14"/>
  <c r="D733" i="14"/>
  <c r="E733" i="14"/>
  <c r="F733" i="14"/>
  <c r="G733" i="14"/>
  <c r="A734" i="14"/>
  <c r="B734" i="14"/>
  <c r="C734" i="14"/>
  <c r="D734" i="14"/>
  <c r="E734" i="14"/>
  <c r="F734" i="14"/>
  <c r="G734" i="14"/>
  <c r="A735" i="14"/>
  <c r="B735" i="14"/>
  <c r="C735" i="14"/>
  <c r="D735" i="14"/>
  <c r="E735" i="14"/>
  <c r="F735" i="14"/>
  <c r="G735" i="14"/>
  <c r="A736" i="14"/>
  <c r="B736" i="14"/>
  <c r="C736" i="14"/>
  <c r="D736" i="14"/>
  <c r="E736" i="14"/>
  <c r="F736" i="14"/>
  <c r="G736" i="14"/>
  <c r="A737" i="14"/>
  <c r="B737" i="14"/>
  <c r="C737" i="14"/>
  <c r="D737" i="14"/>
  <c r="E737" i="14"/>
  <c r="F737" i="14"/>
  <c r="G737" i="14"/>
  <c r="A738" i="14"/>
  <c r="B738" i="14"/>
  <c r="C738" i="14"/>
  <c r="D738" i="14"/>
  <c r="E738" i="14"/>
  <c r="F738" i="14"/>
  <c r="G738" i="14"/>
  <c r="A739" i="14"/>
  <c r="B739" i="14"/>
  <c r="C739" i="14"/>
  <c r="D739" i="14"/>
  <c r="E739" i="14"/>
  <c r="F739" i="14"/>
  <c r="G739" i="14"/>
  <c r="A740" i="14"/>
  <c r="B740" i="14"/>
  <c r="C740" i="14"/>
  <c r="D740" i="14"/>
  <c r="E740" i="14"/>
  <c r="F740" i="14"/>
  <c r="G740" i="14"/>
  <c r="A741" i="14"/>
  <c r="B741" i="14"/>
  <c r="C741" i="14"/>
  <c r="D741" i="14"/>
  <c r="E741" i="14"/>
  <c r="F741" i="14"/>
  <c r="G741" i="14"/>
  <c r="A742" i="14"/>
  <c r="B742" i="14"/>
  <c r="C742" i="14"/>
  <c r="D742" i="14"/>
  <c r="E742" i="14"/>
  <c r="F742" i="14"/>
  <c r="G742" i="14"/>
  <c r="A743" i="14"/>
  <c r="B743" i="14"/>
  <c r="C743" i="14"/>
  <c r="D743" i="14"/>
  <c r="E743" i="14"/>
  <c r="F743" i="14"/>
  <c r="G743" i="14"/>
  <c r="A744" i="14"/>
  <c r="B744" i="14"/>
  <c r="C744" i="14"/>
  <c r="D744" i="14"/>
  <c r="E744" i="14"/>
  <c r="F744" i="14"/>
  <c r="G744" i="14"/>
  <c r="A745" i="14"/>
  <c r="B745" i="14"/>
  <c r="C745" i="14"/>
  <c r="D745" i="14"/>
  <c r="E745" i="14"/>
  <c r="F745" i="14"/>
  <c r="G745" i="14"/>
  <c r="A746" i="14"/>
  <c r="B746" i="14"/>
  <c r="C746" i="14"/>
  <c r="D746" i="14"/>
  <c r="E746" i="14"/>
  <c r="F746" i="14"/>
  <c r="G746" i="14"/>
  <c r="A747" i="14"/>
  <c r="B747" i="14"/>
  <c r="C747" i="14"/>
  <c r="D747" i="14"/>
  <c r="E747" i="14"/>
  <c r="F747" i="14"/>
  <c r="G747" i="14"/>
  <c r="A748" i="14"/>
  <c r="B748" i="14"/>
  <c r="C748" i="14"/>
  <c r="D748" i="14"/>
  <c r="E748" i="14"/>
  <c r="F748" i="14"/>
  <c r="G748" i="14"/>
  <c r="A749" i="14"/>
  <c r="B749" i="14"/>
  <c r="C749" i="14"/>
  <c r="D749" i="14"/>
  <c r="E749" i="14"/>
  <c r="F749" i="14"/>
  <c r="G749" i="14"/>
  <c r="A750" i="14"/>
  <c r="B750" i="14"/>
  <c r="C750" i="14"/>
  <c r="D750" i="14"/>
  <c r="E750" i="14"/>
  <c r="F750" i="14"/>
  <c r="G750" i="14"/>
  <c r="A751" i="14"/>
  <c r="B751" i="14"/>
  <c r="C751" i="14"/>
  <c r="D751" i="14"/>
  <c r="E751" i="14"/>
  <c r="F751" i="14"/>
  <c r="G751" i="14"/>
  <c r="A752" i="14"/>
  <c r="B752" i="14"/>
  <c r="C752" i="14"/>
  <c r="D752" i="14"/>
  <c r="E752" i="14"/>
  <c r="F752" i="14"/>
  <c r="G752" i="14"/>
  <c r="A753" i="14"/>
  <c r="B753" i="14"/>
  <c r="C753" i="14"/>
  <c r="D753" i="14"/>
  <c r="E753" i="14"/>
  <c r="F753" i="14"/>
  <c r="G753" i="14"/>
  <c r="A754" i="14"/>
  <c r="B754" i="14"/>
  <c r="C754" i="14"/>
  <c r="D754" i="14"/>
  <c r="E754" i="14"/>
  <c r="F754" i="14"/>
  <c r="G754" i="14"/>
  <c r="A755" i="14"/>
  <c r="B755" i="14"/>
  <c r="C755" i="14"/>
  <c r="D755" i="14"/>
  <c r="E755" i="14"/>
  <c r="F755" i="14"/>
  <c r="G755" i="14"/>
  <c r="A756" i="14"/>
  <c r="B756" i="14"/>
  <c r="C756" i="14"/>
  <c r="D756" i="14"/>
  <c r="E756" i="14"/>
  <c r="F756" i="14"/>
  <c r="G756" i="14"/>
  <c r="A757" i="14"/>
  <c r="B757" i="14"/>
  <c r="C757" i="14"/>
  <c r="D757" i="14"/>
  <c r="E757" i="14"/>
  <c r="F757" i="14"/>
  <c r="G757" i="14"/>
  <c r="A758" i="14"/>
  <c r="B758" i="14"/>
  <c r="C758" i="14"/>
  <c r="D758" i="14"/>
  <c r="E758" i="14"/>
  <c r="F758" i="14"/>
  <c r="G758" i="14"/>
  <c r="A759" i="14"/>
  <c r="B759" i="14"/>
  <c r="C759" i="14"/>
  <c r="D759" i="14"/>
  <c r="E759" i="14"/>
  <c r="F759" i="14"/>
  <c r="G759" i="14"/>
  <c r="A760" i="14"/>
  <c r="B760" i="14"/>
  <c r="C760" i="14"/>
  <c r="D760" i="14"/>
  <c r="E760" i="14"/>
  <c r="F760" i="14"/>
  <c r="G760" i="14"/>
  <c r="A761" i="14"/>
  <c r="B761" i="14"/>
  <c r="C761" i="14"/>
  <c r="D761" i="14"/>
  <c r="E761" i="14"/>
  <c r="F761" i="14"/>
  <c r="G761" i="14"/>
  <c r="A762" i="14"/>
  <c r="B762" i="14"/>
  <c r="C762" i="14"/>
  <c r="D762" i="14"/>
  <c r="E762" i="14"/>
  <c r="F762" i="14"/>
  <c r="G762" i="14"/>
  <c r="A763" i="14"/>
  <c r="B763" i="14"/>
  <c r="C763" i="14"/>
  <c r="D763" i="14"/>
  <c r="E763" i="14"/>
  <c r="F763" i="14"/>
  <c r="G763" i="14"/>
  <c r="A764" i="14"/>
  <c r="B764" i="14"/>
  <c r="C764" i="14"/>
  <c r="D764" i="14"/>
  <c r="E764" i="14"/>
  <c r="F764" i="14"/>
  <c r="G764" i="14"/>
  <c r="A765" i="14"/>
  <c r="B765" i="14"/>
  <c r="C765" i="14"/>
  <c r="D765" i="14"/>
  <c r="E765" i="14"/>
  <c r="F765" i="14"/>
  <c r="G765" i="14"/>
  <c r="A766" i="14"/>
  <c r="B766" i="14"/>
  <c r="C766" i="14"/>
  <c r="D766" i="14"/>
  <c r="E766" i="14"/>
  <c r="F766" i="14"/>
  <c r="G766" i="14"/>
  <c r="A767" i="14"/>
  <c r="B767" i="14"/>
  <c r="C767" i="14"/>
  <c r="D767" i="14"/>
  <c r="E767" i="14"/>
  <c r="F767" i="14"/>
  <c r="G767" i="14"/>
  <c r="A768" i="14"/>
  <c r="B768" i="14"/>
  <c r="C768" i="14"/>
  <c r="D768" i="14"/>
  <c r="E768" i="14"/>
  <c r="F768" i="14"/>
  <c r="G768" i="14"/>
  <c r="A769" i="14"/>
  <c r="B769" i="14"/>
  <c r="C769" i="14"/>
  <c r="D769" i="14"/>
  <c r="E769" i="14"/>
  <c r="F769" i="14"/>
  <c r="G769" i="14"/>
  <c r="A770" i="14"/>
  <c r="B770" i="14"/>
  <c r="C770" i="14"/>
  <c r="D770" i="14"/>
  <c r="E770" i="14"/>
  <c r="F770" i="14"/>
  <c r="G770" i="14"/>
  <c r="A771" i="14"/>
  <c r="B771" i="14"/>
  <c r="C771" i="14"/>
  <c r="D771" i="14"/>
  <c r="E771" i="14"/>
  <c r="F771" i="14"/>
  <c r="G771" i="14"/>
  <c r="A772" i="14"/>
  <c r="B772" i="14"/>
  <c r="C772" i="14"/>
  <c r="D772" i="14"/>
  <c r="E772" i="14"/>
  <c r="F772" i="14"/>
  <c r="G772" i="14"/>
  <c r="A773" i="14"/>
  <c r="B773" i="14"/>
  <c r="C773" i="14"/>
  <c r="D773" i="14"/>
  <c r="E773" i="14"/>
  <c r="F773" i="14"/>
  <c r="G773" i="14"/>
  <c r="A774" i="14"/>
  <c r="B774" i="14"/>
  <c r="C774" i="14"/>
  <c r="D774" i="14"/>
  <c r="E774" i="14"/>
  <c r="F774" i="14"/>
  <c r="G774" i="14"/>
  <c r="A775" i="14"/>
  <c r="B775" i="14"/>
  <c r="C775" i="14"/>
  <c r="D775" i="14"/>
  <c r="E775" i="14"/>
  <c r="F775" i="14"/>
  <c r="G775" i="14"/>
  <c r="A776" i="14"/>
  <c r="B776" i="14"/>
  <c r="C776" i="14"/>
  <c r="D776" i="14"/>
  <c r="E776" i="14"/>
  <c r="F776" i="14"/>
  <c r="G776" i="14"/>
  <c r="A777" i="14"/>
  <c r="B777" i="14"/>
  <c r="C777" i="14"/>
  <c r="D777" i="14"/>
  <c r="E777" i="14"/>
  <c r="F777" i="14"/>
  <c r="G777" i="14"/>
  <c r="A778" i="14"/>
  <c r="B778" i="14"/>
  <c r="C778" i="14"/>
  <c r="D778" i="14"/>
  <c r="E778" i="14"/>
  <c r="F778" i="14"/>
  <c r="G778" i="14"/>
  <c r="A779" i="14"/>
  <c r="B779" i="14"/>
  <c r="C779" i="14"/>
  <c r="D779" i="14"/>
  <c r="E779" i="14"/>
  <c r="F779" i="14"/>
  <c r="G779" i="14"/>
  <c r="A780" i="14"/>
  <c r="B780" i="14"/>
  <c r="C780" i="14"/>
  <c r="D780" i="14"/>
  <c r="E780" i="14"/>
  <c r="F780" i="14"/>
  <c r="G780" i="14"/>
  <c r="A781" i="14"/>
  <c r="B781" i="14"/>
  <c r="C781" i="14"/>
  <c r="D781" i="14"/>
  <c r="E781" i="14"/>
  <c r="F781" i="14"/>
  <c r="G781" i="14"/>
  <c r="A782" i="14"/>
  <c r="B782" i="14"/>
  <c r="C782" i="14"/>
  <c r="D782" i="14"/>
  <c r="E782" i="14"/>
  <c r="F782" i="14"/>
  <c r="G782" i="14"/>
  <c r="A783" i="14"/>
  <c r="B783" i="14"/>
  <c r="C783" i="14"/>
  <c r="D783" i="14"/>
  <c r="E783" i="14"/>
  <c r="F783" i="14"/>
  <c r="G783" i="14"/>
  <c r="A784" i="14"/>
  <c r="B784" i="14"/>
  <c r="C784" i="14"/>
  <c r="D784" i="14"/>
  <c r="E784" i="14"/>
  <c r="F784" i="14"/>
  <c r="G784" i="14"/>
  <c r="A785" i="14"/>
  <c r="B785" i="14"/>
  <c r="C785" i="14"/>
  <c r="D785" i="14"/>
  <c r="E785" i="14"/>
  <c r="F785" i="14"/>
  <c r="G785" i="14"/>
  <c r="A786" i="14"/>
  <c r="B786" i="14"/>
  <c r="C786" i="14"/>
  <c r="D786" i="14"/>
  <c r="E786" i="14"/>
  <c r="F786" i="14"/>
  <c r="G786" i="14"/>
  <c r="A787" i="14"/>
  <c r="B787" i="14"/>
  <c r="C787" i="14"/>
  <c r="D787" i="14"/>
  <c r="E787" i="14"/>
  <c r="F787" i="14"/>
  <c r="G787" i="14"/>
  <c r="A788" i="14"/>
  <c r="B788" i="14"/>
  <c r="C788" i="14"/>
  <c r="D788" i="14"/>
  <c r="E788" i="14"/>
  <c r="F788" i="14"/>
  <c r="G788" i="14"/>
  <c r="A789" i="14"/>
  <c r="B789" i="14"/>
  <c r="C789" i="14"/>
  <c r="D789" i="14"/>
  <c r="E789" i="14"/>
  <c r="F789" i="14"/>
  <c r="G789" i="14"/>
  <c r="A790" i="14"/>
  <c r="B790" i="14"/>
  <c r="C790" i="14"/>
  <c r="D790" i="14"/>
  <c r="E790" i="14"/>
  <c r="F790" i="14"/>
  <c r="G790" i="14"/>
  <c r="A791" i="14"/>
  <c r="B791" i="14"/>
  <c r="C791" i="14"/>
  <c r="D791" i="14"/>
  <c r="E791" i="14"/>
  <c r="F791" i="14"/>
  <c r="G791" i="14"/>
  <c r="A792" i="14"/>
  <c r="B792" i="14"/>
  <c r="C792" i="14"/>
  <c r="D792" i="14"/>
  <c r="E792" i="14"/>
  <c r="F792" i="14"/>
  <c r="G792" i="14"/>
  <c r="A793" i="14"/>
  <c r="B793" i="14"/>
  <c r="C793" i="14"/>
  <c r="D793" i="14"/>
  <c r="E793" i="14"/>
  <c r="F793" i="14"/>
  <c r="G793" i="14"/>
  <c r="A794" i="14"/>
  <c r="B794" i="14"/>
  <c r="C794" i="14"/>
  <c r="D794" i="14"/>
  <c r="E794" i="14"/>
  <c r="F794" i="14"/>
  <c r="G794" i="14"/>
  <c r="A795" i="14"/>
  <c r="B795" i="14"/>
  <c r="C795" i="14"/>
  <c r="D795" i="14"/>
  <c r="E795" i="14"/>
  <c r="F795" i="14"/>
  <c r="G795" i="14"/>
  <c r="A796" i="14"/>
  <c r="B796" i="14"/>
  <c r="C796" i="14"/>
  <c r="D796" i="14"/>
  <c r="E796" i="14"/>
  <c r="F796" i="14"/>
  <c r="G796" i="14"/>
  <c r="A797" i="14"/>
  <c r="B797" i="14"/>
  <c r="C797" i="14"/>
  <c r="D797" i="14"/>
  <c r="E797" i="14"/>
  <c r="F797" i="14"/>
  <c r="G797" i="14"/>
  <c r="A798" i="14"/>
  <c r="B798" i="14"/>
  <c r="C798" i="14"/>
  <c r="D798" i="14"/>
  <c r="E798" i="14"/>
  <c r="F798" i="14"/>
  <c r="G798" i="14"/>
  <c r="A799" i="14"/>
  <c r="B799" i="14"/>
  <c r="C799" i="14"/>
  <c r="D799" i="14"/>
  <c r="E799" i="14"/>
  <c r="F799" i="14"/>
  <c r="G799" i="14"/>
  <c r="A800" i="14"/>
  <c r="B800" i="14"/>
  <c r="C800" i="14"/>
  <c r="D800" i="14"/>
  <c r="E800" i="14"/>
  <c r="F800" i="14"/>
  <c r="G800" i="14"/>
  <c r="A801" i="14"/>
  <c r="B801" i="14"/>
  <c r="C801" i="14"/>
  <c r="D801" i="14"/>
  <c r="E801" i="14"/>
  <c r="F801" i="14"/>
  <c r="G801" i="14"/>
  <c r="A802" i="14"/>
  <c r="B802" i="14"/>
  <c r="C802" i="14"/>
  <c r="D802" i="14"/>
  <c r="E802" i="14"/>
  <c r="F802" i="14"/>
  <c r="G802" i="14"/>
  <c r="A803" i="14"/>
  <c r="B803" i="14"/>
  <c r="C803" i="14"/>
  <c r="D803" i="14"/>
  <c r="E803" i="14"/>
  <c r="F803" i="14"/>
  <c r="G803" i="14"/>
  <c r="A804" i="14"/>
  <c r="B804" i="14"/>
  <c r="C804" i="14"/>
  <c r="D804" i="14"/>
  <c r="E804" i="14"/>
  <c r="F804" i="14"/>
  <c r="G804" i="14"/>
  <c r="A805" i="14"/>
  <c r="B805" i="14"/>
  <c r="C805" i="14"/>
  <c r="D805" i="14"/>
  <c r="E805" i="14"/>
  <c r="F805" i="14"/>
  <c r="G805" i="14"/>
  <c r="A806" i="14"/>
  <c r="B806" i="14"/>
  <c r="C806" i="14"/>
  <c r="D806" i="14"/>
  <c r="E806" i="14"/>
  <c r="F806" i="14"/>
  <c r="G806" i="14"/>
  <c r="A807" i="14"/>
  <c r="B807" i="14"/>
  <c r="C807" i="14"/>
  <c r="D807" i="14"/>
  <c r="E807" i="14"/>
  <c r="F807" i="14"/>
  <c r="G807" i="14"/>
  <c r="A808" i="14"/>
  <c r="B808" i="14"/>
  <c r="C808" i="14"/>
  <c r="D808" i="14"/>
  <c r="E808" i="14"/>
  <c r="F808" i="14"/>
  <c r="G808" i="14"/>
  <c r="A809" i="14"/>
  <c r="B809" i="14"/>
  <c r="C809" i="14"/>
  <c r="D809" i="14"/>
  <c r="E809" i="14"/>
  <c r="F809" i="14"/>
  <c r="G809" i="14"/>
  <c r="A810" i="14"/>
  <c r="B810" i="14"/>
  <c r="C810" i="14"/>
  <c r="D810" i="14"/>
  <c r="E810" i="14"/>
  <c r="F810" i="14"/>
  <c r="G810" i="14"/>
  <c r="A811" i="14"/>
  <c r="B811" i="14"/>
  <c r="C811" i="14"/>
  <c r="D811" i="14"/>
  <c r="E811" i="14"/>
  <c r="F811" i="14"/>
  <c r="G811" i="14"/>
  <c r="A812" i="14"/>
  <c r="B812" i="14"/>
  <c r="C812" i="14"/>
  <c r="D812" i="14"/>
  <c r="E812" i="14"/>
  <c r="F812" i="14"/>
  <c r="G812" i="14"/>
  <c r="A813" i="14"/>
  <c r="B813" i="14"/>
  <c r="C813" i="14"/>
  <c r="D813" i="14"/>
  <c r="E813" i="14"/>
  <c r="F813" i="14"/>
  <c r="G813" i="14"/>
  <c r="A814" i="14"/>
  <c r="B814" i="14"/>
  <c r="C814" i="14"/>
  <c r="D814" i="14"/>
  <c r="E814" i="14"/>
  <c r="F814" i="14"/>
  <c r="G814" i="14"/>
  <c r="A815" i="14"/>
  <c r="B815" i="14"/>
  <c r="C815" i="14"/>
  <c r="D815" i="14"/>
  <c r="E815" i="14"/>
  <c r="F815" i="14"/>
  <c r="G815" i="14"/>
  <c r="A816" i="14"/>
  <c r="B816" i="14"/>
  <c r="C816" i="14"/>
  <c r="D816" i="14"/>
  <c r="E816" i="14"/>
  <c r="F816" i="14"/>
  <c r="G816" i="14"/>
  <c r="A817" i="14"/>
  <c r="B817" i="14"/>
  <c r="C817" i="14"/>
  <c r="D817" i="14"/>
  <c r="E817" i="14"/>
  <c r="F817" i="14"/>
  <c r="G817" i="14"/>
  <c r="A818" i="14"/>
  <c r="B818" i="14"/>
  <c r="C818" i="14"/>
  <c r="D818" i="14"/>
  <c r="E818" i="14"/>
  <c r="F818" i="14"/>
  <c r="G818" i="14"/>
  <c r="A819" i="14"/>
  <c r="B819" i="14"/>
  <c r="C819" i="14"/>
  <c r="D819" i="14"/>
  <c r="E819" i="14"/>
  <c r="F819" i="14"/>
  <c r="G819" i="14"/>
  <c r="A820" i="14"/>
  <c r="B820" i="14"/>
  <c r="C820" i="14"/>
  <c r="D820" i="14"/>
  <c r="E820" i="14"/>
  <c r="F820" i="14"/>
  <c r="G820" i="14"/>
  <c r="A821" i="14"/>
  <c r="B821" i="14"/>
  <c r="C821" i="14"/>
  <c r="D821" i="14"/>
  <c r="E821" i="14"/>
  <c r="F821" i="14"/>
  <c r="G821" i="14"/>
  <c r="A822" i="14"/>
  <c r="B822" i="14"/>
  <c r="C822" i="14"/>
  <c r="D822" i="14"/>
  <c r="E822" i="14"/>
  <c r="F822" i="14"/>
  <c r="G822" i="14"/>
  <c r="A823" i="14"/>
  <c r="B823" i="14"/>
  <c r="C823" i="14"/>
  <c r="D823" i="14"/>
  <c r="E823" i="14"/>
  <c r="F823" i="14"/>
  <c r="G823" i="14"/>
  <c r="A824" i="14"/>
  <c r="B824" i="14"/>
  <c r="C824" i="14"/>
  <c r="D824" i="14"/>
  <c r="E824" i="14"/>
  <c r="F824" i="14"/>
  <c r="G824" i="14"/>
  <c r="A825" i="14"/>
  <c r="B825" i="14"/>
  <c r="C825" i="14"/>
  <c r="D825" i="14"/>
  <c r="E825" i="14"/>
  <c r="F825" i="14"/>
  <c r="G825" i="14"/>
  <c r="A826" i="14"/>
  <c r="B826" i="14"/>
  <c r="C826" i="14"/>
  <c r="D826" i="14"/>
  <c r="E826" i="14"/>
  <c r="F826" i="14"/>
  <c r="G826" i="14"/>
  <c r="A827" i="14"/>
  <c r="B827" i="14"/>
  <c r="C827" i="14"/>
  <c r="D827" i="14"/>
  <c r="E827" i="14"/>
  <c r="F827" i="14"/>
  <c r="G827" i="14"/>
  <c r="A828" i="14"/>
  <c r="B828" i="14"/>
  <c r="C828" i="14"/>
  <c r="D828" i="14"/>
  <c r="E828" i="14"/>
  <c r="F828" i="14"/>
  <c r="G828" i="14"/>
  <c r="A829" i="14"/>
  <c r="B829" i="14"/>
  <c r="C829" i="14"/>
  <c r="D829" i="14"/>
  <c r="E829" i="14"/>
  <c r="F829" i="14"/>
  <c r="G829" i="14"/>
  <c r="A830" i="14"/>
  <c r="B830" i="14"/>
  <c r="C830" i="14"/>
  <c r="D830" i="14"/>
  <c r="E830" i="14"/>
  <c r="F830" i="14"/>
  <c r="G830" i="14"/>
  <c r="A831" i="14"/>
  <c r="B831" i="14"/>
  <c r="C831" i="14"/>
  <c r="D831" i="14"/>
  <c r="E831" i="14"/>
  <c r="F831" i="14"/>
  <c r="G831" i="14"/>
  <c r="A832" i="14"/>
  <c r="B832" i="14"/>
  <c r="C832" i="14"/>
  <c r="D832" i="14"/>
  <c r="E832" i="14"/>
  <c r="F832" i="14"/>
  <c r="G832" i="14"/>
  <c r="A833" i="14"/>
  <c r="B833" i="14"/>
  <c r="C833" i="14"/>
  <c r="D833" i="14"/>
  <c r="E833" i="14"/>
  <c r="F833" i="14"/>
  <c r="G833" i="14"/>
  <c r="A834" i="14"/>
  <c r="B834" i="14"/>
  <c r="C834" i="14"/>
  <c r="D834" i="14"/>
  <c r="E834" i="14"/>
  <c r="F834" i="14"/>
  <c r="G834" i="14"/>
  <c r="A835" i="14"/>
  <c r="B835" i="14"/>
  <c r="C835" i="14"/>
  <c r="D835" i="14"/>
  <c r="E835" i="14"/>
  <c r="F835" i="14"/>
  <c r="G835" i="14"/>
  <c r="A836" i="14"/>
  <c r="B836" i="14"/>
  <c r="C836" i="14"/>
  <c r="D836" i="14"/>
  <c r="E836" i="14"/>
  <c r="F836" i="14"/>
  <c r="G836" i="14"/>
  <c r="A837" i="14"/>
  <c r="B837" i="14"/>
  <c r="C837" i="14"/>
  <c r="D837" i="14"/>
  <c r="E837" i="14"/>
  <c r="F837" i="14"/>
  <c r="G837" i="14"/>
  <c r="A838" i="14"/>
  <c r="B838" i="14"/>
  <c r="C838" i="14"/>
  <c r="D838" i="14"/>
  <c r="E838" i="14"/>
  <c r="F838" i="14"/>
  <c r="G838" i="14"/>
  <c r="A839" i="14"/>
  <c r="B839" i="14"/>
  <c r="C839" i="14"/>
  <c r="D839" i="14"/>
  <c r="E839" i="14"/>
  <c r="F839" i="14"/>
  <c r="G839" i="14"/>
  <c r="A840" i="14"/>
  <c r="B840" i="14"/>
  <c r="C840" i="14"/>
  <c r="D840" i="14"/>
  <c r="E840" i="14"/>
  <c r="F840" i="14"/>
  <c r="G840" i="14"/>
  <c r="A841" i="14"/>
  <c r="B841" i="14"/>
  <c r="C841" i="14"/>
  <c r="D841" i="14"/>
  <c r="E841" i="14"/>
  <c r="F841" i="14"/>
  <c r="G841" i="14"/>
  <c r="A842" i="14"/>
  <c r="B842" i="14"/>
  <c r="C842" i="14"/>
  <c r="D842" i="14"/>
  <c r="E842" i="14"/>
  <c r="F842" i="14"/>
  <c r="G842" i="14"/>
  <c r="A843" i="14"/>
  <c r="B843" i="14"/>
  <c r="C843" i="14"/>
  <c r="D843" i="14"/>
  <c r="E843" i="14"/>
  <c r="F843" i="14"/>
  <c r="G843" i="14"/>
  <c r="A844" i="14"/>
  <c r="B844" i="14"/>
  <c r="C844" i="14"/>
  <c r="D844" i="14"/>
  <c r="E844" i="14"/>
  <c r="F844" i="14"/>
  <c r="G844" i="14"/>
  <c r="A845" i="14"/>
  <c r="B845" i="14"/>
  <c r="C845" i="14"/>
  <c r="D845" i="14"/>
  <c r="E845" i="14"/>
  <c r="F845" i="14"/>
  <c r="G845" i="14"/>
  <c r="A846" i="14"/>
  <c r="B846" i="14"/>
  <c r="C846" i="14"/>
  <c r="D846" i="14"/>
  <c r="E846" i="14"/>
  <c r="F846" i="14"/>
  <c r="G846" i="14"/>
  <c r="A847" i="14"/>
  <c r="B847" i="14"/>
  <c r="C847" i="14"/>
  <c r="D847" i="14"/>
  <c r="E847" i="14"/>
  <c r="F847" i="14"/>
  <c r="G847" i="14"/>
  <c r="A848" i="14"/>
  <c r="B848" i="14"/>
  <c r="C848" i="14"/>
  <c r="D848" i="14"/>
  <c r="E848" i="14"/>
  <c r="F848" i="14"/>
  <c r="G848" i="14"/>
  <c r="A849" i="14"/>
  <c r="B849" i="14"/>
  <c r="C849" i="14"/>
  <c r="D849" i="14"/>
  <c r="E849" i="14"/>
  <c r="F849" i="14"/>
  <c r="G849" i="14"/>
  <c r="A850" i="14"/>
  <c r="B850" i="14"/>
  <c r="C850" i="14"/>
  <c r="D850" i="14"/>
  <c r="E850" i="14"/>
  <c r="F850" i="14"/>
  <c r="G850" i="14"/>
  <c r="A851" i="14"/>
  <c r="B851" i="14"/>
  <c r="C851" i="14"/>
  <c r="D851" i="14"/>
  <c r="E851" i="14"/>
  <c r="F851" i="14"/>
  <c r="G851" i="14"/>
  <c r="A852" i="14"/>
  <c r="B852" i="14"/>
  <c r="C852" i="14"/>
  <c r="D852" i="14"/>
  <c r="E852" i="14"/>
  <c r="F852" i="14"/>
  <c r="G852" i="14"/>
  <c r="A853" i="14"/>
  <c r="B853" i="14"/>
  <c r="C853" i="14"/>
  <c r="D853" i="14"/>
  <c r="E853" i="14"/>
  <c r="F853" i="14"/>
  <c r="G853" i="14"/>
  <c r="A854" i="14"/>
  <c r="B854" i="14"/>
  <c r="C854" i="14"/>
  <c r="D854" i="14"/>
  <c r="E854" i="14"/>
  <c r="F854" i="14"/>
  <c r="G854" i="14"/>
  <c r="A855" i="14"/>
  <c r="B855" i="14"/>
  <c r="C855" i="14"/>
  <c r="D855" i="14"/>
  <c r="E855" i="14"/>
  <c r="F855" i="14"/>
  <c r="G855" i="14"/>
  <c r="A856" i="14"/>
  <c r="B856" i="14"/>
  <c r="C856" i="14"/>
  <c r="D856" i="14"/>
  <c r="E856" i="14"/>
  <c r="F856" i="14"/>
  <c r="G856" i="14"/>
  <c r="A857" i="14"/>
  <c r="B857" i="14"/>
  <c r="C857" i="14"/>
  <c r="D857" i="14"/>
  <c r="E857" i="14"/>
  <c r="F857" i="14"/>
  <c r="G857" i="14"/>
  <c r="A858" i="14"/>
  <c r="B858" i="14"/>
  <c r="C858" i="14"/>
  <c r="D858" i="14"/>
  <c r="E858" i="14"/>
  <c r="F858" i="14"/>
  <c r="G858" i="14"/>
  <c r="A859" i="14"/>
  <c r="B859" i="14"/>
  <c r="C859" i="14"/>
  <c r="D859" i="14"/>
  <c r="E859" i="14"/>
  <c r="F859" i="14"/>
  <c r="G859" i="14"/>
  <c r="A860" i="14"/>
  <c r="B860" i="14"/>
  <c r="C860" i="14"/>
  <c r="D860" i="14"/>
  <c r="E860" i="14"/>
  <c r="F860" i="14"/>
  <c r="G860" i="14"/>
  <c r="A861" i="14"/>
  <c r="B861" i="14"/>
  <c r="C861" i="14"/>
  <c r="D861" i="14"/>
  <c r="E861" i="14"/>
  <c r="F861" i="14"/>
  <c r="G861" i="14"/>
  <c r="A862" i="14"/>
  <c r="B862" i="14"/>
  <c r="C862" i="14"/>
  <c r="D862" i="14"/>
  <c r="E862" i="14"/>
  <c r="F862" i="14"/>
  <c r="G862" i="14"/>
  <c r="A863" i="14"/>
  <c r="B863" i="14"/>
  <c r="C863" i="14"/>
  <c r="D863" i="14"/>
  <c r="E863" i="14"/>
  <c r="F863" i="14"/>
  <c r="G863" i="14"/>
  <c r="A864" i="14"/>
  <c r="B864" i="14"/>
  <c r="C864" i="14"/>
  <c r="D864" i="14"/>
  <c r="E864" i="14"/>
  <c r="F864" i="14"/>
  <c r="G864" i="14"/>
  <c r="A865" i="14"/>
  <c r="B865" i="14"/>
  <c r="C865" i="14"/>
  <c r="D865" i="14"/>
  <c r="E865" i="14"/>
  <c r="F865" i="14"/>
  <c r="G865" i="14"/>
  <c r="A866" i="14"/>
  <c r="B866" i="14"/>
  <c r="C866" i="14"/>
  <c r="D866" i="14"/>
  <c r="E866" i="14"/>
  <c r="F866" i="14"/>
  <c r="G866" i="14"/>
  <c r="A867" i="14"/>
  <c r="B867" i="14"/>
  <c r="C867" i="14"/>
  <c r="D867" i="14"/>
  <c r="E867" i="14"/>
  <c r="F867" i="14"/>
  <c r="G867" i="14"/>
  <c r="A868" i="14"/>
  <c r="B868" i="14"/>
  <c r="C868" i="14"/>
  <c r="D868" i="14"/>
  <c r="E868" i="14"/>
  <c r="F868" i="14"/>
  <c r="G868" i="14"/>
  <c r="A869" i="14"/>
  <c r="B869" i="14"/>
  <c r="C869" i="14"/>
  <c r="D869" i="14"/>
  <c r="E869" i="14"/>
  <c r="F869" i="14"/>
  <c r="G869" i="14"/>
  <c r="A870" i="14"/>
  <c r="B870" i="14"/>
  <c r="C870" i="14"/>
  <c r="D870" i="14"/>
  <c r="E870" i="14"/>
  <c r="F870" i="14"/>
  <c r="G870" i="14"/>
  <c r="A871" i="14"/>
  <c r="B871" i="14"/>
  <c r="C871" i="14"/>
  <c r="D871" i="14"/>
  <c r="E871" i="14"/>
  <c r="F871" i="14"/>
  <c r="G871" i="14"/>
  <c r="A872" i="14"/>
  <c r="B872" i="14"/>
  <c r="C872" i="14"/>
  <c r="D872" i="14"/>
  <c r="E872" i="14"/>
  <c r="F872" i="14"/>
  <c r="G872" i="14"/>
  <c r="A873" i="14"/>
  <c r="B873" i="14"/>
  <c r="C873" i="14"/>
  <c r="D873" i="14"/>
  <c r="E873" i="14"/>
  <c r="F873" i="14"/>
  <c r="G873" i="14"/>
  <c r="A874" i="14"/>
  <c r="B874" i="14"/>
  <c r="C874" i="14"/>
  <c r="D874" i="14"/>
  <c r="E874" i="14"/>
  <c r="F874" i="14"/>
  <c r="G874" i="14"/>
  <c r="A875" i="14"/>
  <c r="B875" i="14"/>
  <c r="C875" i="14"/>
  <c r="D875" i="14"/>
  <c r="E875" i="14"/>
  <c r="F875" i="14"/>
  <c r="G875" i="14"/>
  <c r="A876" i="14"/>
  <c r="B876" i="14"/>
  <c r="C876" i="14"/>
  <c r="D876" i="14"/>
  <c r="E876" i="14"/>
  <c r="F876" i="14"/>
  <c r="G876" i="14"/>
  <c r="A877" i="14"/>
  <c r="B877" i="14"/>
  <c r="C877" i="14"/>
  <c r="D877" i="14"/>
  <c r="E877" i="14"/>
  <c r="F877" i="14"/>
  <c r="G877" i="14"/>
  <c r="A878" i="14"/>
  <c r="B878" i="14"/>
  <c r="C878" i="14"/>
  <c r="D878" i="14"/>
  <c r="E878" i="14"/>
  <c r="F878" i="14"/>
  <c r="G878" i="14"/>
  <c r="A879" i="14"/>
  <c r="B879" i="14"/>
  <c r="C879" i="14"/>
  <c r="D879" i="14"/>
  <c r="E879" i="14"/>
  <c r="F879" i="14"/>
  <c r="G879" i="14"/>
  <c r="A880" i="14"/>
  <c r="B880" i="14"/>
  <c r="C880" i="14"/>
  <c r="D880" i="14"/>
  <c r="E880" i="14"/>
  <c r="F880" i="14"/>
  <c r="G880" i="14"/>
  <c r="A881" i="14"/>
  <c r="B881" i="14"/>
  <c r="C881" i="14"/>
  <c r="D881" i="14"/>
  <c r="E881" i="14"/>
  <c r="F881" i="14"/>
  <c r="G881" i="14"/>
  <c r="A882" i="14"/>
  <c r="B882" i="14"/>
  <c r="C882" i="14"/>
  <c r="D882" i="14"/>
  <c r="E882" i="14"/>
  <c r="F882" i="14"/>
  <c r="G882" i="14"/>
  <c r="A883" i="14"/>
  <c r="B883" i="14"/>
  <c r="C883" i="14"/>
  <c r="D883" i="14"/>
  <c r="E883" i="14"/>
  <c r="F883" i="14"/>
  <c r="G883" i="14"/>
  <c r="A884" i="14"/>
  <c r="B884" i="14"/>
  <c r="C884" i="14"/>
  <c r="D884" i="14"/>
  <c r="E884" i="14"/>
  <c r="F884" i="14"/>
  <c r="G884" i="14"/>
  <c r="A885" i="14"/>
  <c r="B885" i="14"/>
  <c r="C885" i="14"/>
  <c r="D885" i="14"/>
  <c r="E885" i="14"/>
  <c r="F885" i="14"/>
  <c r="G885" i="14"/>
  <c r="A886" i="14"/>
  <c r="B886" i="14"/>
  <c r="C886" i="14"/>
  <c r="D886" i="14"/>
  <c r="E886" i="14"/>
  <c r="F886" i="14"/>
  <c r="G886" i="14"/>
  <c r="A887" i="14"/>
  <c r="B887" i="14"/>
  <c r="C887" i="14"/>
  <c r="D887" i="14"/>
  <c r="E887" i="14"/>
  <c r="F887" i="14"/>
  <c r="G887" i="14"/>
  <c r="A888" i="14"/>
  <c r="B888" i="14"/>
  <c r="C888" i="14"/>
  <c r="D888" i="14"/>
  <c r="E888" i="14"/>
  <c r="F888" i="14"/>
  <c r="G888" i="14"/>
  <c r="A889" i="14"/>
  <c r="B889" i="14"/>
  <c r="C889" i="14"/>
  <c r="D889" i="14"/>
  <c r="E889" i="14"/>
  <c r="F889" i="14"/>
  <c r="G889" i="14"/>
  <c r="A890" i="14"/>
  <c r="B890" i="14"/>
  <c r="C890" i="14"/>
  <c r="D890" i="14"/>
  <c r="E890" i="14"/>
  <c r="F890" i="14"/>
  <c r="G890" i="14"/>
  <c r="A891" i="14"/>
  <c r="B891" i="14"/>
  <c r="C891" i="14"/>
  <c r="D891" i="14"/>
  <c r="E891" i="14"/>
  <c r="F891" i="14"/>
  <c r="G891" i="14"/>
  <c r="A892" i="14"/>
  <c r="B892" i="14"/>
  <c r="C892" i="14"/>
  <c r="D892" i="14"/>
  <c r="E892" i="14"/>
  <c r="F892" i="14"/>
  <c r="G892" i="14"/>
  <c r="A893" i="14"/>
  <c r="B893" i="14"/>
  <c r="C893" i="14"/>
  <c r="D893" i="14"/>
  <c r="E893" i="14"/>
  <c r="F893" i="14"/>
  <c r="G893" i="14"/>
  <c r="A894" i="14"/>
  <c r="B894" i="14"/>
  <c r="C894" i="14"/>
  <c r="D894" i="14"/>
  <c r="E894" i="14"/>
  <c r="F894" i="14"/>
  <c r="G894" i="14"/>
  <c r="A895" i="14"/>
  <c r="B895" i="14"/>
  <c r="C895" i="14"/>
  <c r="D895" i="14"/>
  <c r="E895" i="14"/>
  <c r="F895" i="14"/>
  <c r="G895" i="14"/>
  <c r="A896" i="14"/>
  <c r="B896" i="14"/>
  <c r="C896" i="14"/>
  <c r="D896" i="14"/>
  <c r="E896" i="14"/>
  <c r="F896" i="14"/>
  <c r="G896" i="14"/>
  <c r="A897" i="14"/>
  <c r="B897" i="14"/>
  <c r="C897" i="14"/>
  <c r="D897" i="14"/>
  <c r="E897" i="14"/>
  <c r="F897" i="14"/>
  <c r="G897" i="14"/>
  <c r="A898" i="14"/>
  <c r="B898" i="14"/>
  <c r="C898" i="14"/>
  <c r="D898" i="14"/>
  <c r="E898" i="14"/>
  <c r="F898" i="14"/>
  <c r="G898" i="14"/>
  <c r="A899" i="14"/>
  <c r="B899" i="14"/>
  <c r="C899" i="14"/>
  <c r="D899" i="14"/>
  <c r="E899" i="14"/>
  <c r="F899" i="14"/>
  <c r="G899" i="14"/>
  <c r="A900" i="14"/>
  <c r="B900" i="14"/>
  <c r="C900" i="14"/>
  <c r="D900" i="14"/>
  <c r="E900" i="14"/>
  <c r="F900" i="14"/>
  <c r="G900" i="14"/>
  <c r="A901" i="14"/>
  <c r="B901" i="14"/>
  <c r="C901" i="14"/>
  <c r="D901" i="14"/>
  <c r="E901" i="14"/>
  <c r="F901" i="14"/>
  <c r="G901" i="14"/>
  <c r="A902" i="14"/>
  <c r="B902" i="14"/>
  <c r="C902" i="14"/>
  <c r="D902" i="14"/>
  <c r="E902" i="14"/>
  <c r="F902" i="14"/>
  <c r="G902" i="14"/>
  <c r="A903" i="14"/>
  <c r="B903" i="14"/>
  <c r="C903" i="14"/>
  <c r="D903" i="14"/>
  <c r="E903" i="14"/>
  <c r="F903" i="14"/>
  <c r="G903" i="14"/>
  <c r="A904" i="14"/>
  <c r="B904" i="14"/>
  <c r="C904" i="14"/>
  <c r="D904" i="14"/>
  <c r="E904" i="14"/>
  <c r="F904" i="14"/>
  <c r="G904" i="14"/>
  <c r="A905" i="14"/>
  <c r="B905" i="14"/>
  <c r="C905" i="14"/>
  <c r="D905" i="14"/>
  <c r="E905" i="14"/>
  <c r="F905" i="14"/>
  <c r="G905" i="14"/>
  <c r="A906" i="14"/>
  <c r="B906" i="14"/>
  <c r="C906" i="14"/>
  <c r="D906" i="14"/>
  <c r="E906" i="14"/>
  <c r="F906" i="14"/>
  <c r="G906" i="14"/>
  <c r="A907" i="14"/>
  <c r="B907" i="14"/>
  <c r="C907" i="14"/>
  <c r="D907" i="14"/>
  <c r="E907" i="14"/>
  <c r="F907" i="14"/>
  <c r="G907" i="14"/>
  <c r="A908" i="14"/>
  <c r="B908" i="14"/>
  <c r="C908" i="14"/>
  <c r="D908" i="14"/>
  <c r="E908" i="14"/>
  <c r="F908" i="14"/>
  <c r="G908" i="14"/>
  <c r="A909" i="14"/>
  <c r="B909" i="14"/>
  <c r="C909" i="14"/>
  <c r="D909" i="14"/>
  <c r="E909" i="14"/>
  <c r="F909" i="14"/>
  <c r="G909" i="14"/>
  <c r="A910" i="14"/>
  <c r="B910" i="14"/>
  <c r="C910" i="14"/>
  <c r="D910" i="14"/>
  <c r="E910" i="14"/>
  <c r="F910" i="14"/>
  <c r="G910" i="14"/>
  <c r="A911" i="14"/>
  <c r="B911" i="14"/>
  <c r="C911" i="14"/>
  <c r="D911" i="14"/>
  <c r="E911" i="14"/>
  <c r="F911" i="14"/>
  <c r="G911" i="14"/>
  <c r="A912" i="14"/>
  <c r="B912" i="14"/>
  <c r="C912" i="14"/>
  <c r="D912" i="14"/>
  <c r="E912" i="14"/>
  <c r="F912" i="14"/>
  <c r="G912" i="14"/>
  <c r="A913" i="14"/>
  <c r="B913" i="14"/>
  <c r="C913" i="14"/>
  <c r="D913" i="14"/>
  <c r="E913" i="14"/>
  <c r="F913" i="14"/>
  <c r="G913" i="14"/>
  <c r="A914" i="14"/>
  <c r="B914" i="14"/>
  <c r="C914" i="14"/>
  <c r="D914" i="14"/>
  <c r="E914" i="14"/>
  <c r="F914" i="14"/>
  <c r="G914" i="14"/>
  <c r="A915" i="14"/>
  <c r="B915" i="14"/>
  <c r="C915" i="14"/>
  <c r="D915" i="14"/>
  <c r="E915" i="14"/>
  <c r="F915" i="14"/>
  <c r="G915" i="14"/>
  <c r="A916" i="14"/>
  <c r="B916" i="14"/>
  <c r="C916" i="14"/>
  <c r="D916" i="14"/>
  <c r="E916" i="14"/>
  <c r="F916" i="14"/>
  <c r="G916" i="14"/>
  <c r="A917" i="14"/>
  <c r="B917" i="14"/>
  <c r="C917" i="14"/>
  <c r="D917" i="14"/>
  <c r="E917" i="14"/>
  <c r="F917" i="14"/>
  <c r="G917" i="14"/>
  <c r="A918" i="14"/>
  <c r="B918" i="14"/>
  <c r="C918" i="14"/>
  <c r="D918" i="14"/>
  <c r="E918" i="14"/>
  <c r="F918" i="14"/>
  <c r="G918" i="14"/>
  <c r="A919" i="14"/>
  <c r="B919" i="14"/>
  <c r="C919" i="14"/>
  <c r="D919" i="14"/>
  <c r="E919" i="14"/>
  <c r="F919" i="14"/>
  <c r="G919" i="14"/>
  <c r="A920" i="14"/>
  <c r="B920" i="14"/>
  <c r="C920" i="14"/>
  <c r="D920" i="14"/>
  <c r="E920" i="14"/>
  <c r="F920" i="14"/>
  <c r="G920" i="14"/>
  <c r="A921" i="14"/>
  <c r="B921" i="14"/>
  <c r="C921" i="14"/>
  <c r="D921" i="14"/>
  <c r="E921" i="14"/>
  <c r="F921" i="14"/>
  <c r="G921" i="14"/>
  <c r="A922" i="14"/>
  <c r="B922" i="14"/>
  <c r="C922" i="14"/>
  <c r="D922" i="14"/>
  <c r="E922" i="14"/>
  <c r="F922" i="14"/>
  <c r="G922" i="14"/>
  <c r="A923" i="14"/>
  <c r="B923" i="14"/>
  <c r="C923" i="14"/>
  <c r="D923" i="14"/>
  <c r="E923" i="14"/>
  <c r="F923" i="14"/>
  <c r="G923" i="14"/>
  <c r="A924" i="14"/>
  <c r="B924" i="14"/>
  <c r="C924" i="14"/>
  <c r="D924" i="14"/>
  <c r="E924" i="14"/>
  <c r="F924" i="14"/>
  <c r="G924" i="14"/>
  <c r="A925" i="14"/>
  <c r="B925" i="14"/>
  <c r="C925" i="14"/>
  <c r="D925" i="14"/>
  <c r="E925" i="14"/>
  <c r="F925" i="14"/>
  <c r="G925" i="14"/>
  <c r="A926" i="14"/>
  <c r="B926" i="14"/>
  <c r="C926" i="14"/>
  <c r="D926" i="14"/>
  <c r="E926" i="14"/>
  <c r="F926" i="14"/>
  <c r="G926" i="14"/>
  <c r="A927" i="14"/>
  <c r="B927" i="14"/>
  <c r="C927" i="14"/>
  <c r="D927" i="14"/>
  <c r="E927" i="14"/>
  <c r="F927" i="14"/>
  <c r="G927" i="14"/>
  <c r="A928" i="14"/>
  <c r="B928" i="14"/>
  <c r="C928" i="14"/>
  <c r="D928" i="14"/>
  <c r="E928" i="14"/>
  <c r="F928" i="14"/>
  <c r="G928" i="14"/>
  <c r="A929" i="14"/>
  <c r="B929" i="14"/>
  <c r="C929" i="14"/>
  <c r="D929" i="14"/>
  <c r="E929" i="14"/>
  <c r="F929" i="14"/>
  <c r="G929" i="14"/>
  <c r="A930" i="14"/>
  <c r="B930" i="14"/>
  <c r="C930" i="14"/>
  <c r="D930" i="14"/>
  <c r="E930" i="14"/>
  <c r="F930" i="14"/>
  <c r="G930" i="14"/>
  <c r="A931" i="14"/>
  <c r="B931" i="14"/>
  <c r="C931" i="14"/>
  <c r="D931" i="14"/>
  <c r="E931" i="14"/>
  <c r="F931" i="14"/>
  <c r="G931" i="14"/>
  <c r="A932" i="14"/>
  <c r="B932" i="14"/>
  <c r="C932" i="14"/>
  <c r="D932" i="14"/>
  <c r="E932" i="14"/>
  <c r="F932" i="14"/>
  <c r="G932" i="14"/>
  <c r="A933" i="14"/>
  <c r="B933" i="14"/>
  <c r="C933" i="14"/>
  <c r="D933" i="14"/>
  <c r="E933" i="14"/>
  <c r="F933" i="14"/>
  <c r="G933" i="14"/>
  <c r="A934" i="14"/>
  <c r="B934" i="14"/>
  <c r="C934" i="14"/>
  <c r="D934" i="14"/>
  <c r="E934" i="14"/>
  <c r="F934" i="14"/>
  <c r="G934" i="14"/>
  <c r="A935" i="14"/>
  <c r="B935" i="14"/>
  <c r="C935" i="14"/>
  <c r="D935" i="14"/>
  <c r="E935" i="14"/>
  <c r="F935" i="14"/>
  <c r="G935" i="14"/>
  <c r="A936" i="14"/>
  <c r="B936" i="14"/>
  <c r="C936" i="14"/>
  <c r="D936" i="14"/>
  <c r="E936" i="14"/>
  <c r="F936" i="14"/>
  <c r="G936" i="14"/>
  <c r="A937" i="14"/>
  <c r="B937" i="14"/>
  <c r="C937" i="14"/>
  <c r="D937" i="14"/>
  <c r="E937" i="14"/>
  <c r="F937" i="14"/>
  <c r="G937" i="14"/>
  <c r="A938" i="14"/>
  <c r="B938" i="14"/>
  <c r="C938" i="14"/>
  <c r="D938" i="14"/>
  <c r="E938" i="14"/>
  <c r="F938" i="14"/>
  <c r="G938" i="14"/>
  <c r="A939" i="14"/>
  <c r="B939" i="14"/>
  <c r="C939" i="14"/>
  <c r="D939" i="14"/>
  <c r="E939" i="14"/>
  <c r="F939" i="14"/>
  <c r="G939" i="14"/>
  <c r="A940" i="14"/>
  <c r="B940" i="14"/>
  <c r="C940" i="14"/>
  <c r="D940" i="14"/>
  <c r="E940" i="14"/>
  <c r="F940" i="14"/>
  <c r="G940" i="14"/>
  <c r="A941" i="14"/>
  <c r="B941" i="14"/>
  <c r="C941" i="14"/>
  <c r="D941" i="14"/>
  <c r="E941" i="14"/>
  <c r="F941" i="14"/>
  <c r="G941" i="14"/>
  <c r="A942" i="14"/>
  <c r="B942" i="14"/>
  <c r="C942" i="14"/>
  <c r="D942" i="14"/>
  <c r="E942" i="14"/>
  <c r="F942" i="14"/>
  <c r="G942" i="14"/>
  <c r="A943" i="14"/>
  <c r="B943" i="14"/>
  <c r="C943" i="14"/>
  <c r="D943" i="14"/>
  <c r="E943" i="14"/>
  <c r="F943" i="14"/>
  <c r="G943" i="14"/>
  <c r="A944" i="14"/>
  <c r="B944" i="14"/>
  <c r="C944" i="14"/>
  <c r="D944" i="14"/>
  <c r="E944" i="14"/>
  <c r="F944" i="14"/>
  <c r="G944" i="14"/>
  <c r="A945" i="14"/>
  <c r="B945" i="14"/>
  <c r="C945" i="14"/>
  <c r="D945" i="14"/>
  <c r="E945" i="14"/>
  <c r="F945" i="14"/>
  <c r="G945" i="14"/>
  <c r="A946" i="14"/>
  <c r="B946" i="14"/>
  <c r="C946" i="14"/>
  <c r="D946" i="14"/>
  <c r="E946" i="14"/>
  <c r="F946" i="14"/>
  <c r="G946" i="14"/>
  <c r="A947" i="14"/>
  <c r="B947" i="14"/>
  <c r="C947" i="14"/>
  <c r="D947" i="14"/>
  <c r="E947" i="14"/>
  <c r="F947" i="14"/>
  <c r="G947" i="14"/>
  <c r="A948" i="14"/>
  <c r="B948" i="14"/>
  <c r="C948" i="14"/>
  <c r="D948" i="14"/>
  <c r="E948" i="14"/>
  <c r="F948" i="14"/>
  <c r="G948" i="14"/>
  <c r="A949" i="14"/>
  <c r="B949" i="14"/>
  <c r="C949" i="14"/>
  <c r="D949" i="14"/>
  <c r="E949" i="14"/>
  <c r="F949" i="14"/>
  <c r="G949" i="14"/>
  <c r="A950" i="14"/>
  <c r="B950" i="14"/>
  <c r="C950" i="14"/>
  <c r="D950" i="14"/>
  <c r="E950" i="14"/>
  <c r="F950" i="14"/>
  <c r="G950" i="14"/>
  <c r="A951" i="14"/>
  <c r="B951" i="14"/>
  <c r="C951" i="14"/>
  <c r="D951" i="14"/>
  <c r="E951" i="14"/>
  <c r="F951" i="14"/>
  <c r="G951" i="14"/>
  <c r="A952" i="14"/>
  <c r="B952" i="14"/>
  <c r="C952" i="14"/>
  <c r="D952" i="14"/>
  <c r="E952" i="14"/>
  <c r="F952" i="14"/>
  <c r="G952" i="14"/>
  <c r="A953" i="14"/>
  <c r="B953" i="14"/>
  <c r="C953" i="14"/>
  <c r="D953" i="14"/>
  <c r="E953" i="14"/>
  <c r="F953" i="14"/>
  <c r="G953" i="14"/>
  <c r="A954" i="14"/>
  <c r="B954" i="14"/>
  <c r="C954" i="14"/>
  <c r="D954" i="14"/>
  <c r="E954" i="14"/>
  <c r="F954" i="14"/>
  <c r="G954" i="14"/>
  <c r="A955" i="14"/>
  <c r="B955" i="14"/>
  <c r="C955" i="14"/>
  <c r="D955" i="14"/>
  <c r="E955" i="14"/>
  <c r="F955" i="14"/>
  <c r="G955" i="14"/>
  <c r="A956" i="14"/>
  <c r="B956" i="14"/>
  <c r="C956" i="14"/>
  <c r="D956" i="14"/>
  <c r="E956" i="14"/>
  <c r="F956" i="14"/>
  <c r="G956" i="14"/>
  <c r="A957" i="14"/>
  <c r="B957" i="14"/>
  <c r="C957" i="14"/>
  <c r="D957" i="14"/>
  <c r="E957" i="14"/>
  <c r="F957" i="14"/>
  <c r="G957" i="14"/>
  <c r="A958" i="14"/>
  <c r="B958" i="14"/>
  <c r="C958" i="14"/>
  <c r="D958" i="14"/>
  <c r="E958" i="14"/>
  <c r="F958" i="14"/>
  <c r="G958" i="14"/>
  <c r="A959" i="14"/>
  <c r="B959" i="14"/>
  <c r="C959" i="14"/>
  <c r="D959" i="14"/>
  <c r="E959" i="14"/>
  <c r="F959" i="14"/>
  <c r="G959" i="14"/>
  <c r="A960" i="14"/>
  <c r="B960" i="14"/>
  <c r="C960" i="14"/>
  <c r="D960" i="14"/>
  <c r="E960" i="14"/>
  <c r="F960" i="14"/>
  <c r="G960" i="14"/>
  <c r="A961" i="14"/>
  <c r="B961" i="14"/>
  <c r="C961" i="14"/>
  <c r="D961" i="14"/>
  <c r="E961" i="14"/>
  <c r="F961" i="14"/>
  <c r="G961" i="14"/>
  <c r="A962" i="14"/>
  <c r="B962" i="14"/>
  <c r="C962" i="14"/>
  <c r="D962" i="14"/>
  <c r="E962" i="14"/>
  <c r="F962" i="14"/>
  <c r="G962" i="14"/>
  <c r="A963" i="14"/>
  <c r="B963" i="14"/>
  <c r="C963" i="14"/>
  <c r="D963" i="14"/>
  <c r="E963" i="14"/>
  <c r="F963" i="14"/>
  <c r="G963" i="14"/>
  <c r="A964" i="14"/>
  <c r="B964" i="14"/>
  <c r="C964" i="14"/>
  <c r="D964" i="14"/>
  <c r="E964" i="14"/>
  <c r="F964" i="14"/>
  <c r="G964" i="14"/>
  <c r="A965" i="14"/>
  <c r="B965" i="14"/>
  <c r="C965" i="14"/>
  <c r="D965" i="14"/>
  <c r="E965" i="14"/>
  <c r="F965" i="14"/>
  <c r="G965" i="14"/>
  <c r="A966" i="14"/>
  <c r="B966" i="14"/>
  <c r="C966" i="14"/>
  <c r="D966" i="14"/>
  <c r="E966" i="14"/>
  <c r="F966" i="14"/>
  <c r="G966" i="14"/>
  <c r="A967" i="14"/>
  <c r="B967" i="14"/>
  <c r="C967" i="14"/>
  <c r="D967" i="14"/>
  <c r="E967" i="14"/>
  <c r="F967" i="14"/>
  <c r="G967" i="14"/>
  <c r="A968" i="14"/>
  <c r="B968" i="14"/>
  <c r="C968" i="14"/>
  <c r="D968" i="14"/>
  <c r="E968" i="14"/>
  <c r="F968" i="14"/>
  <c r="G968" i="14"/>
  <c r="A969" i="14"/>
  <c r="B969" i="14"/>
  <c r="C969" i="14"/>
  <c r="D969" i="14"/>
  <c r="E969" i="14"/>
  <c r="F969" i="14"/>
  <c r="G969" i="14"/>
  <c r="A970" i="14"/>
  <c r="B970" i="14"/>
  <c r="C970" i="14"/>
  <c r="D970" i="14"/>
  <c r="E970" i="14"/>
  <c r="F970" i="14"/>
  <c r="G970" i="14"/>
  <c r="A971" i="14"/>
  <c r="B971" i="14"/>
  <c r="C971" i="14"/>
  <c r="D971" i="14"/>
  <c r="E971" i="14"/>
  <c r="F971" i="14"/>
  <c r="G971" i="14"/>
  <c r="A972" i="14"/>
  <c r="B972" i="14"/>
  <c r="C972" i="14"/>
  <c r="D972" i="14"/>
  <c r="E972" i="14"/>
  <c r="F972" i="14"/>
  <c r="G972" i="14"/>
  <c r="A973" i="14"/>
  <c r="B973" i="14"/>
  <c r="C973" i="14"/>
  <c r="D973" i="14"/>
  <c r="E973" i="14"/>
  <c r="F973" i="14"/>
  <c r="G973" i="14"/>
  <c r="A974" i="14"/>
  <c r="B974" i="14"/>
  <c r="C974" i="14"/>
  <c r="D974" i="14"/>
  <c r="E974" i="14"/>
  <c r="F974" i="14"/>
  <c r="G974" i="14"/>
  <c r="A975" i="14"/>
  <c r="B975" i="14"/>
  <c r="C975" i="14"/>
  <c r="D975" i="14"/>
  <c r="E975" i="14"/>
  <c r="F975" i="14"/>
  <c r="G975" i="14"/>
  <c r="A976" i="14"/>
  <c r="B976" i="14"/>
  <c r="C976" i="14"/>
  <c r="D976" i="14"/>
  <c r="E976" i="14"/>
  <c r="F976" i="14"/>
  <c r="G976" i="14"/>
  <c r="A977" i="14"/>
  <c r="B977" i="14"/>
  <c r="C977" i="14"/>
  <c r="D977" i="14"/>
  <c r="E977" i="14"/>
  <c r="F977" i="14"/>
  <c r="G977" i="14"/>
  <c r="A978" i="14"/>
  <c r="B978" i="14"/>
  <c r="C978" i="14"/>
  <c r="D978" i="14"/>
  <c r="E978" i="14"/>
  <c r="F978" i="14"/>
  <c r="G978" i="14"/>
  <c r="A979" i="14"/>
  <c r="B979" i="14"/>
  <c r="C979" i="14"/>
  <c r="D979" i="14"/>
  <c r="E979" i="14"/>
  <c r="F979" i="14"/>
  <c r="G979" i="14"/>
  <c r="A980" i="14"/>
  <c r="B980" i="14"/>
  <c r="C980" i="14"/>
  <c r="D980" i="14"/>
  <c r="E980" i="14"/>
  <c r="F980" i="14"/>
  <c r="G980" i="14"/>
  <c r="A981" i="14"/>
  <c r="B981" i="14"/>
  <c r="C981" i="14"/>
  <c r="D981" i="14"/>
  <c r="E981" i="14"/>
  <c r="F981" i="14"/>
  <c r="G981" i="14"/>
  <c r="A982" i="14"/>
  <c r="B982" i="14"/>
  <c r="C982" i="14"/>
  <c r="D982" i="14"/>
  <c r="E982" i="14"/>
  <c r="F982" i="14"/>
  <c r="G982" i="14"/>
  <c r="A983" i="14"/>
  <c r="B983" i="14"/>
  <c r="C983" i="14"/>
  <c r="D983" i="14"/>
  <c r="E983" i="14"/>
  <c r="F983" i="14"/>
  <c r="G983" i="14"/>
  <c r="A984" i="14"/>
  <c r="B984" i="14"/>
  <c r="C984" i="14"/>
  <c r="D984" i="14"/>
  <c r="E984" i="14"/>
  <c r="F984" i="14"/>
  <c r="G984" i="14"/>
  <c r="A985" i="14"/>
  <c r="B985" i="14"/>
  <c r="C985" i="14"/>
  <c r="D985" i="14"/>
  <c r="E985" i="14"/>
  <c r="F985" i="14"/>
  <c r="G985" i="14"/>
  <c r="A986" i="14"/>
  <c r="B986" i="14"/>
  <c r="C986" i="14"/>
  <c r="D986" i="14"/>
  <c r="E986" i="14"/>
  <c r="F986" i="14"/>
  <c r="G986" i="14"/>
  <c r="A987" i="14"/>
  <c r="B987" i="14"/>
  <c r="C987" i="14"/>
  <c r="D987" i="14"/>
  <c r="E987" i="14"/>
  <c r="F987" i="14"/>
  <c r="G987" i="14"/>
  <c r="A988" i="14"/>
  <c r="B988" i="14"/>
  <c r="C988" i="14"/>
  <c r="D988" i="14"/>
  <c r="E988" i="14"/>
  <c r="F988" i="14"/>
  <c r="G988" i="14"/>
  <c r="A989" i="14"/>
  <c r="B989" i="14"/>
  <c r="C989" i="14"/>
  <c r="D989" i="14"/>
  <c r="E989" i="14"/>
  <c r="F989" i="14"/>
  <c r="G989" i="14"/>
  <c r="A990" i="14"/>
  <c r="B990" i="14"/>
  <c r="C990" i="14"/>
  <c r="D990" i="14"/>
  <c r="E990" i="14"/>
  <c r="F990" i="14"/>
  <c r="G990" i="14"/>
  <c r="A991" i="14"/>
  <c r="B991" i="14"/>
  <c r="C991" i="14"/>
  <c r="D991" i="14"/>
  <c r="E991" i="14"/>
  <c r="F991" i="14"/>
  <c r="G991" i="14"/>
  <c r="A992" i="14"/>
  <c r="B992" i="14"/>
  <c r="C992" i="14"/>
  <c r="D992" i="14"/>
  <c r="E992" i="14"/>
  <c r="F992" i="14"/>
  <c r="G992" i="14"/>
  <c r="A993" i="14"/>
  <c r="B993" i="14"/>
  <c r="C993" i="14"/>
  <c r="D993" i="14"/>
  <c r="E993" i="14"/>
  <c r="F993" i="14"/>
  <c r="G993" i="14"/>
  <c r="A994" i="14"/>
  <c r="B994" i="14"/>
  <c r="C994" i="14"/>
  <c r="D994" i="14"/>
  <c r="E994" i="14"/>
  <c r="F994" i="14"/>
  <c r="G994" i="14"/>
  <c r="A995" i="14"/>
  <c r="B995" i="14"/>
  <c r="C995" i="14"/>
  <c r="D995" i="14"/>
  <c r="E995" i="14"/>
  <c r="F995" i="14"/>
  <c r="G995" i="14"/>
  <c r="A996" i="14"/>
  <c r="B996" i="14"/>
  <c r="C996" i="14"/>
  <c r="D996" i="14"/>
  <c r="E996" i="14"/>
  <c r="F996" i="14"/>
  <c r="G996" i="14"/>
  <c r="A997" i="14"/>
  <c r="B997" i="14"/>
  <c r="C997" i="14"/>
  <c r="D997" i="14"/>
  <c r="E997" i="14"/>
  <c r="F997" i="14"/>
  <c r="G997" i="14"/>
  <c r="A998" i="14"/>
  <c r="B998" i="14"/>
  <c r="C998" i="14"/>
  <c r="D998" i="14"/>
  <c r="E998" i="14"/>
  <c r="F998" i="14"/>
  <c r="G998" i="14"/>
  <c r="A999" i="14"/>
  <c r="B999" i="14"/>
  <c r="C999" i="14"/>
  <c r="D999" i="14"/>
  <c r="E999" i="14"/>
  <c r="F999" i="14"/>
  <c r="G999" i="14"/>
  <c r="A1000" i="14"/>
  <c r="B1000" i="14"/>
  <c r="C1000" i="14"/>
  <c r="D1000" i="14"/>
  <c r="E1000" i="14"/>
  <c r="F1000" i="14"/>
  <c r="G1000" i="14"/>
  <c r="A1001" i="14"/>
  <c r="B1001" i="14"/>
  <c r="C1001" i="14"/>
  <c r="D1001" i="14"/>
  <c r="E1001" i="14"/>
  <c r="F1001" i="14"/>
  <c r="G1001" i="14"/>
  <c r="A1002" i="14"/>
  <c r="B1002" i="14"/>
  <c r="C1002" i="14"/>
  <c r="D1002" i="14"/>
  <c r="E1002" i="14"/>
  <c r="F1002" i="14"/>
  <c r="G1002" i="14"/>
  <c r="A1003" i="14"/>
  <c r="B1003" i="14"/>
  <c r="C1003" i="14"/>
  <c r="D1003" i="14"/>
  <c r="E1003" i="14"/>
  <c r="F1003" i="14"/>
  <c r="G1003" i="14"/>
  <c r="A1004" i="14"/>
  <c r="B1004" i="14"/>
  <c r="C1004" i="14"/>
  <c r="D1004" i="14"/>
  <c r="E1004" i="14"/>
  <c r="F1004" i="14"/>
  <c r="G1004" i="14"/>
  <c r="A1005" i="14"/>
  <c r="B1005" i="14"/>
  <c r="C1005" i="14"/>
  <c r="D1005" i="14"/>
  <c r="E1005" i="14"/>
  <c r="F1005" i="14"/>
  <c r="G1005" i="14"/>
  <c r="A1006" i="14"/>
  <c r="B1006" i="14"/>
  <c r="C1006" i="14"/>
  <c r="D1006" i="14"/>
  <c r="E1006" i="14"/>
  <c r="F1006" i="14"/>
  <c r="G1006" i="14"/>
  <c r="A1007" i="14"/>
  <c r="B1007" i="14"/>
  <c r="C1007" i="14"/>
  <c r="D1007" i="14"/>
  <c r="E1007" i="14"/>
  <c r="F1007" i="14"/>
  <c r="G1007" i="14"/>
  <c r="A1008" i="14"/>
  <c r="B1008" i="14"/>
  <c r="C1008" i="14"/>
  <c r="D1008" i="14"/>
  <c r="E1008" i="14"/>
  <c r="F1008" i="14"/>
  <c r="G1008" i="14"/>
  <c r="A1009" i="14"/>
  <c r="B1009" i="14"/>
  <c r="C1009" i="14"/>
  <c r="D1009" i="14"/>
  <c r="E1009" i="14"/>
  <c r="F1009" i="14"/>
  <c r="G1009" i="14"/>
  <c r="A1010" i="14"/>
  <c r="B1010" i="14"/>
  <c r="C1010" i="14"/>
  <c r="D1010" i="14"/>
  <c r="E1010" i="14"/>
  <c r="F1010" i="14"/>
  <c r="G1010" i="14"/>
  <c r="A1011" i="14"/>
  <c r="B1011" i="14"/>
  <c r="C1011" i="14"/>
  <c r="D1011" i="14"/>
  <c r="E1011" i="14"/>
  <c r="F1011" i="14"/>
  <c r="G1011" i="14"/>
  <c r="A1012" i="14"/>
  <c r="B1012" i="14"/>
  <c r="C1012" i="14"/>
  <c r="D1012" i="14"/>
  <c r="E1012" i="14"/>
  <c r="F1012" i="14"/>
  <c r="G1012" i="14"/>
  <c r="A1013" i="14"/>
  <c r="B1013" i="14"/>
  <c r="C1013" i="14"/>
  <c r="D1013" i="14"/>
  <c r="E1013" i="14"/>
  <c r="F1013" i="14"/>
  <c r="G1013" i="14"/>
  <c r="A1014" i="14"/>
  <c r="B1014" i="14"/>
  <c r="C1014" i="14"/>
  <c r="D1014" i="14"/>
  <c r="E1014" i="14"/>
  <c r="F1014" i="14"/>
  <c r="G1014" i="14"/>
  <c r="A1015" i="14"/>
  <c r="B1015" i="14"/>
  <c r="C1015" i="14"/>
  <c r="D1015" i="14"/>
  <c r="E1015" i="14"/>
  <c r="F1015" i="14"/>
  <c r="G1015" i="14"/>
  <c r="A1016" i="14"/>
  <c r="B1016" i="14"/>
  <c r="C1016" i="14"/>
  <c r="D1016" i="14"/>
  <c r="E1016" i="14"/>
  <c r="F1016" i="14"/>
  <c r="G1016" i="14"/>
  <c r="A1017" i="14"/>
  <c r="B1017" i="14"/>
  <c r="C1017" i="14"/>
  <c r="D1017" i="14"/>
  <c r="E1017" i="14"/>
  <c r="F1017" i="14"/>
  <c r="G1017" i="14"/>
  <c r="A1018" i="14"/>
  <c r="B1018" i="14"/>
  <c r="C1018" i="14"/>
  <c r="D1018" i="14"/>
  <c r="E1018" i="14"/>
  <c r="F1018" i="14"/>
  <c r="G1018" i="14"/>
  <c r="A1019" i="14"/>
  <c r="B1019" i="14"/>
  <c r="C1019" i="14"/>
  <c r="D1019" i="14"/>
  <c r="E1019" i="14"/>
  <c r="F1019" i="14"/>
  <c r="G1019" i="14"/>
  <c r="A1020" i="14"/>
  <c r="B1020" i="14"/>
  <c r="C1020" i="14"/>
  <c r="D1020" i="14"/>
  <c r="E1020" i="14"/>
  <c r="F1020" i="14"/>
  <c r="G1020" i="14"/>
  <c r="A1021" i="14"/>
  <c r="B1021" i="14"/>
  <c r="C1021" i="14"/>
  <c r="D1021" i="14"/>
  <c r="E1021" i="14"/>
  <c r="F1021" i="14"/>
  <c r="G1021" i="14"/>
  <c r="A1022" i="14"/>
  <c r="B1022" i="14"/>
  <c r="C1022" i="14"/>
  <c r="D1022" i="14"/>
  <c r="E1022" i="14"/>
  <c r="F1022" i="14"/>
  <c r="G1022" i="14"/>
  <c r="A1023" i="14"/>
  <c r="B1023" i="14"/>
  <c r="C1023" i="14"/>
  <c r="D1023" i="14"/>
  <c r="E1023" i="14"/>
  <c r="F1023" i="14"/>
  <c r="G1023" i="14"/>
  <c r="A1024" i="14"/>
  <c r="B1024" i="14"/>
  <c r="C1024" i="14"/>
  <c r="D1024" i="14"/>
  <c r="E1024" i="14"/>
  <c r="F1024" i="14"/>
  <c r="G1024" i="14"/>
  <c r="A1025" i="14"/>
  <c r="B1025" i="14"/>
  <c r="C1025" i="14"/>
  <c r="D1025" i="14"/>
  <c r="E1025" i="14"/>
  <c r="F1025" i="14"/>
  <c r="G1025" i="14"/>
  <c r="A1026" i="14"/>
  <c r="B1026" i="14"/>
  <c r="C1026" i="14"/>
  <c r="D1026" i="14"/>
  <c r="E1026" i="14"/>
  <c r="F1026" i="14"/>
  <c r="G1026" i="14"/>
  <c r="A1027" i="14"/>
  <c r="B1027" i="14"/>
  <c r="C1027" i="14"/>
  <c r="D1027" i="14"/>
  <c r="E1027" i="14"/>
  <c r="F1027" i="14"/>
  <c r="G1027" i="14"/>
  <c r="A1028" i="14"/>
  <c r="B1028" i="14"/>
  <c r="C1028" i="14"/>
  <c r="D1028" i="14"/>
  <c r="E1028" i="14"/>
  <c r="F1028" i="14"/>
  <c r="G1028" i="14"/>
  <c r="A1029" i="14"/>
  <c r="B1029" i="14"/>
  <c r="C1029" i="14"/>
  <c r="D1029" i="14"/>
  <c r="E1029" i="14"/>
  <c r="F1029" i="14"/>
  <c r="G1029" i="14"/>
  <c r="A1030" i="14"/>
  <c r="B1030" i="14"/>
  <c r="C1030" i="14"/>
  <c r="D1030" i="14"/>
  <c r="E1030" i="14"/>
  <c r="F1030" i="14"/>
  <c r="G1030" i="14"/>
  <c r="A1031" i="14"/>
  <c r="B1031" i="14"/>
  <c r="C1031" i="14"/>
  <c r="D1031" i="14"/>
  <c r="E1031" i="14"/>
  <c r="F1031" i="14"/>
  <c r="G1031" i="14"/>
  <c r="A1032" i="14"/>
  <c r="B1032" i="14"/>
  <c r="C1032" i="14"/>
  <c r="D1032" i="14"/>
  <c r="E1032" i="14"/>
  <c r="F1032" i="14"/>
  <c r="G1032" i="14"/>
  <c r="A1033" i="14"/>
  <c r="B1033" i="14"/>
  <c r="C1033" i="14"/>
  <c r="D1033" i="14"/>
  <c r="E1033" i="14"/>
  <c r="F1033" i="14"/>
  <c r="G1033" i="14"/>
  <c r="A1034" i="14"/>
  <c r="B1034" i="14"/>
  <c r="C1034" i="14"/>
  <c r="D1034" i="14"/>
  <c r="E1034" i="14"/>
  <c r="F1034" i="14"/>
  <c r="G1034" i="14"/>
  <c r="A1035" i="14"/>
  <c r="B1035" i="14"/>
  <c r="C1035" i="14"/>
  <c r="D1035" i="14"/>
  <c r="E1035" i="14"/>
  <c r="F1035" i="14"/>
  <c r="G1035" i="14"/>
  <c r="A1036" i="14"/>
  <c r="B1036" i="14"/>
  <c r="C1036" i="14"/>
  <c r="D1036" i="14"/>
  <c r="E1036" i="14"/>
  <c r="F1036" i="14"/>
  <c r="G1036" i="14"/>
  <c r="A1037" i="14"/>
  <c r="B1037" i="14"/>
  <c r="C1037" i="14"/>
  <c r="D1037" i="14"/>
  <c r="E1037" i="14"/>
  <c r="F1037" i="14"/>
  <c r="G1037" i="14"/>
  <c r="A1038" i="14"/>
  <c r="B1038" i="14"/>
  <c r="C1038" i="14"/>
  <c r="D1038" i="14"/>
  <c r="E1038" i="14"/>
  <c r="F1038" i="14"/>
  <c r="G1038" i="14"/>
  <c r="A1039" i="14"/>
  <c r="B1039" i="14"/>
  <c r="C1039" i="14"/>
  <c r="D1039" i="14"/>
  <c r="E1039" i="14"/>
  <c r="F1039" i="14"/>
  <c r="G1039" i="14"/>
  <c r="A1040" i="14"/>
  <c r="B1040" i="14"/>
  <c r="C1040" i="14"/>
  <c r="D1040" i="14"/>
  <c r="E1040" i="14"/>
  <c r="F1040" i="14"/>
  <c r="G1040" i="14"/>
  <c r="A1041" i="14"/>
  <c r="B1041" i="14"/>
  <c r="C1041" i="14"/>
  <c r="D1041" i="14"/>
  <c r="E1041" i="14"/>
  <c r="F1041" i="14"/>
  <c r="G1041" i="14"/>
  <c r="A1042" i="14"/>
  <c r="B1042" i="14"/>
  <c r="C1042" i="14"/>
  <c r="D1042" i="14"/>
  <c r="E1042" i="14"/>
  <c r="F1042" i="14"/>
  <c r="G1042" i="14"/>
  <c r="A1043" i="14"/>
  <c r="B1043" i="14"/>
  <c r="C1043" i="14"/>
  <c r="D1043" i="14"/>
  <c r="E1043" i="14"/>
  <c r="F1043" i="14"/>
  <c r="G1043" i="14"/>
  <c r="A1044" i="14"/>
  <c r="B1044" i="14"/>
  <c r="C1044" i="14"/>
  <c r="D1044" i="14"/>
  <c r="E1044" i="14"/>
  <c r="F1044" i="14"/>
  <c r="G1044" i="14"/>
  <c r="A1045" i="14"/>
  <c r="B1045" i="14"/>
  <c r="C1045" i="14"/>
  <c r="D1045" i="14"/>
  <c r="E1045" i="14"/>
  <c r="F1045" i="14"/>
  <c r="G1045" i="14"/>
  <c r="A1046" i="14"/>
  <c r="B1046" i="14"/>
  <c r="C1046" i="14"/>
  <c r="D1046" i="14"/>
  <c r="E1046" i="14"/>
  <c r="F1046" i="14"/>
  <c r="G1046" i="14"/>
  <c r="A1047" i="14"/>
  <c r="B1047" i="14"/>
  <c r="C1047" i="14"/>
  <c r="D1047" i="14"/>
  <c r="E1047" i="14"/>
  <c r="F1047" i="14"/>
  <c r="G1047" i="14"/>
  <c r="A1048" i="14"/>
  <c r="B1048" i="14"/>
  <c r="C1048" i="14"/>
  <c r="D1048" i="14"/>
  <c r="E1048" i="14"/>
  <c r="F1048" i="14"/>
  <c r="G1048" i="14"/>
  <c r="A1049" i="14"/>
  <c r="B1049" i="14"/>
  <c r="C1049" i="14"/>
  <c r="D1049" i="14"/>
  <c r="E1049" i="14"/>
  <c r="F1049" i="14"/>
  <c r="G1049" i="14"/>
  <c r="A1050" i="14"/>
  <c r="B1050" i="14"/>
  <c r="C1050" i="14"/>
  <c r="D1050" i="14"/>
  <c r="E1050" i="14"/>
  <c r="F1050" i="14"/>
  <c r="G1050" i="14"/>
  <c r="A1051" i="14"/>
  <c r="B1051" i="14"/>
  <c r="C1051" i="14"/>
  <c r="D1051" i="14"/>
  <c r="E1051" i="14"/>
  <c r="F1051" i="14"/>
  <c r="G1051" i="14"/>
  <c r="A1052" i="14"/>
  <c r="B1052" i="14"/>
  <c r="C1052" i="14"/>
  <c r="D1052" i="14"/>
  <c r="E1052" i="14"/>
  <c r="F1052" i="14"/>
  <c r="G1052" i="14"/>
  <c r="A1053" i="14"/>
  <c r="B1053" i="14"/>
  <c r="C1053" i="14"/>
  <c r="D1053" i="14"/>
  <c r="E1053" i="14"/>
  <c r="F1053" i="14"/>
  <c r="G1053" i="14"/>
  <c r="A1054" i="14"/>
  <c r="B1054" i="14"/>
  <c r="C1054" i="14"/>
  <c r="D1054" i="14"/>
  <c r="E1054" i="14"/>
  <c r="F1054" i="14"/>
  <c r="G1054" i="14"/>
  <c r="A1055" i="14"/>
  <c r="B1055" i="14"/>
  <c r="C1055" i="14"/>
  <c r="D1055" i="14"/>
  <c r="E1055" i="14"/>
  <c r="F1055" i="14"/>
  <c r="G1055" i="14"/>
  <c r="A1056" i="14"/>
  <c r="B1056" i="14"/>
  <c r="C1056" i="14"/>
  <c r="D1056" i="14"/>
  <c r="E1056" i="14"/>
  <c r="F1056" i="14"/>
  <c r="G1056" i="14"/>
  <c r="A1057" i="14"/>
  <c r="B1057" i="14"/>
  <c r="C1057" i="14"/>
  <c r="D1057" i="14"/>
  <c r="E1057" i="14"/>
  <c r="F1057" i="14"/>
  <c r="G1057" i="14"/>
  <c r="A1058" i="14"/>
  <c r="B1058" i="14"/>
  <c r="C1058" i="14"/>
  <c r="D1058" i="14"/>
  <c r="E1058" i="14"/>
  <c r="F1058" i="14"/>
  <c r="G1058" i="14"/>
  <c r="A1059" i="14"/>
  <c r="B1059" i="14"/>
  <c r="C1059" i="14"/>
  <c r="D1059" i="14"/>
  <c r="E1059" i="14"/>
  <c r="F1059" i="14"/>
  <c r="G1059" i="14"/>
  <c r="A1060" i="14"/>
  <c r="B1060" i="14"/>
  <c r="C1060" i="14"/>
  <c r="D1060" i="14"/>
  <c r="E1060" i="14"/>
  <c r="F1060" i="14"/>
  <c r="G1060" i="14"/>
  <c r="A1061" i="14"/>
  <c r="B1061" i="14"/>
  <c r="C1061" i="14"/>
  <c r="D1061" i="14"/>
  <c r="E1061" i="14"/>
  <c r="F1061" i="14"/>
  <c r="G1061" i="14"/>
  <c r="A1062" i="14"/>
  <c r="B1062" i="14"/>
  <c r="C1062" i="14"/>
  <c r="D1062" i="14"/>
  <c r="E1062" i="14"/>
  <c r="F1062" i="14"/>
  <c r="G1062" i="14"/>
  <c r="A1063" i="14"/>
  <c r="B1063" i="14"/>
  <c r="C1063" i="14"/>
  <c r="D1063" i="14"/>
  <c r="E1063" i="14"/>
  <c r="F1063" i="14"/>
  <c r="G1063" i="14"/>
  <c r="A1064" i="14"/>
  <c r="B1064" i="14"/>
  <c r="C1064" i="14"/>
  <c r="D1064" i="14"/>
  <c r="E1064" i="14"/>
  <c r="F1064" i="14"/>
  <c r="G1064" i="14"/>
  <c r="A1065" i="14"/>
  <c r="B1065" i="14"/>
  <c r="C1065" i="14"/>
  <c r="D1065" i="14"/>
  <c r="E1065" i="14"/>
  <c r="F1065" i="14"/>
  <c r="G1065" i="14"/>
  <c r="A1066" i="14"/>
  <c r="B1066" i="14"/>
  <c r="C1066" i="14"/>
  <c r="D1066" i="14"/>
  <c r="E1066" i="14"/>
  <c r="F1066" i="14"/>
  <c r="G1066" i="14"/>
  <c r="A1067" i="14"/>
  <c r="B1067" i="14"/>
  <c r="C1067" i="14"/>
  <c r="D1067" i="14"/>
  <c r="E1067" i="14"/>
  <c r="F1067" i="14"/>
  <c r="G1067" i="14"/>
  <c r="A1068" i="14"/>
  <c r="B1068" i="14"/>
  <c r="C1068" i="14"/>
  <c r="D1068" i="14"/>
  <c r="E1068" i="14"/>
  <c r="F1068" i="14"/>
  <c r="G1068" i="14"/>
  <c r="A1069" i="14"/>
  <c r="B1069" i="14"/>
  <c r="C1069" i="14"/>
  <c r="D1069" i="14"/>
  <c r="E1069" i="14"/>
  <c r="F1069" i="14"/>
  <c r="G1069" i="14"/>
  <c r="A1070" i="14"/>
  <c r="B1070" i="14"/>
  <c r="C1070" i="14"/>
  <c r="D1070" i="14"/>
  <c r="E1070" i="14"/>
  <c r="F1070" i="14"/>
  <c r="G1070" i="14"/>
  <c r="A1071" i="14"/>
  <c r="B1071" i="14"/>
  <c r="C1071" i="14"/>
  <c r="D1071" i="14"/>
  <c r="E1071" i="14"/>
  <c r="F1071" i="14"/>
  <c r="G1071" i="14"/>
  <c r="A1072" i="14"/>
  <c r="B1072" i="14"/>
  <c r="C1072" i="14"/>
  <c r="D1072" i="14"/>
  <c r="E1072" i="14"/>
  <c r="F1072" i="14"/>
  <c r="G1072" i="14"/>
  <c r="A1073" i="14"/>
  <c r="B1073" i="14"/>
  <c r="C1073" i="14"/>
  <c r="D1073" i="14"/>
  <c r="E1073" i="14"/>
  <c r="F1073" i="14"/>
  <c r="G1073" i="14"/>
  <c r="A1074" i="14"/>
  <c r="B1074" i="14"/>
  <c r="C1074" i="14"/>
  <c r="D1074" i="14"/>
  <c r="E1074" i="14"/>
  <c r="F1074" i="14"/>
  <c r="G1074" i="14"/>
  <c r="A1075" i="14"/>
  <c r="B1075" i="14"/>
  <c r="C1075" i="14"/>
  <c r="D1075" i="14"/>
  <c r="E1075" i="14"/>
  <c r="F1075" i="14"/>
  <c r="G1075" i="14"/>
  <c r="A1076" i="14"/>
  <c r="B1076" i="14"/>
  <c r="C1076" i="14"/>
  <c r="D1076" i="14"/>
  <c r="E1076" i="14"/>
  <c r="F1076" i="14"/>
  <c r="G1076" i="14"/>
  <c r="A1077" i="14"/>
  <c r="B1077" i="14"/>
  <c r="C1077" i="14"/>
  <c r="D1077" i="14"/>
  <c r="E1077" i="14"/>
  <c r="F1077" i="14"/>
  <c r="G1077" i="14"/>
  <c r="A1078" i="14"/>
  <c r="B1078" i="14"/>
  <c r="C1078" i="14"/>
  <c r="D1078" i="14"/>
  <c r="E1078" i="14"/>
  <c r="F1078" i="14"/>
  <c r="G1078" i="14"/>
  <c r="A1079" i="14"/>
  <c r="B1079" i="14"/>
  <c r="C1079" i="14"/>
  <c r="D1079" i="14"/>
  <c r="E1079" i="14"/>
  <c r="F1079" i="14"/>
  <c r="G1079" i="14"/>
  <c r="A1080" i="14"/>
  <c r="B1080" i="14"/>
  <c r="C1080" i="14"/>
  <c r="D1080" i="14"/>
  <c r="E1080" i="14"/>
  <c r="F1080" i="14"/>
  <c r="G1080" i="14"/>
  <c r="A1081" i="14"/>
  <c r="B1081" i="14"/>
  <c r="C1081" i="14"/>
  <c r="D1081" i="14"/>
  <c r="E1081" i="14"/>
  <c r="F1081" i="14"/>
  <c r="G1081" i="14"/>
  <c r="A1082" i="14"/>
  <c r="B1082" i="14"/>
  <c r="C1082" i="14"/>
  <c r="D1082" i="14"/>
  <c r="E1082" i="14"/>
  <c r="F1082" i="14"/>
  <c r="G1082" i="14"/>
  <c r="A1083" i="14"/>
  <c r="B1083" i="14"/>
  <c r="C1083" i="14"/>
  <c r="D1083" i="14"/>
  <c r="E1083" i="14"/>
  <c r="F1083" i="14"/>
  <c r="G1083" i="14"/>
  <c r="A1084" i="14"/>
  <c r="B1084" i="14"/>
  <c r="C1084" i="14"/>
  <c r="D1084" i="14"/>
  <c r="E1084" i="14"/>
  <c r="F1084" i="14"/>
  <c r="G1084" i="14"/>
  <c r="A1085" i="14"/>
  <c r="B1085" i="14"/>
  <c r="C1085" i="14"/>
  <c r="D1085" i="14"/>
  <c r="E1085" i="14"/>
  <c r="F1085" i="14"/>
  <c r="G1085" i="14"/>
  <c r="A1086" i="14"/>
  <c r="B1086" i="14"/>
  <c r="C1086" i="14"/>
  <c r="D1086" i="14"/>
  <c r="E1086" i="14"/>
  <c r="F1086" i="14"/>
  <c r="G1086" i="14"/>
  <c r="A1087" i="14"/>
  <c r="B1087" i="14"/>
  <c r="C1087" i="14"/>
  <c r="D1087" i="14"/>
  <c r="E1087" i="14"/>
  <c r="F1087" i="14"/>
  <c r="G1087" i="14"/>
  <c r="A1088" i="14"/>
  <c r="B1088" i="14"/>
  <c r="C1088" i="14"/>
  <c r="D1088" i="14"/>
  <c r="E1088" i="14"/>
  <c r="F1088" i="14"/>
  <c r="G1088" i="14"/>
  <c r="A1089" i="14"/>
  <c r="B1089" i="14"/>
  <c r="C1089" i="14"/>
  <c r="D1089" i="14"/>
  <c r="E1089" i="14"/>
  <c r="F1089" i="14"/>
  <c r="G1089" i="14"/>
  <c r="A1091" i="14"/>
  <c r="B1091" i="14"/>
  <c r="F1091" i="14"/>
  <c r="A1093" i="14"/>
  <c r="C1093" i="14"/>
  <c r="E1093" i="14"/>
  <c r="F1093" i="14"/>
  <c r="G1093" i="14"/>
  <c r="H1093" i="14"/>
  <c r="A1094" i="14"/>
  <c r="C1094" i="14"/>
  <c r="E1094" i="14"/>
  <c r="F1094" i="14"/>
  <c r="G1094" i="14"/>
  <c r="A1095" i="14"/>
  <c r="C1095" i="14"/>
  <c r="E1095" i="14"/>
  <c r="F1095" i="14"/>
  <c r="G1095" i="14"/>
  <c r="A1096" i="14"/>
  <c r="C1096" i="14"/>
  <c r="E1096" i="14"/>
  <c r="F1096" i="14"/>
  <c r="G1096" i="14"/>
  <c r="A1097" i="14"/>
  <c r="C1097" i="14"/>
  <c r="E1097" i="14"/>
  <c r="F1097" i="14"/>
  <c r="G1097" i="14"/>
  <c r="A1098" i="14"/>
  <c r="C1098" i="14"/>
  <c r="E1098" i="14"/>
  <c r="F1098" i="14"/>
  <c r="G1098" i="14"/>
  <c r="A1099" i="14"/>
  <c r="C1099" i="14"/>
  <c r="E1099" i="14"/>
  <c r="F1099" i="14"/>
  <c r="G1099" i="14"/>
  <c r="A1100" i="14"/>
  <c r="C1100" i="14"/>
  <c r="E1100" i="14"/>
  <c r="F1100" i="14"/>
  <c r="G1100" i="14"/>
  <c r="A1101" i="14"/>
  <c r="C1101" i="14"/>
  <c r="E1101" i="14"/>
  <c r="F1101" i="14"/>
  <c r="G1101" i="14"/>
  <c r="A1102" i="14"/>
  <c r="C1102" i="14"/>
  <c r="E1102" i="14"/>
  <c r="F1102" i="14"/>
  <c r="G1102" i="14"/>
  <c r="A1103" i="14"/>
  <c r="C1103" i="14"/>
  <c r="E1103" i="14"/>
  <c r="F1103" i="14"/>
  <c r="G1103" i="14"/>
  <c r="A1104" i="14"/>
  <c r="C1104" i="14"/>
  <c r="E1104" i="14"/>
  <c r="F1104" i="14"/>
  <c r="G1104" i="14"/>
  <c r="A1105" i="14"/>
  <c r="C1105" i="14"/>
  <c r="E1105" i="14"/>
  <c r="F1105" i="14"/>
  <c r="G1105" i="14"/>
  <c r="A1106" i="14"/>
  <c r="C1106" i="14"/>
  <c r="E1106" i="14"/>
  <c r="F1106" i="14"/>
  <c r="G1106" i="14"/>
  <c r="A1107" i="14"/>
  <c r="C1107" i="14"/>
  <c r="E1107" i="14"/>
  <c r="F1107" i="14"/>
  <c r="G1107" i="14"/>
  <c r="A1108" i="14"/>
  <c r="C1108" i="14"/>
  <c r="E1108" i="14"/>
  <c r="F1108" i="14"/>
  <c r="G1108" i="14"/>
  <c r="A1109" i="14"/>
  <c r="C1109" i="14"/>
  <c r="E1109" i="14"/>
  <c r="F1109" i="14"/>
  <c r="G1109" i="14"/>
  <c r="A1110" i="14"/>
  <c r="C1110" i="14"/>
  <c r="E1110" i="14"/>
  <c r="F1110" i="14"/>
  <c r="G1110" i="14"/>
  <c r="A1111" i="14"/>
  <c r="C1111" i="14"/>
  <c r="E1111" i="14"/>
  <c r="F1111" i="14"/>
  <c r="G1111" i="14"/>
  <c r="A1112" i="14"/>
  <c r="C1112" i="14"/>
  <c r="E1112" i="14"/>
  <c r="F1112" i="14"/>
  <c r="G1112" i="14"/>
  <c r="A1113" i="14"/>
  <c r="C1113" i="14"/>
  <c r="E1113" i="14"/>
  <c r="F1113" i="14"/>
  <c r="G1113" i="14"/>
  <c r="A1114" i="14"/>
  <c r="C1114" i="14"/>
  <c r="E1114" i="14"/>
  <c r="F1114" i="14"/>
  <c r="G1114" i="14"/>
  <c r="A1115" i="14"/>
  <c r="C1115" i="14"/>
  <c r="E1115" i="14"/>
  <c r="F1115" i="14"/>
  <c r="G1115" i="14"/>
  <c r="A1116" i="14"/>
  <c r="C1116" i="14"/>
  <c r="E1116" i="14"/>
  <c r="F1116" i="14"/>
  <c r="G1116" i="14"/>
  <c r="A1117" i="14"/>
  <c r="C1117" i="14"/>
  <c r="E1117" i="14"/>
  <c r="F1117" i="14"/>
  <c r="G1117" i="14"/>
  <c r="A1118" i="14"/>
  <c r="C1118" i="14"/>
  <c r="E1118" i="14"/>
  <c r="F1118" i="14"/>
  <c r="G1118" i="14"/>
  <c r="A1119" i="14"/>
  <c r="C1119" i="14"/>
  <c r="E1119" i="14"/>
  <c r="F1119" i="14"/>
  <c r="G1119" i="14"/>
  <c r="A1120" i="14"/>
  <c r="C1120" i="14"/>
  <c r="E1120" i="14"/>
  <c r="F1120" i="14"/>
  <c r="G1120" i="14"/>
  <c r="A1121" i="14"/>
  <c r="C1121" i="14"/>
  <c r="E1121" i="14"/>
  <c r="F1121" i="14"/>
  <c r="G1121" i="14"/>
  <c r="A1122" i="14"/>
  <c r="C1122" i="14"/>
  <c r="E1122" i="14"/>
  <c r="F1122" i="14"/>
  <c r="G1122" i="14"/>
  <c r="A1123" i="14"/>
  <c r="C1123" i="14"/>
  <c r="E1123" i="14"/>
  <c r="F1123" i="14"/>
  <c r="G1123" i="14"/>
  <c r="A1124" i="14"/>
  <c r="C1124" i="14"/>
  <c r="E1124" i="14"/>
  <c r="F1124" i="14"/>
  <c r="G1124" i="14"/>
  <c r="A1125" i="14"/>
  <c r="C1125" i="14"/>
  <c r="E1125" i="14"/>
  <c r="F1125" i="14"/>
  <c r="G1125" i="14"/>
  <c r="A1126" i="14"/>
  <c r="C1126" i="14"/>
  <c r="E1126" i="14"/>
  <c r="F1126" i="14"/>
  <c r="G1126" i="14"/>
  <c r="A1127" i="14"/>
  <c r="C1127" i="14"/>
  <c r="E1127" i="14"/>
  <c r="F1127" i="14"/>
  <c r="G1127" i="14"/>
  <c r="A1128" i="14"/>
  <c r="C1128" i="14"/>
  <c r="E1128" i="14"/>
  <c r="F1128" i="14"/>
  <c r="G1128" i="14"/>
  <c r="A1129" i="14"/>
  <c r="C1129" i="14"/>
  <c r="E1129" i="14"/>
  <c r="F1129" i="14"/>
  <c r="G1129" i="14"/>
  <c r="A1130" i="14"/>
  <c r="C1130" i="14"/>
  <c r="E1130" i="14"/>
  <c r="F1130" i="14"/>
  <c r="G1130" i="14"/>
  <c r="A1131" i="14"/>
  <c r="C1131" i="14"/>
  <c r="E1131" i="14"/>
  <c r="F1131" i="14"/>
  <c r="G1131" i="14"/>
  <c r="A1132" i="14"/>
  <c r="C1132" i="14"/>
  <c r="E1132" i="14"/>
  <c r="F1132" i="14"/>
  <c r="G1132" i="14"/>
  <c r="A1133" i="14"/>
  <c r="C1133" i="14"/>
  <c r="E1133" i="14"/>
  <c r="F1133" i="14"/>
  <c r="G1133" i="14"/>
  <c r="A1134" i="14"/>
  <c r="C1134" i="14"/>
  <c r="E1134" i="14"/>
  <c r="F1134" i="14"/>
  <c r="G1134" i="14"/>
  <c r="A1135" i="14"/>
  <c r="C1135" i="14"/>
  <c r="E1135" i="14"/>
  <c r="F1135" i="14"/>
  <c r="G1135" i="14"/>
  <c r="A1136" i="14"/>
  <c r="C1136" i="14"/>
  <c r="E1136" i="14"/>
  <c r="F1136" i="14"/>
  <c r="G1136" i="14"/>
  <c r="A1137" i="14"/>
  <c r="C1137" i="14"/>
  <c r="E1137" i="14"/>
  <c r="F1137" i="14"/>
  <c r="G1137" i="14"/>
  <c r="A1138" i="14"/>
  <c r="C1138" i="14"/>
  <c r="E1138" i="14"/>
  <c r="F1138" i="14"/>
  <c r="G1138" i="14"/>
  <c r="A1139" i="14"/>
  <c r="C1139" i="14"/>
  <c r="E1139" i="14"/>
  <c r="F1139" i="14"/>
  <c r="G1139" i="14"/>
  <c r="A1140" i="14"/>
  <c r="C1140" i="14"/>
  <c r="E1140" i="14"/>
  <c r="F1140" i="14"/>
  <c r="G1140" i="14"/>
  <c r="A1141" i="14"/>
  <c r="C1141" i="14"/>
  <c r="E1141" i="14"/>
  <c r="F1141" i="14"/>
  <c r="G1141" i="14"/>
  <c r="A1142" i="14"/>
  <c r="C1142" i="14"/>
  <c r="E1142" i="14"/>
  <c r="F1142" i="14"/>
  <c r="G1142" i="14"/>
  <c r="A1143" i="14"/>
  <c r="C1143" i="14"/>
  <c r="E1143" i="14"/>
  <c r="F1143" i="14"/>
  <c r="G1143" i="14"/>
  <c r="A1144" i="14"/>
  <c r="C1144" i="14"/>
  <c r="E1144" i="14"/>
  <c r="F1144" i="14"/>
  <c r="G1144" i="14"/>
  <c r="A1145" i="14"/>
  <c r="C1145" i="14"/>
  <c r="E1145" i="14"/>
  <c r="F1145" i="14"/>
  <c r="G1145" i="14"/>
  <c r="A1146" i="14"/>
  <c r="C1146" i="14"/>
  <c r="E1146" i="14"/>
  <c r="F1146" i="14"/>
  <c r="G1146" i="14"/>
  <c r="A1147" i="14"/>
  <c r="C1147" i="14"/>
  <c r="E1147" i="14"/>
  <c r="F1147" i="14"/>
  <c r="G1147" i="14"/>
  <c r="A1148" i="14"/>
  <c r="C1148" i="14"/>
  <c r="E1148" i="14"/>
  <c r="F1148" i="14"/>
  <c r="G1148" i="14"/>
  <c r="A1149" i="14"/>
  <c r="C1149" i="14"/>
  <c r="E1149" i="14"/>
  <c r="F1149" i="14"/>
  <c r="G1149" i="14"/>
  <c r="A1150" i="14"/>
  <c r="C1150" i="14"/>
  <c r="E1150" i="14"/>
  <c r="F1150" i="14"/>
  <c r="G1150" i="14"/>
  <c r="A1151" i="14"/>
  <c r="C1151" i="14"/>
  <c r="E1151" i="14"/>
  <c r="F1151" i="14"/>
  <c r="G1151" i="14"/>
  <c r="A1152" i="14"/>
  <c r="C1152" i="14"/>
  <c r="E1152" i="14"/>
  <c r="F1152" i="14"/>
  <c r="G1152" i="14"/>
  <c r="A1153" i="14"/>
  <c r="C1153" i="14"/>
  <c r="E1153" i="14"/>
  <c r="F1153" i="14"/>
  <c r="G1153" i="14"/>
  <c r="A1154" i="14"/>
  <c r="C1154" i="14"/>
  <c r="E1154" i="14"/>
  <c r="F1154" i="14"/>
  <c r="G1154" i="14"/>
  <c r="A1155" i="14"/>
  <c r="C1155" i="14"/>
  <c r="E1155" i="14"/>
  <c r="F1155" i="14"/>
  <c r="G1155" i="14"/>
  <c r="A1156" i="14"/>
  <c r="C1156" i="14"/>
  <c r="E1156" i="14"/>
  <c r="F1156" i="14"/>
  <c r="G1156" i="14"/>
  <c r="A1157" i="14"/>
  <c r="C1157" i="14"/>
  <c r="E1157" i="14"/>
  <c r="F1157" i="14"/>
  <c r="G1157" i="14"/>
  <c r="A1158" i="14"/>
  <c r="C1158" i="14"/>
  <c r="E1158" i="14"/>
  <c r="F1158" i="14"/>
  <c r="G1158" i="14"/>
  <c r="A1159" i="14"/>
  <c r="C1159" i="14"/>
  <c r="E1159" i="14"/>
  <c r="F1159" i="14"/>
  <c r="G1159" i="14"/>
  <c r="A1160" i="14"/>
  <c r="C1160" i="14"/>
  <c r="E1160" i="14"/>
  <c r="F1160" i="14"/>
  <c r="G1160" i="14"/>
  <c r="A1161" i="14"/>
  <c r="C1161" i="14"/>
  <c r="E1161" i="14"/>
  <c r="F1161" i="14"/>
  <c r="G1161" i="14"/>
  <c r="A1162" i="14"/>
  <c r="C1162" i="14"/>
  <c r="E1162" i="14"/>
  <c r="F1162" i="14"/>
  <c r="G1162" i="14"/>
  <c r="A1163" i="14"/>
  <c r="C1163" i="14"/>
  <c r="E1163" i="14"/>
  <c r="F1163" i="14"/>
  <c r="G1163" i="14"/>
  <c r="A1164" i="14"/>
  <c r="C1164" i="14"/>
  <c r="E1164" i="14"/>
  <c r="F1164" i="14"/>
  <c r="G1164" i="14"/>
  <c r="A1165" i="14"/>
  <c r="C1165" i="14"/>
  <c r="E1165" i="14"/>
  <c r="F1165" i="14"/>
  <c r="G1165" i="14"/>
  <c r="A1167" i="14"/>
  <c r="B1167" i="14"/>
  <c r="F1167" i="14"/>
  <c r="A1169" i="14"/>
  <c r="D1169" i="14"/>
  <c r="F1169" i="14"/>
  <c r="G1169" i="14"/>
  <c r="H1169" i="14"/>
  <c r="A1170" i="14"/>
  <c r="D1170" i="14"/>
  <c r="F1170" i="14"/>
  <c r="G1170" i="14"/>
  <c r="A1171" i="14"/>
  <c r="D1171" i="14"/>
  <c r="F1171" i="14"/>
  <c r="G1171" i="14"/>
  <c r="A1172" i="14"/>
  <c r="D1172" i="14"/>
  <c r="F1172" i="14"/>
  <c r="G1172" i="14"/>
  <c r="A1173" i="14"/>
  <c r="D1173" i="14"/>
  <c r="F1173" i="14"/>
  <c r="G1173" i="14"/>
  <c r="A1174" i="14"/>
  <c r="D1174" i="14"/>
  <c r="F1174" i="14"/>
  <c r="G1174" i="14"/>
  <c r="A1175" i="14"/>
  <c r="D1175" i="14"/>
  <c r="F1175" i="14"/>
  <c r="G1175" i="14"/>
  <c r="A1176" i="14"/>
  <c r="D1176" i="14"/>
  <c r="F1176" i="14"/>
  <c r="G1176" i="14"/>
  <c r="A1177" i="14"/>
  <c r="D1177" i="14"/>
  <c r="F1177" i="14"/>
  <c r="G1177" i="14"/>
  <c r="A1178" i="14"/>
  <c r="D1178" i="14"/>
  <c r="F1178" i="14"/>
  <c r="G1178" i="14"/>
  <c r="A1179" i="14"/>
  <c r="D1179" i="14"/>
  <c r="F1179" i="14"/>
  <c r="G1179" i="14"/>
  <c r="A1180" i="14"/>
  <c r="D1180" i="14"/>
  <c r="F1180" i="14"/>
  <c r="G1180" i="14"/>
  <c r="A1181" i="14"/>
  <c r="D1181" i="14"/>
  <c r="F1181" i="14"/>
  <c r="G1181" i="14"/>
  <c r="A1182" i="14"/>
  <c r="D1182" i="14"/>
  <c r="F1182" i="14"/>
  <c r="G1182" i="14"/>
  <c r="A1183" i="14"/>
  <c r="D1183" i="14"/>
  <c r="F1183" i="14"/>
  <c r="G1183" i="14"/>
  <c r="A1184" i="14"/>
  <c r="D1184" i="14"/>
  <c r="F1184" i="14"/>
  <c r="G1184" i="14"/>
  <c r="A1185" i="14"/>
  <c r="D1185" i="14"/>
  <c r="F1185" i="14"/>
  <c r="G1185" i="14"/>
  <c r="A1186" i="14"/>
  <c r="D1186" i="14"/>
  <c r="F1186" i="14"/>
  <c r="G1186" i="14"/>
  <c r="A1187" i="14"/>
  <c r="D1187" i="14"/>
  <c r="F1187" i="14"/>
  <c r="G1187" i="14"/>
  <c r="A1188" i="14"/>
  <c r="D1188" i="14"/>
  <c r="F1188" i="14"/>
  <c r="G1188" i="14"/>
  <c r="A1189" i="14"/>
  <c r="D1189" i="14"/>
  <c r="F1189" i="14"/>
  <c r="G1189" i="14"/>
  <c r="A1190" i="14"/>
  <c r="D1190" i="14"/>
  <c r="F1190" i="14"/>
  <c r="G1190" i="14"/>
  <c r="A1191" i="14"/>
  <c r="D1191" i="14"/>
  <c r="F1191" i="14"/>
  <c r="G1191" i="14"/>
  <c r="A1192" i="14"/>
  <c r="D1192" i="14"/>
  <c r="F1192" i="14"/>
  <c r="G1192" i="14"/>
  <c r="A1193" i="14"/>
  <c r="D1193" i="14"/>
  <c r="F1193" i="14"/>
  <c r="G1193" i="14"/>
  <c r="A1194" i="14"/>
  <c r="D1194" i="14"/>
  <c r="F1194" i="14"/>
  <c r="G1194" i="14"/>
  <c r="A1195" i="14"/>
  <c r="D1195" i="14"/>
  <c r="F1195" i="14"/>
  <c r="G1195" i="14"/>
  <c r="A1196" i="14"/>
  <c r="D1196" i="14"/>
  <c r="F1196" i="14"/>
  <c r="G1196" i="14"/>
  <c r="A1197" i="14"/>
  <c r="D1197" i="14"/>
  <c r="F1197" i="14"/>
  <c r="G1197" i="14"/>
  <c r="A1198" i="14"/>
  <c r="D1198" i="14"/>
  <c r="F1198" i="14"/>
  <c r="G1198" i="14"/>
  <c r="A1199" i="14"/>
  <c r="D1199" i="14"/>
  <c r="F1199" i="14"/>
  <c r="G1199" i="14"/>
  <c r="A1200" i="14"/>
  <c r="D1200" i="14"/>
  <c r="F1200" i="14"/>
  <c r="G1200" i="14"/>
  <c r="A1201" i="14"/>
  <c r="D1201" i="14"/>
  <c r="F1201" i="14"/>
  <c r="G1201" i="14"/>
  <c r="A1202" i="14"/>
  <c r="D1202" i="14"/>
  <c r="F1202" i="14"/>
  <c r="G1202" i="14"/>
  <c r="A1203" i="14"/>
  <c r="D1203" i="14"/>
  <c r="F1203" i="14"/>
  <c r="G1203" i="14"/>
  <c r="A1204" i="14"/>
  <c r="D1204" i="14"/>
  <c r="F1204" i="14"/>
  <c r="G1204" i="14"/>
  <c r="A1206" i="14"/>
  <c r="B1206" i="14"/>
  <c r="F1206" i="14"/>
  <c r="A1208" i="14"/>
  <c r="D1208" i="14"/>
  <c r="F1208" i="14"/>
  <c r="G1208" i="14"/>
  <c r="H1208" i="14"/>
  <c r="A1209" i="14"/>
  <c r="D1209" i="14"/>
  <c r="F1209" i="14"/>
  <c r="G1209" i="14"/>
  <c r="A1210" i="14"/>
  <c r="D1210" i="14"/>
  <c r="F1210" i="14"/>
  <c r="G1210" i="14"/>
  <c r="A1211" i="14"/>
  <c r="D1211" i="14"/>
  <c r="F1211" i="14"/>
  <c r="G1211" i="14"/>
  <c r="A1212" i="14"/>
  <c r="D1212" i="14"/>
  <c r="F1212" i="14"/>
  <c r="G1212" i="14"/>
  <c r="A1213" i="14"/>
  <c r="D1213" i="14"/>
  <c r="F1213" i="14"/>
  <c r="G1213" i="14"/>
  <c r="A1214" i="14"/>
  <c r="D1214" i="14"/>
  <c r="F1214" i="14"/>
  <c r="G1214" i="14"/>
  <c r="A1215" i="14"/>
  <c r="D1215" i="14"/>
  <c r="F1215" i="14"/>
  <c r="G1215" i="14"/>
  <c r="A1216" i="14"/>
  <c r="D1216" i="14"/>
  <c r="F1216" i="14"/>
  <c r="G1216" i="14"/>
  <c r="A1217" i="14"/>
  <c r="D1217" i="14"/>
  <c r="F1217" i="14"/>
  <c r="G1217" i="14"/>
  <c r="A1218" i="14"/>
  <c r="D1218" i="14"/>
  <c r="F1218" i="14"/>
  <c r="G1218" i="14"/>
  <c r="A1219" i="14"/>
  <c r="D1219" i="14"/>
  <c r="F1219" i="14"/>
  <c r="G1219" i="14"/>
  <c r="A1220" i="14"/>
  <c r="D1220" i="14"/>
  <c r="F1220" i="14"/>
  <c r="G1220" i="14"/>
  <c r="A1221" i="14"/>
  <c r="D1221" i="14"/>
  <c r="F1221" i="14"/>
  <c r="G1221" i="14"/>
  <c r="A1222" i="14"/>
  <c r="D1222" i="14"/>
  <c r="F1222" i="14"/>
  <c r="G1222" i="14"/>
  <c r="A1223" i="14"/>
  <c r="D1223" i="14"/>
  <c r="F1223" i="14"/>
  <c r="G1223" i="14"/>
  <c r="A1224" i="14"/>
  <c r="D1224" i="14"/>
  <c r="F1224" i="14"/>
  <c r="G1224" i="14"/>
  <c r="A1225" i="14"/>
  <c r="D1225" i="14"/>
  <c r="F1225" i="14"/>
  <c r="G1225" i="14"/>
  <c r="A1226" i="14"/>
  <c r="D1226" i="14"/>
  <c r="F1226" i="14"/>
  <c r="G1226" i="14"/>
  <c r="A1227" i="14"/>
  <c r="D1227" i="14"/>
  <c r="F1227" i="14"/>
  <c r="G1227" i="14"/>
  <c r="A1228" i="14"/>
  <c r="D1228" i="14"/>
  <c r="F1228" i="14"/>
  <c r="G1228" i="14"/>
  <c r="A1229" i="14"/>
  <c r="D1229" i="14"/>
  <c r="F1229" i="14"/>
  <c r="G1229" i="14"/>
  <c r="A1230" i="14"/>
  <c r="D1230" i="14"/>
  <c r="F1230" i="14"/>
  <c r="G1230" i="14"/>
  <c r="A1231" i="14"/>
  <c r="D1231" i="14"/>
  <c r="F1231" i="14"/>
  <c r="G1231" i="14"/>
  <c r="A1232" i="14"/>
  <c r="D1232" i="14"/>
  <c r="F1232" i="14"/>
  <c r="G1232" i="14"/>
  <c r="A1233" i="14"/>
  <c r="D1233" i="14"/>
  <c r="F1233" i="14"/>
  <c r="G1233" i="14"/>
  <c r="A1234" i="14"/>
  <c r="D1234" i="14"/>
  <c r="F1234" i="14"/>
  <c r="G1234" i="14"/>
  <c r="A1235" i="14"/>
  <c r="D1235" i="14"/>
  <c r="F1235" i="14"/>
  <c r="G1235" i="14"/>
  <c r="A1236" i="14"/>
  <c r="D1236" i="14"/>
  <c r="F1236" i="14"/>
  <c r="G1236" i="14"/>
  <c r="A1238" i="14"/>
  <c r="B1238" i="14"/>
  <c r="F1238" i="14"/>
  <c r="B1" i="14"/>
  <c r="C1" i="14"/>
  <c r="D1" i="14"/>
  <c r="E1" i="14"/>
  <c r="F1" i="14"/>
  <c r="G1" i="14"/>
  <c r="H1" i="14"/>
  <c r="A1" i="14"/>
  <c r="A2" i="13"/>
  <c r="B2" i="13"/>
  <c r="E2" i="13"/>
  <c r="A3" i="13"/>
  <c r="B3" i="13"/>
  <c r="A5" i="13"/>
  <c r="B5" i="13"/>
  <c r="C5" i="13"/>
  <c r="D5" i="13"/>
  <c r="E5" i="13"/>
  <c r="F5" i="13"/>
  <c r="G5" i="13"/>
  <c r="A6" i="13"/>
  <c r="B6" i="13"/>
  <c r="C6" i="13"/>
  <c r="D6" i="13"/>
  <c r="E6" i="13"/>
  <c r="F6" i="13"/>
  <c r="G6" i="13"/>
  <c r="A7" i="13"/>
  <c r="B7" i="13"/>
  <c r="C7" i="13"/>
  <c r="D7" i="13"/>
  <c r="E7" i="13"/>
  <c r="F7" i="13"/>
  <c r="G7" i="13"/>
  <c r="A8" i="13"/>
  <c r="B8" i="13"/>
  <c r="C8" i="13"/>
  <c r="D8" i="13"/>
  <c r="E8" i="13"/>
  <c r="F8" i="13"/>
  <c r="G8" i="13"/>
  <c r="A9" i="13"/>
  <c r="B9" i="13"/>
  <c r="C9" i="13"/>
  <c r="D9" i="13"/>
  <c r="E9" i="13"/>
  <c r="F9" i="13"/>
  <c r="G9" i="13"/>
  <c r="A10" i="13"/>
  <c r="B10" i="13"/>
  <c r="C10" i="13"/>
  <c r="D10" i="13"/>
  <c r="E10" i="13"/>
  <c r="F10" i="13"/>
  <c r="G10" i="13"/>
  <c r="A11" i="13"/>
  <c r="B11" i="13"/>
  <c r="C11" i="13"/>
  <c r="D11" i="13"/>
  <c r="E11" i="13"/>
  <c r="F11" i="13"/>
  <c r="G11" i="13"/>
  <c r="A12" i="13"/>
  <c r="B12" i="13"/>
  <c r="C12" i="13"/>
  <c r="D12" i="13"/>
  <c r="E12" i="13"/>
  <c r="F12" i="13"/>
  <c r="G12" i="13"/>
  <c r="A13" i="13"/>
  <c r="B13" i="13"/>
  <c r="C13" i="13"/>
  <c r="D13" i="13"/>
  <c r="E13" i="13"/>
  <c r="F13" i="13"/>
  <c r="G13" i="13"/>
  <c r="A14" i="13"/>
  <c r="B14" i="13"/>
  <c r="C14" i="13"/>
  <c r="D14" i="13"/>
  <c r="E14" i="13"/>
  <c r="F14" i="13"/>
  <c r="G14" i="13"/>
  <c r="A15" i="13"/>
  <c r="B15" i="13"/>
  <c r="C15" i="13"/>
  <c r="D15" i="13"/>
  <c r="E15" i="13"/>
  <c r="F15" i="13"/>
  <c r="G15" i="13"/>
  <c r="A16" i="13"/>
  <c r="B16" i="13"/>
  <c r="C16" i="13"/>
  <c r="D16" i="13"/>
  <c r="E16" i="13"/>
  <c r="F16" i="13"/>
  <c r="G16" i="13"/>
  <c r="A17" i="13"/>
  <c r="B17" i="13"/>
  <c r="C17" i="13"/>
  <c r="D17" i="13"/>
  <c r="E17" i="13"/>
  <c r="F17" i="13"/>
  <c r="G17" i="13"/>
  <c r="A18" i="13"/>
  <c r="B18" i="13"/>
  <c r="C18" i="13"/>
  <c r="D18" i="13"/>
  <c r="E18" i="13"/>
  <c r="F18" i="13"/>
  <c r="G18" i="13"/>
  <c r="A19" i="13"/>
  <c r="B19" i="13"/>
  <c r="C19" i="13"/>
  <c r="D19" i="13"/>
  <c r="E19" i="13"/>
  <c r="F19" i="13"/>
  <c r="G19" i="13"/>
  <c r="A20" i="13"/>
  <c r="B20" i="13"/>
  <c r="C20" i="13"/>
  <c r="D20" i="13"/>
  <c r="E20" i="13"/>
  <c r="F20" i="13"/>
  <c r="G20" i="13"/>
  <c r="A21" i="13"/>
  <c r="B21" i="13"/>
  <c r="C21" i="13"/>
  <c r="D21" i="13"/>
  <c r="E21" i="13"/>
  <c r="F21" i="13"/>
  <c r="G21" i="13"/>
  <c r="A22" i="13"/>
  <c r="B22" i="13"/>
  <c r="C22" i="13"/>
  <c r="F22" i="13"/>
  <c r="G22" i="13"/>
  <c r="B1" i="13"/>
  <c r="C1" i="13"/>
  <c r="D1" i="13"/>
  <c r="E1" i="13"/>
  <c r="A2" i="12"/>
  <c r="B2" i="12"/>
  <c r="C2" i="12"/>
  <c r="D2" i="12"/>
  <c r="E2" i="12"/>
  <c r="A3" i="12"/>
  <c r="B3" i="12"/>
  <c r="C3" i="12"/>
  <c r="D3" i="12"/>
  <c r="E3" i="12"/>
  <c r="A4" i="12"/>
  <c r="B4" i="12"/>
  <c r="C4" i="12"/>
  <c r="D4" i="12"/>
  <c r="E4" i="12"/>
  <c r="A5" i="12"/>
  <c r="C5" i="12"/>
  <c r="D5" i="12"/>
  <c r="E5" i="12"/>
  <c r="A6" i="12"/>
  <c r="B6" i="12"/>
  <c r="A8" i="12"/>
  <c r="B8" i="12"/>
  <c r="C8" i="12"/>
  <c r="D8" i="12"/>
  <c r="E8" i="12"/>
  <c r="F8" i="12"/>
  <c r="G8" i="12"/>
  <c r="H8" i="12"/>
  <c r="A9" i="12"/>
  <c r="B9" i="12"/>
  <c r="C9" i="12"/>
  <c r="D9" i="12"/>
  <c r="E9" i="12"/>
  <c r="F9" i="12"/>
  <c r="G9" i="12"/>
  <c r="H9" i="12"/>
  <c r="A10" i="12"/>
  <c r="B10" i="12"/>
  <c r="C10" i="12"/>
  <c r="D10" i="12"/>
  <c r="E10" i="12"/>
  <c r="F10" i="12"/>
  <c r="G10" i="12"/>
  <c r="H10" i="12"/>
  <c r="A11" i="12"/>
  <c r="B11" i="12"/>
  <c r="C11" i="12"/>
  <c r="D11" i="12"/>
  <c r="E11" i="12"/>
  <c r="F11" i="12"/>
  <c r="G11" i="12"/>
  <c r="H11" i="12"/>
  <c r="A12" i="12"/>
  <c r="B12" i="12"/>
  <c r="C12" i="12"/>
  <c r="D12" i="12"/>
  <c r="E12" i="12"/>
  <c r="F12" i="12"/>
  <c r="G12" i="12"/>
  <c r="H12" i="12"/>
  <c r="A13" i="12"/>
  <c r="B13" i="12"/>
  <c r="C13" i="12"/>
  <c r="D13" i="12"/>
  <c r="E13" i="12"/>
  <c r="F13" i="12"/>
  <c r="G13" i="12"/>
  <c r="H13" i="12"/>
  <c r="A14" i="12"/>
  <c r="B14" i="12"/>
  <c r="C14" i="12"/>
  <c r="D14" i="12"/>
  <c r="E14" i="12"/>
  <c r="F14" i="12"/>
  <c r="G14" i="12"/>
  <c r="H14" i="12"/>
  <c r="A15" i="12"/>
  <c r="B15" i="12"/>
  <c r="C15" i="12"/>
  <c r="D15" i="12"/>
  <c r="E15" i="12"/>
  <c r="F15" i="12"/>
  <c r="G15" i="12"/>
  <c r="H15" i="12"/>
  <c r="A16" i="12"/>
  <c r="B16" i="12"/>
  <c r="C16" i="12"/>
  <c r="D16" i="12"/>
  <c r="E16" i="12"/>
  <c r="F16" i="12"/>
  <c r="G16" i="12"/>
  <c r="H16" i="12"/>
  <c r="A17" i="12"/>
  <c r="B17" i="12"/>
  <c r="C17" i="12"/>
  <c r="D17" i="12"/>
  <c r="E17" i="12"/>
  <c r="F17" i="12"/>
  <c r="G17" i="12"/>
  <c r="H17" i="12"/>
  <c r="A18" i="12"/>
  <c r="B18" i="12"/>
  <c r="C18" i="12"/>
  <c r="D18" i="12"/>
  <c r="E18" i="12"/>
  <c r="F18" i="12"/>
  <c r="G18" i="12"/>
  <c r="H18" i="12"/>
  <c r="A19" i="12"/>
  <c r="B19" i="12"/>
  <c r="C19" i="12"/>
  <c r="D19" i="12"/>
  <c r="E19" i="12"/>
  <c r="F19" i="12"/>
  <c r="G19" i="12"/>
  <c r="H19" i="12"/>
  <c r="A20" i="12"/>
  <c r="B20" i="12"/>
  <c r="C20" i="12"/>
  <c r="D20" i="12"/>
  <c r="E20" i="12"/>
  <c r="F20" i="12"/>
  <c r="G20" i="12"/>
  <c r="H20" i="12"/>
  <c r="A21" i="12"/>
  <c r="B21" i="12"/>
  <c r="C21" i="12"/>
  <c r="D21" i="12"/>
  <c r="E21" i="12"/>
  <c r="F21" i="12"/>
  <c r="G21" i="12"/>
  <c r="H21" i="12"/>
  <c r="A22" i="12"/>
  <c r="B22" i="12"/>
  <c r="C22" i="12"/>
  <c r="D22" i="12"/>
  <c r="E22" i="12"/>
  <c r="F22" i="12"/>
  <c r="G22" i="12"/>
  <c r="H22" i="12"/>
  <c r="A23" i="12"/>
  <c r="B23" i="12"/>
  <c r="C23" i="12"/>
  <c r="D23" i="12"/>
  <c r="E23" i="12"/>
  <c r="F23" i="12"/>
  <c r="G23" i="12"/>
  <c r="H23" i="12"/>
  <c r="A24" i="12"/>
  <c r="B24" i="12"/>
  <c r="C24" i="12"/>
  <c r="D24" i="12"/>
  <c r="E24" i="12"/>
  <c r="F24" i="12"/>
  <c r="G24" i="12"/>
  <c r="H24" i="12"/>
  <c r="A25" i="12"/>
  <c r="B25" i="12"/>
  <c r="C25" i="12"/>
  <c r="D25" i="12"/>
  <c r="E25" i="12"/>
  <c r="F25" i="12"/>
  <c r="G25" i="12"/>
  <c r="H25" i="12"/>
  <c r="A26" i="12"/>
  <c r="B26" i="12"/>
  <c r="C26" i="12"/>
  <c r="D26" i="12"/>
  <c r="E26" i="12"/>
  <c r="F26" i="12"/>
  <c r="G26" i="12"/>
  <c r="H26" i="12"/>
  <c r="A27" i="12"/>
  <c r="B27" i="12"/>
  <c r="C27" i="12"/>
  <c r="D27" i="12"/>
  <c r="E27" i="12"/>
  <c r="F27" i="12"/>
  <c r="G27" i="12"/>
  <c r="H27" i="12"/>
  <c r="A28" i="12"/>
  <c r="B28" i="12"/>
  <c r="C28" i="12"/>
  <c r="D28" i="12"/>
  <c r="E28" i="12"/>
  <c r="F28" i="12"/>
  <c r="G28" i="12"/>
  <c r="H28" i="12"/>
  <c r="A29" i="12"/>
  <c r="B29" i="12"/>
  <c r="C29" i="12"/>
  <c r="D29" i="12"/>
  <c r="E29" i="12"/>
  <c r="F29" i="12"/>
  <c r="G29" i="12"/>
  <c r="H29" i="12"/>
  <c r="A30" i="12"/>
  <c r="B30" i="12"/>
  <c r="C30" i="12"/>
  <c r="D30" i="12"/>
  <c r="E30" i="12"/>
  <c r="F30" i="12"/>
  <c r="G30" i="12"/>
  <c r="H30" i="12"/>
  <c r="A31" i="12"/>
  <c r="B31" i="12"/>
  <c r="C31" i="12"/>
  <c r="D31" i="12"/>
  <c r="E31" i="12"/>
  <c r="F31" i="12"/>
  <c r="G31" i="12"/>
  <c r="H31" i="12"/>
  <c r="A32" i="12"/>
  <c r="B32" i="12"/>
  <c r="C32" i="12"/>
  <c r="D32" i="12"/>
  <c r="E32" i="12"/>
  <c r="F32" i="12"/>
  <c r="G32" i="12"/>
  <c r="H32" i="12"/>
  <c r="A33" i="12"/>
  <c r="B33" i="12"/>
  <c r="C33" i="12"/>
  <c r="D33" i="12"/>
  <c r="E33" i="12"/>
  <c r="F33" i="12"/>
  <c r="G33" i="12"/>
  <c r="H33" i="12"/>
  <c r="A34" i="12"/>
  <c r="B34" i="12"/>
  <c r="C34" i="12"/>
  <c r="D34" i="12"/>
  <c r="E34" i="12"/>
  <c r="F34" i="12"/>
  <c r="G34" i="12"/>
  <c r="H34" i="12"/>
  <c r="A35" i="12"/>
  <c r="B35" i="12"/>
  <c r="C35" i="12"/>
  <c r="D35" i="12"/>
  <c r="E35" i="12"/>
  <c r="F35" i="12"/>
  <c r="G35" i="12"/>
  <c r="H35" i="12"/>
  <c r="A36" i="12"/>
  <c r="B36" i="12"/>
  <c r="C36" i="12"/>
  <c r="D36" i="12"/>
  <c r="E36" i="12"/>
  <c r="F36" i="12"/>
  <c r="G36" i="12"/>
  <c r="H36" i="12"/>
  <c r="A37" i="12"/>
  <c r="B37" i="12"/>
  <c r="C37" i="12"/>
  <c r="D37" i="12"/>
  <c r="E37" i="12"/>
  <c r="F37" i="12"/>
  <c r="G37" i="12"/>
  <c r="H37" i="12"/>
  <c r="A38" i="12"/>
  <c r="B38" i="12"/>
  <c r="C38" i="12"/>
  <c r="D38" i="12"/>
  <c r="E38" i="12"/>
  <c r="F38" i="12"/>
  <c r="G38" i="12"/>
  <c r="H38" i="12"/>
  <c r="A39" i="12"/>
  <c r="B39" i="12"/>
  <c r="C39" i="12"/>
  <c r="D39" i="12"/>
  <c r="E39" i="12"/>
  <c r="F39" i="12"/>
  <c r="G39" i="12"/>
  <c r="H39" i="12"/>
  <c r="A40" i="12"/>
  <c r="B40" i="12"/>
  <c r="C40" i="12"/>
  <c r="D40" i="12"/>
  <c r="E40" i="12"/>
  <c r="F40" i="12"/>
  <c r="G40" i="12"/>
  <c r="H40" i="12"/>
  <c r="A41" i="12"/>
  <c r="B41" i="12"/>
  <c r="C41" i="12"/>
  <c r="D41" i="12"/>
  <c r="E41" i="12"/>
  <c r="F41" i="12"/>
  <c r="G41" i="12"/>
  <c r="H41" i="12"/>
  <c r="A42" i="12"/>
  <c r="B42" i="12"/>
  <c r="C42" i="12"/>
  <c r="D42" i="12"/>
  <c r="E42" i="12"/>
  <c r="F42" i="12"/>
  <c r="G42" i="12"/>
  <c r="H42" i="12"/>
  <c r="A43" i="12"/>
  <c r="B43" i="12"/>
  <c r="C43" i="12"/>
  <c r="D43" i="12"/>
  <c r="E43" i="12"/>
  <c r="F43" i="12"/>
  <c r="G43" i="12"/>
  <c r="H43" i="12"/>
  <c r="A44" i="12"/>
  <c r="B44" i="12"/>
  <c r="C44" i="12"/>
  <c r="D44" i="12"/>
  <c r="E44" i="12"/>
  <c r="F44" i="12"/>
  <c r="G44" i="12"/>
  <c r="H44" i="12"/>
  <c r="A45" i="12"/>
  <c r="B45" i="12"/>
  <c r="C45" i="12"/>
  <c r="D45" i="12"/>
  <c r="E45" i="12"/>
  <c r="F45" i="12"/>
  <c r="G45" i="12"/>
  <c r="H45" i="12"/>
  <c r="A46" i="12"/>
  <c r="B46" i="12"/>
  <c r="C46" i="12"/>
  <c r="D46" i="12"/>
  <c r="E46" i="12"/>
  <c r="F46" i="12"/>
  <c r="G46" i="12"/>
  <c r="H46" i="12"/>
  <c r="A47" i="12"/>
  <c r="B47" i="12"/>
  <c r="C47" i="12"/>
  <c r="D47" i="12"/>
  <c r="E47" i="12"/>
  <c r="F47" i="12"/>
  <c r="G47" i="12"/>
  <c r="H47" i="12"/>
  <c r="A48" i="12"/>
  <c r="B48" i="12"/>
  <c r="C48" i="12"/>
  <c r="D48" i="12"/>
  <c r="E48" i="12"/>
  <c r="F48" i="12"/>
  <c r="G48" i="12"/>
  <c r="H48" i="12"/>
  <c r="A49" i="12"/>
  <c r="B49" i="12"/>
  <c r="C49" i="12"/>
  <c r="D49" i="12"/>
  <c r="E49" i="12"/>
  <c r="F49" i="12"/>
  <c r="G49" i="12"/>
  <c r="H49" i="12"/>
  <c r="A50" i="12"/>
  <c r="B50" i="12"/>
  <c r="C50" i="12"/>
  <c r="D50" i="12"/>
  <c r="E50" i="12"/>
  <c r="F50" i="12"/>
  <c r="G50" i="12"/>
  <c r="H50" i="12"/>
  <c r="A51" i="12"/>
  <c r="B51" i="12"/>
  <c r="C51" i="12"/>
  <c r="D51" i="12"/>
  <c r="E51" i="12"/>
  <c r="F51" i="12"/>
  <c r="G51" i="12"/>
  <c r="H51" i="12"/>
  <c r="A52" i="12"/>
  <c r="B52" i="12"/>
  <c r="C52" i="12"/>
  <c r="D52" i="12"/>
  <c r="E52" i="12"/>
  <c r="F52" i="12"/>
  <c r="G52" i="12"/>
  <c r="H52" i="12"/>
  <c r="A53" i="12"/>
  <c r="B53" i="12"/>
  <c r="C53" i="12"/>
  <c r="D53" i="12"/>
  <c r="E53" i="12"/>
  <c r="F53" i="12"/>
  <c r="G53" i="12"/>
  <c r="H53" i="12"/>
  <c r="A54" i="12"/>
  <c r="B54" i="12"/>
  <c r="C54" i="12"/>
  <c r="D54" i="12"/>
  <c r="E54" i="12"/>
  <c r="F54" i="12"/>
  <c r="G54" i="12"/>
  <c r="H54" i="12"/>
  <c r="A55" i="12"/>
  <c r="B55" i="12"/>
  <c r="C55" i="12"/>
  <c r="D55" i="12"/>
  <c r="E55" i="12"/>
  <c r="F55" i="12"/>
  <c r="G55" i="12"/>
  <c r="H55" i="12"/>
  <c r="A56" i="12"/>
  <c r="B56" i="12"/>
  <c r="C56" i="12"/>
  <c r="D56" i="12"/>
  <c r="E56" i="12"/>
  <c r="F56" i="12"/>
  <c r="G56" i="12"/>
  <c r="H56" i="12"/>
  <c r="A57" i="12"/>
  <c r="B57" i="12"/>
  <c r="C57" i="12"/>
  <c r="D57" i="12"/>
  <c r="E57" i="12"/>
  <c r="F57" i="12"/>
  <c r="G57" i="12"/>
  <c r="H57" i="12"/>
  <c r="A58" i="12"/>
  <c r="B58" i="12"/>
  <c r="C58" i="12"/>
  <c r="D58" i="12"/>
  <c r="E58" i="12"/>
  <c r="F58" i="12"/>
  <c r="G58" i="12"/>
  <c r="H58" i="12"/>
  <c r="A59" i="12"/>
  <c r="B59" i="12"/>
  <c r="C59" i="12"/>
  <c r="D59" i="12"/>
  <c r="E59" i="12"/>
  <c r="F59" i="12"/>
  <c r="G59" i="12"/>
  <c r="H59" i="12"/>
  <c r="A60" i="12"/>
  <c r="B60" i="12"/>
  <c r="C60" i="12"/>
  <c r="D60" i="12"/>
  <c r="E60" i="12"/>
  <c r="F60" i="12"/>
  <c r="G60" i="12"/>
  <c r="H60" i="12"/>
  <c r="A61" i="12"/>
  <c r="B61" i="12"/>
  <c r="C61" i="12"/>
  <c r="D61" i="12"/>
  <c r="E61" i="12"/>
  <c r="F61" i="12"/>
  <c r="G61" i="12"/>
  <c r="H61" i="12"/>
  <c r="A62" i="12"/>
  <c r="B62" i="12"/>
  <c r="C62" i="12"/>
  <c r="D62" i="12"/>
  <c r="E62" i="12"/>
  <c r="F62" i="12"/>
  <c r="G62" i="12"/>
  <c r="H62" i="12"/>
  <c r="A63" i="12"/>
  <c r="B63" i="12"/>
  <c r="C63" i="12"/>
  <c r="D63" i="12"/>
  <c r="E63" i="12"/>
  <c r="F63" i="12"/>
  <c r="G63" i="12"/>
  <c r="H63" i="12"/>
  <c r="A64" i="12"/>
  <c r="B64" i="12"/>
  <c r="C64" i="12"/>
  <c r="D64" i="12"/>
  <c r="E64" i="12"/>
  <c r="F64" i="12"/>
  <c r="G64" i="12"/>
  <c r="H64" i="12"/>
  <c r="A65" i="12"/>
  <c r="B65" i="12"/>
  <c r="C65" i="12"/>
  <c r="D65" i="12"/>
  <c r="E65" i="12"/>
  <c r="F65" i="12"/>
  <c r="G65" i="12"/>
  <c r="H65" i="12"/>
  <c r="A66" i="12"/>
  <c r="B66" i="12"/>
  <c r="C66" i="12"/>
  <c r="D66" i="12"/>
  <c r="E66" i="12"/>
  <c r="F66" i="12"/>
  <c r="G66" i="12"/>
  <c r="H66" i="12"/>
  <c r="A67" i="12"/>
  <c r="B67" i="12"/>
  <c r="C67" i="12"/>
  <c r="D67" i="12"/>
  <c r="E67" i="12"/>
  <c r="F67" i="12"/>
  <c r="G67" i="12"/>
  <c r="H67" i="12"/>
  <c r="A68" i="12"/>
  <c r="B68" i="12"/>
  <c r="C68" i="12"/>
  <c r="D68" i="12"/>
  <c r="E68" i="12"/>
  <c r="F68" i="12"/>
  <c r="G68" i="12"/>
  <c r="H68" i="12"/>
  <c r="A69" i="12"/>
  <c r="B69" i="12"/>
  <c r="C69" i="12"/>
  <c r="D69" i="12"/>
  <c r="E69" i="12"/>
  <c r="F69" i="12"/>
  <c r="G69" i="12"/>
  <c r="H69" i="12"/>
  <c r="A70" i="12"/>
  <c r="B70" i="12"/>
  <c r="C70" i="12"/>
  <c r="D70" i="12"/>
  <c r="E70" i="12"/>
  <c r="F70" i="12"/>
  <c r="G70" i="12"/>
  <c r="H70" i="12"/>
  <c r="A71" i="12"/>
  <c r="B71" i="12"/>
  <c r="C71" i="12"/>
  <c r="D71" i="12"/>
  <c r="E71" i="12"/>
  <c r="F71" i="12"/>
  <c r="G71" i="12"/>
  <c r="H71" i="12"/>
  <c r="A72" i="12"/>
  <c r="B72" i="12"/>
  <c r="C72" i="12"/>
  <c r="D72" i="12"/>
  <c r="E72" i="12"/>
  <c r="F72" i="12"/>
  <c r="G72" i="12"/>
  <c r="H72" i="12"/>
  <c r="A73" i="12"/>
  <c r="B73" i="12"/>
  <c r="C73" i="12"/>
  <c r="D73" i="12"/>
  <c r="E73" i="12"/>
  <c r="F73" i="12"/>
  <c r="G73" i="12"/>
  <c r="H73" i="12"/>
  <c r="A74" i="12"/>
  <c r="B74" i="12"/>
  <c r="C74" i="12"/>
  <c r="D74" i="12"/>
  <c r="E74" i="12"/>
  <c r="F74" i="12"/>
  <c r="G74" i="12"/>
  <c r="H74" i="12"/>
  <c r="A75" i="12"/>
  <c r="B75" i="12"/>
  <c r="C75" i="12"/>
  <c r="D75" i="12"/>
  <c r="E75" i="12"/>
  <c r="F75" i="12"/>
  <c r="G75" i="12"/>
  <c r="H75" i="12"/>
  <c r="A76" i="12"/>
  <c r="B76" i="12"/>
  <c r="C76" i="12"/>
  <c r="D76" i="12"/>
  <c r="E76" i="12"/>
  <c r="F76" i="12"/>
  <c r="G76" i="12"/>
  <c r="H76" i="12"/>
  <c r="A77" i="12"/>
  <c r="B77" i="12"/>
  <c r="C77" i="12"/>
  <c r="D77" i="12"/>
  <c r="E77" i="12"/>
  <c r="F77" i="12"/>
  <c r="G77" i="12"/>
  <c r="H77" i="12"/>
  <c r="A78" i="12"/>
  <c r="B78" i="12"/>
  <c r="C78" i="12"/>
  <c r="D78" i="12"/>
  <c r="E78" i="12"/>
  <c r="F78" i="12"/>
  <c r="G78" i="12"/>
  <c r="H78" i="12"/>
  <c r="A79" i="12"/>
  <c r="B79" i="12"/>
  <c r="C79" i="12"/>
  <c r="D79" i="12"/>
  <c r="E79" i="12"/>
  <c r="F79" i="12"/>
  <c r="G79" i="12"/>
  <c r="H79" i="12"/>
  <c r="A80" i="12"/>
  <c r="B80" i="12"/>
  <c r="C80" i="12"/>
  <c r="D80" i="12"/>
  <c r="E80" i="12"/>
  <c r="F80" i="12"/>
  <c r="G80" i="12"/>
  <c r="H80" i="12"/>
  <c r="A81" i="12"/>
  <c r="B81" i="12"/>
  <c r="C81" i="12"/>
  <c r="D81" i="12"/>
  <c r="E81" i="12"/>
  <c r="F81" i="12"/>
  <c r="G81" i="12"/>
  <c r="H81" i="12"/>
  <c r="A82" i="12"/>
  <c r="B82" i="12"/>
  <c r="C82" i="12"/>
  <c r="D82" i="12"/>
  <c r="E82" i="12"/>
  <c r="F82" i="12"/>
  <c r="G82" i="12"/>
  <c r="H82" i="12"/>
  <c r="A83" i="12"/>
  <c r="B83" i="12"/>
  <c r="C83" i="12"/>
  <c r="D83" i="12"/>
  <c r="E83" i="12"/>
  <c r="F83" i="12"/>
  <c r="G83" i="12"/>
  <c r="H83" i="12"/>
  <c r="A84" i="12"/>
  <c r="B84" i="12"/>
  <c r="C84" i="12"/>
  <c r="D84" i="12"/>
  <c r="E84" i="12"/>
  <c r="F84" i="12"/>
  <c r="G84" i="12"/>
  <c r="H84" i="12"/>
  <c r="A85" i="12"/>
  <c r="B85" i="12"/>
  <c r="C85" i="12"/>
  <c r="D85" i="12"/>
  <c r="E85" i="12"/>
  <c r="F85" i="12"/>
  <c r="G85" i="12"/>
  <c r="H85" i="12"/>
  <c r="A86" i="12"/>
  <c r="B86" i="12"/>
  <c r="C86" i="12"/>
  <c r="D86" i="12"/>
  <c r="E86" i="12"/>
  <c r="F86" i="12"/>
  <c r="G86" i="12"/>
  <c r="H86" i="12"/>
  <c r="A87" i="12"/>
  <c r="B87" i="12"/>
  <c r="C87" i="12"/>
  <c r="D87" i="12"/>
  <c r="E87" i="12"/>
  <c r="F87" i="12"/>
  <c r="G87" i="12"/>
  <c r="H87" i="12"/>
  <c r="A88" i="12"/>
  <c r="B88" i="12"/>
  <c r="C88" i="12"/>
  <c r="D88" i="12"/>
  <c r="E88" i="12"/>
  <c r="F88" i="12"/>
  <c r="G88" i="12"/>
  <c r="H88" i="12"/>
  <c r="A89" i="12"/>
  <c r="B89" i="12"/>
  <c r="C89" i="12"/>
  <c r="D89" i="12"/>
  <c r="E89" i="12"/>
  <c r="F89" i="12"/>
  <c r="G89" i="12"/>
  <c r="H89" i="12"/>
  <c r="A90" i="12"/>
  <c r="B90" i="12"/>
  <c r="C90" i="12"/>
  <c r="D90" i="12"/>
  <c r="E90" i="12"/>
  <c r="F90" i="12"/>
  <c r="G90" i="12"/>
  <c r="H90" i="12"/>
  <c r="A91" i="12"/>
  <c r="B91" i="12"/>
  <c r="C91" i="12"/>
  <c r="D91" i="12"/>
  <c r="E91" i="12"/>
  <c r="F91" i="12"/>
  <c r="G91" i="12"/>
  <c r="H91" i="12"/>
  <c r="A92" i="12"/>
  <c r="B92" i="12"/>
  <c r="C92" i="12"/>
  <c r="D92" i="12"/>
  <c r="E92" i="12"/>
  <c r="F92" i="12"/>
  <c r="G92" i="12"/>
  <c r="H92" i="12"/>
  <c r="A93" i="12"/>
  <c r="B93" i="12"/>
  <c r="C93" i="12"/>
  <c r="D93" i="12"/>
  <c r="E93" i="12"/>
  <c r="F93" i="12"/>
  <c r="G93" i="12"/>
  <c r="H93" i="12"/>
  <c r="A94" i="12"/>
  <c r="B94" i="12"/>
  <c r="C94" i="12"/>
  <c r="D94" i="12"/>
  <c r="E94" i="12"/>
  <c r="F94" i="12"/>
  <c r="G94" i="12"/>
  <c r="H94" i="12"/>
  <c r="A95" i="12"/>
  <c r="B95" i="12"/>
  <c r="C95" i="12"/>
  <c r="D95" i="12"/>
  <c r="E95" i="12"/>
  <c r="F95" i="12"/>
  <c r="G95" i="12"/>
  <c r="H95" i="12"/>
  <c r="A96" i="12"/>
  <c r="B96" i="12"/>
  <c r="C96" i="12"/>
  <c r="D96" i="12"/>
  <c r="E96" i="12"/>
  <c r="F96" i="12"/>
  <c r="G96" i="12"/>
  <c r="H96" i="12"/>
  <c r="A97" i="12"/>
  <c r="B97" i="12"/>
  <c r="C97" i="12"/>
  <c r="D97" i="12"/>
  <c r="E97" i="12"/>
  <c r="F97" i="12"/>
  <c r="G97" i="12"/>
  <c r="H97" i="12"/>
  <c r="A98" i="12"/>
  <c r="B98" i="12"/>
  <c r="C98" i="12"/>
  <c r="D98" i="12"/>
  <c r="E98" i="12"/>
  <c r="F98" i="12"/>
  <c r="G98" i="12"/>
  <c r="H98" i="12"/>
  <c r="A99" i="12"/>
  <c r="B99" i="12"/>
  <c r="C99" i="12"/>
  <c r="D99" i="12"/>
  <c r="E99" i="12"/>
  <c r="F99" i="12"/>
  <c r="G99" i="12"/>
  <c r="H99" i="12"/>
  <c r="A100" i="12"/>
  <c r="B100" i="12"/>
  <c r="C100" i="12"/>
  <c r="D100" i="12"/>
  <c r="E100" i="12"/>
  <c r="F100" i="12"/>
  <c r="G100" i="12"/>
  <c r="H100" i="12"/>
  <c r="A101" i="12"/>
  <c r="B101" i="12"/>
  <c r="C101" i="12"/>
  <c r="D101" i="12"/>
  <c r="E101" i="12"/>
  <c r="F101" i="12"/>
  <c r="G101" i="12"/>
  <c r="H101" i="12"/>
  <c r="A102" i="12"/>
  <c r="B102" i="12"/>
  <c r="C102" i="12"/>
  <c r="D102" i="12"/>
  <c r="E102" i="12"/>
  <c r="F102" i="12"/>
  <c r="G102" i="12"/>
  <c r="H102" i="12"/>
  <c r="A103" i="12"/>
  <c r="B103" i="12"/>
  <c r="C103" i="12"/>
  <c r="D103" i="12"/>
  <c r="E103" i="12"/>
  <c r="F103" i="12"/>
  <c r="G103" i="12"/>
  <c r="H103" i="12"/>
  <c r="A104" i="12"/>
  <c r="B104" i="12"/>
  <c r="C104" i="12"/>
  <c r="D104" i="12"/>
  <c r="E104" i="12"/>
  <c r="F104" i="12"/>
  <c r="G104" i="12"/>
  <c r="H104" i="12"/>
  <c r="A105" i="12"/>
  <c r="B105" i="12"/>
  <c r="C105" i="12"/>
  <c r="D105" i="12"/>
  <c r="E105" i="12"/>
  <c r="F105" i="12"/>
  <c r="G105" i="12"/>
  <c r="H105" i="12"/>
  <c r="A106" i="12"/>
  <c r="B106" i="12"/>
  <c r="C106" i="12"/>
  <c r="D106" i="12"/>
  <c r="E106" i="12"/>
  <c r="F106" i="12"/>
  <c r="G106" i="12"/>
  <c r="H106" i="12"/>
  <c r="A107" i="12"/>
  <c r="B107" i="12"/>
  <c r="C107" i="12"/>
  <c r="D107" i="12"/>
  <c r="E107" i="12"/>
  <c r="F107" i="12"/>
  <c r="G107" i="12"/>
  <c r="H107" i="12"/>
  <c r="A108" i="12"/>
  <c r="B108" i="12"/>
  <c r="C108" i="12"/>
  <c r="D108" i="12"/>
  <c r="E108" i="12"/>
  <c r="F108" i="12"/>
  <c r="G108" i="12"/>
  <c r="H108" i="12"/>
  <c r="A109" i="12"/>
  <c r="B109" i="12"/>
  <c r="C109" i="12"/>
  <c r="D109" i="12"/>
  <c r="E109" i="12"/>
  <c r="F109" i="12"/>
  <c r="G109" i="12"/>
  <c r="H109" i="12"/>
  <c r="A110" i="12"/>
  <c r="B110" i="12"/>
  <c r="C110" i="12"/>
  <c r="D110" i="12"/>
  <c r="E110" i="12"/>
  <c r="F110" i="12"/>
  <c r="G110" i="12"/>
  <c r="H110" i="12"/>
  <c r="A111" i="12"/>
  <c r="B111" i="12"/>
  <c r="C111" i="12"/>
  <c r="D111" i="12"/>
  <c r="E111" i="12"/>
  <c r="F111" i="12"/>
  <c r="G111" i="12"/>
  <c r="H111" i="12"/>
  <c r="A112" i="12"/>
  <c r="B112" i="12"/>
  <c r="C112" i="12"/>
  <c r="D112" i="12"/>
  <c r="E112" i="12"/>
  <c r="F112" i="12"/>
  <c r="G112" i="12"/>
  <c r="H112" i="12"/>
  <c r="A113" i="12"/>
  <c r="B113" i="12"/>
  <c r="C113" i="12"/>
  <c r="D113" i="12"/>
  <c r="E113" i="12"/>
  <c r="F113" i="12"/>
  <c r="G113" i="12"/>
  <c r="H113" i="12"/>
  <c r="A114" i="12"/>
  <c r="B114" i="12"/>
  <c r="C114" i="12"/>
  <c r="D114" i="12"/>
  <c r="E114" i="12"/>
  <c r="F114" i="12"/>
  <c r="G114" i="12"/>
  <c r="H114" i="12"/>
  <c r="A115" i="12"/>
  <c r="B115" i="12"/>
  <c r="C115" i="12"/>
  <c r="D115" i="12"/>
  <c r="E115" i="12"/>
  <c r="F115" i="12"/>
  <c r="G115" i="12"/>
  <c r="H115" i="12"/>
  <c r="A116" i="12"/>
  <c r="B116" i="12"/>
  <c r="C116" i="12"/>
  <c r="D116" i="12"/>
  <c r="E116" i="12"/>
  <c r="F116" i="12"/>
  <c r="G116" i="12"/>
  <c r="H116" i="12"/>
  <c r="A117" i="12"/>
  <c r="B117" i="12"/>
  <c r="C117" i="12"/>
  <c r="D117" i="12"/>
  <c r="E117" i="12"/>
  <c r="F117" i="12"/>
  <c r="G117" i="12"/>
  <c r="H117" i="12"/>
  <c r="A118" i="12"/>
  <c r="B118" i="12"/>
  <c r="C118" i="12"/>
  <c r="D118" i="12"/>
  <c r="E118" i="12"/>
  <c r="F118" i="12"/>
  <c r="G118" i="12"/>
  <c r="H118" i="12"/>
  <c r="A119" i="12"/>
  <c r="B119" i="12"/>
  <c r="C119" i="12"/>
  <c r="D119" i="12"/>
  <c r="E119" i="12"/>
  <c r="F119" i="12"/>
  <c r="G119" i="12"/>
  <c r="H119" i="12"/>
  <c r="A120" i="12"/>
  <c r="B120" i="12"/>
  <c r="C120" i="12"/>
  <c r="D120" i="12"/>
  <c r="E120" i="12"/>
  <c r="F120" i="12"/>
  <c r="G120" i="12"/>
  <c r="H120" i="12"/>
  <c r="A121" i="12"/>
  <c r="B121" i="12"/>
  <c r="C121" i="12"/>
  <c r="D121" i="12"/>
  <c r="E121" i="12"/>
  <c r="F121" i="12"/>
  <c r="G121" i="12"/>
  <c r="H121" i="12"/>
  <c r="A122" i="12"/>
  <c r="B122" i="12"/>
  <c r="C122" i="12"/>
  <c r="D122" i="12"/>
  <c r="E122" i="12"/>
  <c r="F122" i="12"/>
  <c r="G122" i="12"/>
  <c r="H122" i="12"/>
  <c r="A123" i="12"/>
  <c r="B123" i="12"/>
  <c r="C123" i="12"/>
  <c r="D123" i="12"/>
  <c r="E123" i="12"/>
  <c r="F123" i="12"/>
  <c r="G123" i="12"/>
  <c r="H123" i="12"/>
  <c r="A124" i="12"/>
  <c r="B124" i="12"/>
  <c r="C124" i="12"/>
  <c r="D124" i="12"/>
  <c r="E124" i="12"/>
  <c r="F124" i="12"/>
  <c r="G124" i="12"/>
  <c r="H124" i="12"/>
  <c r="A125" i="12"/>
  <c r="B125" i="12"/>
  <c r="C125" i="12"/>
  <c r="D125" i="12"/>
  <c r="E125" i="12"/>
  <c r="F125" i="12"/>
  <c r="G125" i="12"/>
  <c r="H125" i="12"/>
  <c r="A126" i="12"/>
  <c r="B126" i="12"/>
  <c r="C126" i="12"/>
  <c r="D126" i="12"/>
  <c r="E126" i="12"/>
  <c r="F126" i="12"/>
  <c r="G126" i="12"/>
  <c r="H126" i="12"/>
  <c r="A127" i="12"/>
  <c r="B127" i="12"/>
  <c r="C127" i="12"/>
  <c r="D127" i="12"/>
  <c r="E127" i="12"/>
  <c r="F127" i="12"/>
  <c r="G127" i="12"/>
  <c r="H127" i="12"/>
  <c r="A128" i="12"/>
  <c r="B128" i="12"/>
  <c r="C128" i="12"/>
  <c r="D128" i="12"/>
  <c r="E128" i="12"/>
  <c r="F128" i="12"/>
  <c r="G128" i="12"/>
  <c r="H128" i="12"/>
  <c r="A129" i="12"/>
  <c r="B129" i="12"/>
  <c r="C129" i="12"/>
  <c r="D129" i="12"/>
  <c r="E129" i="12"/>
  <c r="F129" i="12"/>
  <c r="G129" i="12"/>
  <c r="H129" i="12"/>
  <c r="A130" i="12"/>
  <c r="B130" i="12"/>
  <c r="C130" i="12"/>
  <c r="D130" i="12"/>
  <c r="E130" i="12"/>
  <c r="F130" i="12"/>
  <c r="G130" i="12"/>
  <c r="H130" i="12"/>
  <c r="A131" i="12"/>
  <c r="B131" i="12"/>
  <c r="C131" i="12"/>
  <c r="D131" i="12"/>
  <c r="E131" i="12"/>
  <c r="F131" i="12"/>
  <c r="G131" i="12"/>
  <c r="H131" i="12"/>
  <c r="A133" i="12"/>
  <c r="B133" i="12"/>
  <c r="C133" i="12"/>
  <c r="D133" i="12"/>
  <c r="E133" i="12"/>
  <c r="F133" i="12"/>
  <c r="G133" i="12"/>
  <c r="H133" i="12"/>
  <c r="A134" i="12"/>
  <c r="B134" i="12"/>
  <c r="C134" i="12"/>
  <c r="D134" i="12"/>
  <c r="E134" i="12"/>
  <c r="F134" i="12"/>
  <c r="G134" i="12"/>
  <c r="H134" i="12"/>
  <c r="A135" i="12"/>
  <c r="B135" i="12"/>
  <c r="C135" i="12"/>
  <c r="D135" i="12"/>
  <c r="E135" i="12"/>
  <c r="F135" i="12"/>
  <c r="G135" i="12"/>
  <c r="H135" i="12"/>
  <c r="A136" i="12"/>
  <c r="B136" i="12"/>
  <c r="C136" i="12"/>
  <c r="D136" i="12"/>
  <c r="E136" i="12"/>
  <c r="F136" i="12"/>
  <c r="G136" i="12"/>
  <c r="H136" i="12"/>
  <c r="A137" i="12"/>
  <c r="B137" i="12"/>
  <c r="C137" i="12"/>
  <c r="D137" i="12"/>
  <c r="E137" i="12"/>
  <c r="F137" i="12"/>
  <c r="G137" i="12"/>
  <c r="H137" i="12"/>
  <c r="A138" i="12"/>
  <c r="B138" i="12"/>
  <c r="C138" i="12"/>
  <c r="D138" i="12"/>
  <c r="E138" i="12"/>
  <c r="F138" i="12"/>
  <c r="G138" i="12"/>
  <c r="H138" i="12"/>
  <c r="A139" i="12"/>
  <c r="B139" i="12"/>
  <c r="C139" i="12"/>
  <c r="D139" i="12"/>
  <c r="E139" i="12"/>
  <c r="F139" i="12"/>
  <c r="G139" i="12"/>
  <c r="H139" i="12"/>
  <c r="A140" i="12"/>
  <c r="B140" i="12"/>
  <c r="C140" i="12"/>
  <c r="D140" i="12"/>
  <c r="E140" i="12"/>
  <c r="F140" i="12"/>
  <c r="G140" i="12"/>
  <c r="H140" i="12"/>
  <c r="A141" i="12"/>
  <c r="B141" i="12"/>
  <c r="C141" i="12"/>
  <c r="D141" i="12"/>
  <c r="E141" i="12"/>
  <c r="F141" i="12"/>
  <c r="G141" i="12"/>
  <c r="H141" i="12"/>
  <c r="A142" i="12"/>
  <c r="B142" i="12"/>
  <c r="C142" i="12"/>
  <c r="D142" i="12"/>
  <c r="E142" i="12"/>
  <c r="F142" i="12"/>
  <c r="G142" i="12"/>
  <c r="H142" i="12"/>
  <c r="A143" i="12"/>
  <c r="B143" i="12"/>
  <c r="C143" i="12"/>
  <c r="D143" i="12"/>
  <c r="E143" i="12"/>
  <c r="F143" i="12"/>
  <c r="G143" i="12"/>
  <c r="H143" i="12"/>
  <c r="A144" i="12"/>
  <c r="B144" i="12"/>
  <c r="C144" i="12"/>
  <c r="D144" i="12"/>
  <c r="E144" i="12"/>
  <c r="F144" i="12"/>
  <c r="G144" i="12"/>
  <c r="H144" i="12"/>
  <c r="A145" i="12"/>
  <c r="B145" i="12"/>
  <c r="C145" i="12"/>
  <c r="D145" i="12"/>
  <c r="E145" i="12"/>
  <c r="F145" i="12"/>
  <c r="G145" i="12"/>
  <c r="H145" i="12"/>
  <c r="A146" i="12"/>
  <c r="B146" i="12"/>
  <c r="C146" i="12"/>
  <c r="D146" i="12"/>
  <c r="E146" i="12"/>
  <c r="F146" i="12"/>
  <c r="G146" i="12"/>
  <c r="H146" i="12"/>
  <c r="A147" i="12"/>
  <c r="B147" i="12"/>
  <c r="C147" i="12"/>
  <c r="D147" i="12"/>
  <c r="E147" i="12"/>
  <c r="F147" i="12"/>
  <c r="G147" i="12"/>
  <c r="H147" i="12"/>
  <c r="A148" i="12"/>
  <c r="B148" i="12"/>
  <c r="C148" i="12"/>
  <c r="D148" i="12"/>
  <c r="E148" i="12"/>
  <c r="F148" i="12"/>
  <c r="G148" i="12"/>
  <c r="H148" i="12"/>
  <c r="A149" i="12"/>
  <c r="B149" i="12"/>
  <c r="C149" i="12"/>
  <c r="D149" i="12"/>
  <c r="E149" i="12"/>
  <c r="F149" i="12"/>
  <c r="G149" i="12"/>
  <c r="H149" i="12"/>
  <c r="A150" i="12"/>
  <c r="B150" i="12"/>
  <c r="C150" i="12"/>
  <c r="D150" i="12"/>
  <c r="E150" i="12"/>
  <c r="F150" i="12"/>
  <c r="G150" i="12"/>
  <c r="H150" i="12"/>
  <c r="A151" i="12"/>
  <c r="B151" i="12"/>
  <c r="C151" i="12"/>
  <c r="D151" i="12"/>
  <c r="E151" i="12"/>
  <c r="F151" i="12"/>
  <c r="G151" i="12"/>
  <c r="H151" i="12"/>
  <c r="A152" i="12"/>
  <c r="B152" i="12"/>
  <c r="C152" i="12"/>
  <c r="D152" i="12"/>
  <c r="E152" i="12"/>
  <c r="F152" i="12"/>
  <c r="G152" i="12"/>
  <c r="H152" i="12"/>
  <c r="A153" i="12"/>
  <c r="B153" i="12"/>
  <c r="C153" i="12"/>
  <c r="D153" i="12"/>
  <c r="E153" i="12"/>
  <c r="F153" i="12"/>
  <c r="G153" i="12"/>
  <c r="H153" i="12"/>
  <c r="A154" i="12"/>
  <c r="B154" i="12"/>
  <c r="C154" i="12"/>
  <c r="D154" i="12"/>
  <c r="E154" i="12"/>
  <c r="F154" i="12"/>
  <c r="G154" i="12"/>
  <c r="H154" i="12"/>
  <c r="A155" i="12"/>
  <c r="B155" i="12"/>
  <c r="C155" i="12"/>
  <c r="D155" i="12"/>
  <c r="E155" i="12"/>
  <c r="F155" i="12"/>
  <c r="G155" i="12"/>
  <c r="H155" i="12"/>
  <c r="A156" i="12"/>
  <c r="B156" i="12"/>
  <c r="C156" i="12"/>
  <c r="D156" i="12"/>
  <c r="E156" i="12"/>
  <c r="F156" i="12"/>
  <c r="G156" i="12"/>
  <c r="H156" i="12"/>
  <c r="A157" i="12"/>
  <c r="B157" i="12"/>
  <c r="C157" i="12"/>
  <c r="D157" i="12"/>
  <c r="E157" i="12"/>
  <c r="F157" i="12"/>
  <c r="G157" i="12"/>
  <c r="H157" i="12"/>
  <c r="A159" i="12"/>
  <c r="B159" i="12"/>
  <c r="C159" i="12"/>
  <c r="D159" i="12"/>
  <c r="E159" i="12"/>
  <c r="F159" i="12"/>
  <c r="G159" i="12"/>
  <c r="H159" i="12"/>
  <c r="A160" i="12"/>
  <c r="B160" i="12"/>
  <c r="C160" i="12"/>
  <c r="D160" i="12"/>
  <c r="E160" i="12"/>
  <c r="F160" i="12"/>
  <c r="G160" i="12"/>
  <c r="H160" i="12"/>
  <c r="A161" i="12"/>
  <c r="B161" i="12"/>
  <c r="C161" i="12"/>
  <c r="D161" i="12"/>
  <c r="E161" i="12"/>
  <c r="F161" i="12"/>
  <c r="G161" i="12"/>
  <c r="H161" i="12"/>
  <c r="A162" i="12"/>
  <c r="B162" i="12"/>
  <c r="C162" i="12"/>
  <c r="D162" i="12"/>
  <c r="E162" i="12"/>
  <c r="F162" i="12"/>
  <c r="G162" i="12"/>
  <c r="H162" i="12"/>
  <c r="A163" i="12"/>
  <c r="B163" i="12"/>
  <c r="C163" i="12"/>
  <c r="D163" i="12"/>
  <c r="E163" i="12"/>
  <c r="F163" i="12"/>
  <c r="G163" i="12"/>
  <c r="H163" i="12"/>
  <c r="A164" i="12"/>
  <c r="B164" i="12"/>
  <c r="C164" i="12"/>
  <c r="D164" i="12"/>
  <c r="E164" i="12"/>
  <c r="F164" i="12"/>
  <c r="G164" i="12"/>
  <c r="H164" i="12"/>
  <c r="A165" i="12"/>
  <c r="B165" i="12"/>
  <c r="C165" i="12"/>
  <c r="D165" i="12"/>
  <c r="E165" i="12"/>
  <c r="F165" i="12"/>
  <c r="G165" i="12"/>
  <c r="H165" i="12"/>
  <c r="A167" i="12"/>
  <c r="C167" i="12"/>
  <c r="D167" i="12"/>
  <c r="G167" i="12"/>
  <c r="H167" i="12"/>
  <c r="A168" i="12"/>
  <c r="C168" i="12"/>
  <c r="D168" i="12"/>
  <c r="G168" i="12"/>
  <c r="H168" i="12"/>
  <c r="B1" i="12"/>
  <c r="C1" i="12"/>
  <c r="D1" i="12"/>
  <c r="E1" i="12"/>
  <c r="A2" i="11"/>
  <c r="B2" i="11"/>
  <c r="C2" i="11"/>
  <c r="D2" i="11"/>
  <c r="E2" i="11"/>
  <c r="A3" i="11"/>
  <c r="B3" i="11"/>
  <c r="A5" i="11"/>
  <c r="B5" i="11"/>
  <c r="C5" i="11"/>
  <c r="D5" i="11"/>
  <c r="E5" i="11"/>
  <c r="F5" i="11"/>
  <c r="G5" i="11"/>
  <c r="A6" i="11"/>
  <c r="B6" i="11"/>
  <c r="C6" i="11"/>
  <c r="D6" i="11"/>
  <c r="E6" i="11"/>
  <c r="F6" i="11"/>
  <c r="G6" i="11"/>
  <c r="A7" i="11"/>
  <c r="B7" i="11"/>
  <c r="C7" i="11"/>
  <c r="D7" i="11"/>
  <c r="E7" i="11"/>
  <c r="F7" i="11"/>
  <c r="G7" i="11"/>
  <c r="A8" i="11"/>
  <c r="B8" i="11"/>
  <c r="C8" i="11"/>
  <c r="D8" i="11"/>
  <c r="E8" i="11"/>
  <c r="F8" i="11"/>
  <c r="G8" i="11"/>
  <c r="A9" i="11"/>
  <c r="B9" i="11"/>
  <c r="C9" i="11"/>
  <c r="D9" i="11"/>
  <c r="E9" i="11"/>
  <c r="F9" i="11"/>
  <c r="G9" i="11"/>
  <c r="A10" i="11"/>
  <c r="B10" i="11"/>
  <c r="C10" i="11"/>
  <c r="D10" i="11"/>
  <c r="E10" i="11"/>
  <c r="F10" i="11"/>
  <c r="G10" i="11"/>
  <c r="A12" i="11"/>
  <c r="B12" i="11"/>
  <c r="C12" i="11"/>
  <c r="D12" i="11"/>
  <c r="E12" i="11"/>
  <c r="F12" i="11"/>
  <c r="G12" i="11"/>
  <c r="A13" i="11"/>
  <c r="B13" i="11"/>
  <c r="C13" i="11"/>
  <c r="D13" i="11"/>
  <c r="E13" i="11"/>
  <c r="F13" i="11"/>
  <c r="G13" i="11"/>
  <c r="A14" i="11"/>
  <c r="B14" i="11"/>
  <c r="C14" i="11"/>
  <c r="D14" i="11"/>
  <c r="E14" i="11"/>
  <c r="F14" i="11"/>
  <c r="G14" i="11"/>
  <c r="A15" i="11"/>
  <c r="B15" i="11"/>
  <c r="C15" i="11"/>
  <c r="D15" i="11"/>
  <c r="E15" i="11"/>
  <c r="F15" i="11"/>
  <c r="G15" i="11"/>
  <c r="A16" i="11"/>
  <c r="B16" i="11"/>
  <c r="C16" i="11"/>
  <c r="D16" i="11"/>
  <c r="E16" i="11"/>
  <c r="F16" i="11"/>
  <c r="G16" i="11"/>
  <c r="A18" i="11"/>
  <c r="B18" i="11"/>
  <c r="C18" i="11"/>
  <c r="F18" i="11"/>
  <c r="G18" i="11"/>
  <c r="A19" i="11"/>
  <c r="B19" i="11"/>
  <c r="C19" i="11"/>
  <c r="F19" i="11"/>
  <c r="G19" i="11"/>
  <c r="A20" i="11"/>
  <c r="B20" i="11"/>
  <c r="C20" i="11"/>
  <c r="F20" i="11"/>
  <c r="G20" i="11"/>
  <c r="A21" i="11"/>
  <c r="B21" i="11"/>
  <c r="C21" i="11"/>
  <c r="F21" i="11"/>
  <c r="G21" i="11"/>
  <c r="A22" i="11"/>
  <c r="B22" i="11"/>
  <c r="C22" i="11"/>
  <c r="F22" i="11"/>
  <c r="G22" i="11"/>
  <c r="A23" i="11"/>
  <c r="B23" i="11"/>
  <c r="C23" i="11"/>
  <c r="F23" i="11"/>
  <c r="G23" i="11"/>
  <c r="A24" i="11"/>
  <c r="B24" i="11"/>
  <c r="C24" i="11"/>
  <c r="F24" i="11"/>
  <c r="G24" i="11"/>
  <c r="A25" i="11"/>
  <c r="B25" i="11"/>
  <c r="C25" i="11"/>
  <c r="F25" i="11"/>
  <c r="G25" i="11"/>
  <c r="A26" i="11"/>
  <c r="B26" i="11"/>
  <c r="C26" i="11"/>
  <c r="F26" i="11"/>
  <c r="G26" i="11"/>
  <c r="A27" i="11"/>
  <c r="B27" i="11"/>
  <c r="C27" i="11"/>
  <c r="F27" i="11"/>
  <c r="G27" i="11"/>
  <c r="A28" i="11"/>
  <c r="B28" i="11"/>
  <c r="C28" i="11"/>
  <c r="F28" i="11"/>
  <c r="G28" i="11"/>
  <c r="A29" i="11"/>
  <c r="B29" i="11"/>
  <c r="C29" i="11"/>
  <c r="F29" i="11"/>
  <c r="G29" i="11"/>
  <c r="B1" i="11"/>
  <c r="C1" i="11"/>
  <c r="D1" i="11"/>
  <c r="E1" i="11"/>
  <c r="B3" i="5"/>
  <c r="G1238" i="9"/>
  <c r="F1238" i="9"/>
  <c r="H1236" i="9"/>
  <c r="H1235" i="9"/>
  <c r="H1234" i="9"/>
  <c r="H1233" i="9"/>
  <c r="H1232" i="9"/>
  <c r="H1231" i="9"/>
  <c r="H1230" i="9"/>
  <c r="H1229" i="9"/>
  <c r="H1228" i="9"/>
  <c r="H1227" i="9"/>
  <c r="H1226" i="9"/>
  <c r="H1225" i="9"/>
  <c r="H1224" i="9"/>
  <c r="H1223" i="9"/>
  <c r="H1222" i="9"/>
  <c r="H1221" i="9"/>
  <c r="H1220" i="9"/>
  <c r="H1219" i="9"/>
  <c r="H1218" i="9"/>
  <c r="H1217" i="9"/>
  <c r="H1216" i="9"/>
  <c r="H1215" i="9"/>
  <c r="H1214" i="9"/>
  <c r="H1213" i="9"/>
  <c r="H1212" i="9"/>
  <c r="H1211" i="9"/>
  <c r="H1210" i="9"/>
  <c r="H1209" i="9"/>
  <c r="H1204" i="9"/>
  <c r="H1203" i="9"/>
  <c r="H1202" i="9"/>
  <c r="H1201" i="9"/>
  <c r="H1200" i="9"/>
  <c r="H1199" i="9"/>
  <c r="H1198" i="9"/>
  <c r="H1197" i="9"/>
  <c r="H1196" i="9"/>
  <c r="H1195" i="9"/>
  <c r="H1194" i="9"/>
  <c r="H1193" i="9"/>
  <c r="H1192" i="9"/>
  <c r="H1191" i="9"/>
  <c r="H1190" i="9"/>
  <c r="H1189" i="9"/>
  <c r="H1188" i="9"/>
  <c r="H1187" i="9"/>
  <c r="H1186" i="9"/>
  <c r="H1185" i="9"/>
  <c r="H1184" i="9"/>
  <c r="H1183" i="9"/>
  <c r="H1182" i="9"/>
  <c r="H1181" i="9"/>
  <c r="H1180" i="9"/>
  <c r="H1179" i="9"/>
  <c r="H1178" i="9"/>
  <c r="H1177" i="9"/>
  <c r="H1176" i="9"/>
  <c r="H1175" i="9"/>
  <c r="H1174" i="9"/>
  <c r="H1173" i="9"/>
  <c r="H1172" i="9"/>
  <c r="H1171" i="9"/>
  <c r="H1170" i="9"/>
  <c r="G1167" i="9"/>
  <c r="F1167" i="9"/>
  <c r="H1165" i="9"/>
  <c r="H1164" i="9"/>
  <c r="H1163" i="9"/>
  <c r="H1162" i="9"/>
  <c r="H1161" i="9"/>
  <c r="H1160" i="9"/>
  <c r="H1159" i="9"/>
  <c r="H1158" i="9"/>
  <c r="H1157" i="9"/>
  <c r="H1156" i="9"/>
  <c r="H1155" i="9"/>
  <c r="H1154" i="9"/>
  <c r="H1153" i="9"/>
  <c r="H1152" i="9"/>
  <c r="H1151" i="9"/>
  <c r="H1150" i="9"/>
  <c r="H1149" i="9"/>
  <c r="H1148" i="9"/>
  <c r="H1147" i="9"/>
  <c r="H1146" i="9"/>
  <c r="H1145" i="9"/>
  <c r="H1144" i="9"/>
  <c r="H1143" i="9"/>
  <c r="H1142" i="9"/>
  <c r="H1141" i="9"/>
  <c r="H1140" i="9"/>
  <c r="H1139" i="9"/>
  <c r="H1138" i="9"/>
  <c r="H1137" i="9"/>
  <c r="H1136" i="9"/>
  <c r="H1135" i="9"/>
  <c r="H1134" i="9"/>
  <c r="H1133" i="9"/>
  <c r="H1132" i="9"/>
  <c r="H1131" i="9"/>
  <c r="H1130" i="9"/>
  <c r="H1129" i="9"/>
  <c r="H1128" i="9"/>
  <c r="H1127" i="9"/>
  <c r="H1126" i="9"/>
  <c r="H1125" i="9"/>
  <c r="H1124" i="9"/>
  <c r="H1123" i="9"/>
  <c r="H1122" i="9"/>
  <c r="H1121" i="9"/>
  <c r="H1120" i="9"/>
  <c r="H1119" i="9"/>
  <c r="H1118" i="9"/>
  <c r="H1117" i="9"/>
  <c r="H1116" i="9"/>
  <c r="H1115" i="9"/>
  <c r="H1114" i="9"/>
  <c r="H1113" i="9"/>
  <c r="H1112" i="9"/>
  <c r="H1111" i="9"/>
  <c r="H1110" i="9"/>
  <c r="H1109" i="9"/>
  <c r="H1108" i="9"/>
  <c r="H1107" i="9"/>
  <c r="H1106" i="9"/>
  <c r="H1105" i="9"/>
  <c r="H1104" i="9"/>
  <c r="H1103" i="9"/>
  <c r="H1102" i="9"/>
  <c r="H1101" i="9"/>
  <c r="H1100" i="9"/>
  <c r="H1099" i="9"/>
  <c r="H1098" i="9"/>
  <c r="H1097" i="9"/>
  <c r="H1096" i="9"/>
  <c r="H1095" i="9"/>
  <c r="H1094" i="9"/>
  <c r="H1089" i="9"/>
  <c r="H1088" i="9"/>
  <c r="H1087" i="9"/>
  <c r="H1086" i="9"/>
  <c r="H1085" i="9"/>
  <c r="H1084" i="9"/>
  <c r="H1083" i="9"/>
  <c r="H1082" i="9"/>
  <c r="H1081" i="9"/>
  <c r="H1080" i="9"/>
  <c r="H1079" i="9"/>
  <c r="H1078" i="9"/>
  <c r="H1077" i="9"/>
  <c r="H1076" i="9"/>
  <c r="H1075" i="9"/>
  <c r="H1074" i="9"/>
  <c r="H1073" i="9"/>
  <c r="H1072" i="9"/>
  <c r="H1071" i="9"/>
  <c r="H1070" i="9"/>
  <c r="H1069" i="9"/>
  <c r="H1068" i="9"/>
  <c r="H1067" i="9"/>
  <c r="H1066" i="9"/>
  <c r="H1065" i="9"/>
  <c r="H1064" i="9"/>
  <c r="H1063" i="9"/>
  <c r="H1062" i="9"/>
  <c r="H1061" i="9"/>
  <c r="H1060" i="9"/>
  <c r="H1059" i="9"/>
  <c r="H1058" i="9"/>
  <c r="H1057" i="9"/>
  <c r="H1056" i="9"/>
  <c r="H1055" i="9"/>
  <c r="H1054" i="9"/>
  <c r="H1053" i="9"/>
  <c r="H1052" i="9"/>
  <c r="H1051" i="9"/>
  <c r="H1050" i="9"/>
  <c r="H1049" i="9"/>
  <c r="H1048" i="9"/>
  <c r="H1047" i="9"/>
  <c r="H1046" i="9"/>
  <c r="H1045" i="9"/>
  <c r="H1044" i="9"/>
  <c r="H1043" i="9"/>
  <c r="H1042" i="9"/>
  <c r="H1041" i="9"/>
  <c r="H1040" i="9"/>
  <c r="H1039" i="9"/>
  <c r="H1038" i="9"/>
  <c r="H1037" i="9"/>
  <c r="H1036" i="9"/>
  <c r="H1035" i="9"/>
  <c r="H1034" i="9"/>
  <c r="H1033" i="9"/>
  <c r="H1032" i="9"/>
  <c r="H1031" i="9"/>
  <c r="H1030" i="9"/>
  <c r="H1029" i="9"/>
  <c r="H1028" i="9"/>
  <c r="H1027" i="9"/>
  <c r="H1026" i="9"/>
  <c r="H1025" i="9"/>
  <c r="H1024" i="9"/>
  <c r="H1023" i="9"/>
  <c r="H1022" i="9"/>
  <c r="H1021" i="9"/>
  <c r="H1020" i="9"/>
  <c r="H1019" i="9"/>
  <c r="H1018" i="9"/>
  <c r="H1017" i="9"/>
  <c r="H1016" i="9"/>
  <c r="H1015" i="9"/>
  <c r="H1014" i="9"/>
  <c r="H1013" i="9"/>
  <c r="H1012" i="9"/>
  <c r="H1011" i="9"/>
  <c r="H1010" i="9"/>
  <c r="H1009" i="9"/>
  <c r="H1008" i="9"/>
  <c r="H1007" i="9"/>
  <c r="H1006" i="9"/>
  <c r="H1005" i="9"/>
  <c r="H1004" i="9"/>
  <c r="H1003" i="9"/>
  <c r="H1002" i="9"/>
  <c r="H1001" i="9"/>
  <c r="H1000" i="9"/>
  <c r="H999" i="9"/>
  <c r="H998" i="9"/>
  <c r="H997" i="9"/>
  <c r="H996" i="9"/>
  <c r="H995" i="9"/>
  <c r="H994" i="9"/>
  <c r="H993" i="9"/>
  <c r="H992" i="9"/>
  <c r="H991" i="9"/>
  <c r="H990" i="9"/>
  <c r="H989" i="9"/>
  <c r="H988" i="9"/>
  <c r="H987" i="9"/>
  <c r="H986" i="9"/>
  <c r="H985" i="9"/>
  <c r="H984" i="9"/>
  <c r="H983" i="9"/>
  <c r="H982" i="9"/>
  <c r="H981" i="9"/>
  <c r="H980" i="9"/>
  <c r="H979" i="9"/>
  <c r="H978" i="9"/>
  <c r="H977" i="9"/>
  <c r="H976" i="9"/>
  <c r="H975" i="9"/>
  <c r="H974" i="9"/>
  <c r="H973" i="9"/>
  <c r="H972" i="9"/>
  <c r="H971" i="9"/>
  <c r="H970" i="9"/>
  <c r="H969" i="9"/>
  <c r="H968" i="9"/>
  <c r="H967" i="9"/>
  <c r="H966" i="9"/>
  <c r="H965" i="9"/>
  <c r="H964" i="9"/>
  <c r="H963" i="9"/>
  <c r="H962" i="9"/>
  <c r="H961" i="9"/>
  <c r="H960" i="9"/>
  <c r="H959" i="9"/>
  <c r="H958" i="9"/>
  <c r="H957" i="9"/>
  <c r="H956" i="9"/>
  <c r="H955" i="9"/>
  <c r="H954" i="9"/>
  <c r="H953" i="9"/>
  <c r="H952" i="9"/>
  <c r="H951" i="9"/>
  <c r="H950" i="9"/>
  <c r="H949" i="9"/>
  <c r="H948" i="9"/>
  <c r="H947" i="9"/>
  <c r="H946" i="9"/>
  <c r="H945" i="9"/>
  <c r="H944" i="9"/>
  <c r="H943" i="9"/>
  <c r="H942" i="9"/>
  <c r="H941" i="9"/>
  <c r="H940" i="9"/>
  <c r="H939" i="9"/>
  <c r="H938" i="9"/>
  <c r="H937" i="9"/>
  <c r="H936" i="9"/>
  <c r="H935" i="9"/>
  <c r="H934" i="9"/>
  <c r="H933" i="9"/>
  <c r="H932" i="9"/>
  <c r="H931" i="9"/>
  <c r="H930" i="9"/>
  <c r="H929" i="9"/>
  <c r="H928" i="9"/>
  <c r="H927" i="9"/>
  <c r="H926" i="9"/>
  <c r="H925" i="9"/>
  <c r="H924" i="9"/>
  <c r="H923" i="9"/>
  <c r="H922" i="9"/>
  <c r="H921" i="9"/>
  <c r="H920" i="9"/>
  <c r="H919" i="9"/>
  <c r="H918" i="9"/>
  <c r="H917" i="9"/>
  <c r="H916" i="9"/>
  <c r="H915" i="9"/>
  <c r="H914" i="9"/>
  <c r="H913" i="9"/>
  <c r="H912" i="9"/>
  <c r="H911" i="9"/>
  <c r="H910" i="9"/>
  <c r="H909" i="9"/>
  <c r="H908" i="9"/>
  <c r="H907" i="9"/>
  <c r="H906" i="9"/>
  <c r="H905" i="9"/>
  <c r="H904" i="9"/>
  <c r="H903" i="9"/>
  <c r="H902" i="9"/>
  <c r="H901" i="9"/>
  <c r="H900" i="9"/>
  <c r="H899" i="9"/>
  <c r="H898" i="9"/>
  <c r="H897" i="9"/>
  <c r="H896" i="9"/>
  <c r="H895" i="9"/>
  <c r="H894" i="9"/>
  <c r="H893" i="9"/>
  <c r="H892" i="9"/>
  <c r="H891" i="9"/>
  <c r="H890" i="9"/>
  <c r="H889" i="9"/>
  <c r="H888" i="9"/>
  <c r="H887" i="9"/>
  <c r="H886" i="9"/>
  <c r="H885" i="9"/>
  <c r="H884" i="9"/>
  <c r="H883" i="9"/>
  <c r="H882" i="9"/>
  <c r="H881" i="9"/>
  <c r="H880" i="9"/>
  <c r="H879" i="9"/>
  <c r="H878" i="9"/>
  <c r="H877" i="9"/>
  <c r="H876" i="9"/>
  <c r="H875" i="9"/>
  <c r="H874" i="9"/>
  <c r="H873" i="9"/>
  <c r="H872" i="9"/>
  <c r="H871" i="9"/>
  <c r="H870" i="9"/>
  <c r="H869" i="9"/>
  <c r="H868" i="9"/>
  <c r="H867" i="9"/>
  <c r="H866" i="9"/>
  <c r="H865" i="9"/>
  <c r="H864" i="9"/>
  <c r="H863" i="9"/>
  <c r="H862" i="9"/>
  <c r="H861" i="9"/>
  <c r="H860" i="9"/>
  <c r="H859" i="9"/>
  <c r="H858" i="9"/>
  <c r="H857" i="9"/>
  <c r="H856" i="9"/>
  <c r="H855" i="9"/>
  <c r="H854" i="9"/>
  <c r="H853" i="9"/>
  <c r="H852" i="9"/>
  <c r="H851" i="9"/>
  <c r="H850" i="9"/>
  <c r="H849" i="9"/>
  <c r="H848" i="9"/>
  <c r="H847" i="9"/>
  <c r="H846" i="9"/>
  <c r="H845" i="9"/>
  <c r="H844" i="9"/>
  <c r="H843" i="9"/>
  <c r="H842" i="9"/>
  <c r="H841" i="9"/>
  <c r="H840" i="9"/>
  <c r="H839" i="9"/>
  <c r="H838" i="9"/>
  <c r="H837" i="9"/>
  <c r="H836" i="9"/>
  <c r="H835" i="9"/>
  <c r="H834" i="9"/>
  <c r="H833" i="9"/>
  <c r="H832" i="9"/>
  <c r="H831" i="9"/>
  <c r="H830" i="9"/>
  <c r="H829" i="9"/>
  <c r="H828" i="9"/>
  <c r="H827" i="9"/>
  <c r="H826" i="9"/>
  <c r="H825" i="9"/>
  <c r="H824" i="9"/>
  <c r="H823" i="9"/>
  <c r="H822" i="9"/>
  <c r="H821" i="9"/>
  <c r="H820" i="9"/>
  <c r="H819" i="9"/>
  <c r="H818" i="9"/>
  <c r="H817" i="9"/>
  <c r="H816" i="9"/>
  <c r="H815" i="9"/>
  <c r="H814" i="9"/>
  <c r="H813" i="9"/>
  <c r="H812" i="9"/>
  <c r="H811" i="9"/>
  <c r="H810" i="9"/>
  <c r="H809" i="9"/>
  <c r="H808" i="9"/>
  <c r="H807" i="9"/>
  <c r="H806" i="9"/>
  <c r="H805" i="9"/>
  <c r="H804" i="9"/>
  <c r="H803" i="9"/>
  <c r="H802" i="9"/>
  <c r="H801" i="9"/>
  <c r="H800" i="9"/>
  <c r="H799" i="9"/>
  <c r="H798" i="9"/>
  <c r="H797" i="9"/>
  <c r="H796" i="9"/>
  <c r="H795" i="9"/>
  <c r="H794" i="9"/>
  <c r="H793" i="9"/>
  <c r="H792" i="9"/>
  <c r="H791" i="9"/>
  <c r="H790" i="9"/>
  <c r="H789" i="9"/>
  <c r="H788" i="9"/>
  <c r="H787" i="9"/>
  <c r="H786" i="9"/>
  <c r="H785" i="9"/>
  <c r="H784" i="9"/>
  <c r="H783" i="9"/>
  <c r="H782" i="9"/>
  <c r="H781" i="9"/>
  <c r="H780" i="9"/>
  <c r="H779" i="9"/>
  <c r="H778" i="9"/>
  <c r="H777" i="9"/>
  <c r="H776" i="9"/>
  <c r="H775" i="9"/>
  <c r="H774" i="9"/>
  <c r="H773" i="9"/>
  <c r="H772" i="9"/>
  <c r="H771" i="9"/>
  <c r="H770" i="9"/>
  <c r="H769" i="9"/>
  <c r="H768" i="9"/>
  <c r="H767" i="9"/>
  <c r="H766" i="9"/>
  <c r="H765" i="9"/>
  <c r="H764" i="9"/>
  <c r="H763" i="9"/>
  <c r="H762" i="9"/>
  <c r="H761" i="9"/>
  <c r="H760" i="9"/>
  <c r="H759" i="9"/>
  <c r="H758" i="9"/>
  <c r="H757" i="9"/>
  <c r="H756" i="9"/>
  <c r="H755" i="9"/>
  <c r="H754" i="9"/>
  <c r="H753" i="9"/>
  <c r="H752" i="9"/>
  <c r="H751" i="9"/>
  <c r="H750" i="9"/>
  <c r="H749" i="9"/>
  <c r="H748" i="9"/>
  <c r="H747" i="9"/>
  <c r="H746" i="9"/>
  <c r="H745" i="9"/>
  <c r="H744" i="9"/>
  <c r="H743" i="9"/>
  <c r="H742" i="9"/>
  <c r="H741" i="9"/>
  <c r="H740" i="9"/>
  <c r="H739" i="9"/>
  <c r="H738" i="9"/>
  <c r="H737" i="9"/>
  <c r="H736" i="9"/>
  <c r="H735" i="9"/>
  <c r="H734" i="9"/>
  <c r="H733" i="9"/>
  <c r="H732" i="9"/>
  <c r="H731" i="9"/>
  <c r="H730" i="9"/>
  <c r="H729" i="9"/>
  <c r="H728" i="9"/>
  <c r="H727" i="9"/>
  <c r="H726" i="9"/>
  <c r="H725" i="9"/>
  <c r="H724" i="9"/>
  <c r="H723" i="9"/>
  <c r="H722" i="9"/>
  <c r="H721" i="9"/>
  <c r="H720" i="9"/>
  <c r="H719" i="9"/>
  <c r="H718" i="9"/>
  <c r="H717" i="9"/>
  <c r="H716" i="9"/>
  <c r="H715" i="9"/>
  <c r="H714" i="9"/>
  <c r="H713" i="9"/>
  <c r="H712" i="9"/>
  <c r="H711" i="9"/>
  <c r="H710" i="9"/>
  <c r="H709" i="9"/>
  <c r="H708" i="9"/>
  <c r="H707" i="9"/>
  <c r="H706" i="9"/>
  <c r="H705" i="9"/>
  <c r="H704" i="9"/>
  <c r="H703" i="9"/>
  <c r="H702" i="9"/>
  <c r="H701" i="9"/>
  <c r="H700" i="9"/>
  <c r="H699" i="9"/>
  <c r="H698" i="9"/>
  <c r="H697" i="9"/>
  <c r="H696" i="9"/>
  <c r="H695" i="9"/>
  <c r="H694" i="9"/>
  <c r="H693" i="9"/>
  <c r="H692" i="9"/>
  <c r="H691" i="9"/>
  <c r="H690" i="9"/>
  <c r="H689" i="9"/>
  <c r="H688" i="9"/>
  <c r="H687" i="9"/>
  <c r="H686" i="9"/>
  <c r="H685" i="9"/>
  <c r="H684" i="9"/>
  <c r="H683" i="9"/>
  <c r="H682" i="9"/>
  <c r="H681" i="9"/>
  <c r="H680" i="9"/>
  <c r="H679" i="9"/>
  <c r="H678" i="9"/>
  <c r="H677" i="9"/>
  <c r="H676" i="9"/>
  <c r="H675" i="9"/>
  <c r="H674" i="9"/>
  <c r="H673" i="9"/>
  <c r="H672" i="9"/>
  <c r="H671" i="9"/>
  <c r="H670" i="9"/>
  <c r="H669" i="9"/>
  <c r="H668" i="9"/>
  <c r="H667" i="9"/>
  <c r="H666" i="9"/>
  <c r="H665" i="9"/>
  <c r="H664" i="9"/>
  <c r="H663" i="9"/>
  <c r="H662" i="9"/>
  <c r="H661" i="9"/>
  <c r="H660" i="9"/>
  <c r="H659" i="9"/>
  <c r="H658" i="9"/>
  <c r="H657" i="9"/>
  <c r="H656" i="9"/>
  <c r="H655" i="9"/>
  <c r="H654" i="9"/>
  <c r="H653" i="9"/>
  <c r="H652" i="9"/>
  <c r="H651" i="9"/>
  <c r="H650" i="9"/>
  <c r="H649" i="9"/>
  <c r="H648" i="9"/>
  <c r="H647" i="9"/>
  <c r="H646" i="9"/>
  <c r="H645" i="9"/>
  <c r="H644" i="9"/>
  <c r="H643" i="9"/>
  <c r="H642" i="9"/>
  <c r="H641" i="9"/>
  <c r="H640" i="9"/>
  <c r="H639" i="9"/>
  <c r="H638" i="9"/>
  <c r="H637" i="9"/>
  <c r="H636" i="9"/>
  <c r="H635" i="9"/>
  <c r="H634" i="9"/>
  <c r="H633" i="9"/>
  <c r="H632" i="9"/>
  <c r="H631" i="9"/>
  <c r="H630" i="9"/>
  <c r="H629" i="9"/>
  <c r="H628" i="9"/>
  <c r="H627" i="9"/>
  <c r="H626" i="9"/>
  <c r="H625" i="9"/>
  <c r="H624" i="9"/>
  <c r="H623" i="9"/>
  <c r="H622" i="9"/>
  <c r="H621" i="9"/>
  <c r="H620" i="9"/>
  <c r="H619" i="9"/>
  <c r="H618" i="9"/>
  <c r="H617" i="9"/>
  <c r="H616" i="9"/>
  <c r="H615" i="9"/>
  <c r="H614" i="9"/>
  <c r="H613" i="9"/>
  <c r="H612" i="9"/>
  <c r="H611" i="9"/>
  <c r="H610" i="9"/>
  <c r="H609" i="9"/>
  <c r="H608" i="9"/>
  <c r="H607" i="9"/>
  <c r="H606" i="9"/>
  <c r="H605" i="9"/>
  <c r="H604" i="9"/>
  <c r="H603" i="9"/>
  <c r="H602" i="9"/>
  <c r="H601" i="9"/>
  <c r="H600" i="9"/>
  <c r="H599" i="9"/>
  <c r="H598" i="9"/>
  <c r="H597" i="9"/>
  <c r="H596" i="9"/>
  <c r="H595" i="9"/>
  <c r="H594" i="9"/>
  <c r="H593" i="9"/>
  <c r="H592" i="9"/>
  <c r="H591" i="9"/>
  <c r="H590" i="9"/>
  <c r="H589" i="9"/>
  <c r="H588" i="9"/>
  <c r="H587" i="9"/>
  <c r="H586" i="9"/>
  <c r="H585" i="9"/>
  <c r="H584" i="9"/>
  <c r="H583" i="9"/>
  <c r="H582" i="9"/>
  <c r="H581" i="9"/>
  <c r="H580" i="9"/>
  <c r="H579" i="9"/>
  <c r="H578" i="9"/>
  <c r="H577" i="9"/>
  <c r="H576" i="9"/>
  <c r="H575" i="9"/>
  <c r="H574" i="9"/>
  <c r="H573" i="9"/>
  <c r="H572" i="9"/>
  <c r="H571" i="9"/>
  <c r="H570" i="9"/>
  <c r="H569" i="9"/>
  <c r="H568" i="9"/>
  <c r="H567" i="9"/>
  <c r="H566" i="9"/>
  <c r="H565" i="9"/>
  <c r="H564" i="9"/>
  <c r="H563" i="9"/>
  <c r="H562" i="9"/>
  <c r="H561" i="9"/>
  <c r="H560" i="9"/>
  <c r="H559" i="9"/>
  <c r="H558" i="9"/>
  <c r="H557" i="9"/>
  <c r="H556" i="9"/>
  <c r="H555" i="9"/>
  <c r="H554" i="9"/>
  <c r="H553" i="9"/>
  <c r="H552" i="9"/>
  <c r="H551" i="9"/>
  <c r="H550" i="9"/>
  <c r="H549" i="9"/>
  <c r="H548" i="9"/>
  <c r="H547" i="9"/>
  <c r="H546" i="9"/>
  <c r="H545" i="9"/>
  <c r="H544" i="9"/>
  <c r="H543" i="9"/>
  <c r="H542" i="9"/>
  <c r="H541" i="9"/>
  <c r="H540" i="9"/>
  <c r="H539" i="9"/>
  <c r="H538" i="9"/>
  <c r="H537" i="9"/>
  <c r="H536" i="9"/>
  <c r="H535" i="9"/>
  <c r="H534" i="9"/>
  <c r="H533" i="9"/>
  <c r="H532" i="9"/>
  <c r="H531" i="9"/>
  <c r="H530" i="9"/>
  <c r="H529" i="9"/>
  <c r="H528" i="9"/>
  <c r="H527" i="9"/>
  <c r="H526" i="9"/>
  <c r="H525" i="9"/>
  <c r="H524" i="9"/>
  <c r="H523" i="9"/>
  <c r="H522" i="9"/>
  <c r="H521" i="9"/>
  <c r="H520" i="9"/>
  <c r="H519" i="9"/>
  <c r="H518" i="9"/>
  <c r="H517" i="9"/>
  <c r="H516" i="9"/>
  <c r="H515" i="9"/>
  <c r="H514" i="9"/>
  <c r="H513" i="9"/>
  <c r="H512" i="9"/>
  <c r="H511" i="9"/>
  <c r="H510" i="9"/>
  <c r="H509" i="9"/>
  <c r="H508" i="9"/>
  <c r="H507" i="9"/>
  <c r="H506" i="9"/>
  <c r="H505" i="9"/>
  <c r="H504" i="9"/>
  <c r="H503" i="9"/>
  <c r="H502" i="9"/>
  <c r="H501" i="9"/>
  <c r="H500" i="9"/>
  <c r="H499" i="9"/>
  <c r="H498" i="9"/>
  <c r="H497" i="9"/>
  <c r="H496" i="9"/>
  <c r="H495" i="9"/>
  <c r="H494" i="9"/>
  <c r="H493" i="9"/>
  <c r="H492" i="9"/>
  <c r="H491" i="9"/>
  <c r="H490" i="9"/>
  <c r="H489" i="9"/>
  <c r="H488" i="9"/>
  <c r="H487" i="9"/>
  <c r="H486" i="9"/>
  <c r="H485" i="9"/>
  <c r="H484" i="9"/>
  <c r="H483" i="9"/>
  <c r="H482" i="9"/>
  <c r="H481" i="9"/>
  <c r="H480" i="9"/>
  <c r="H479" i="9"/>
  <c r="H478" i="9"/>
  <c r="H477" i="9"/>
  <c r="H476" i="9"/>
  <c r="H475" i="9"/>
  <c r="H474" i="9"/>
  <c r="H473" i="9"/>
  <c r="H472" i="9"/>
  <c r="H471" i="9"/>
  <c r="H470" i="9"/>
  <c r="H469" i="9"/>
  <c r="H468" i="9"/>
  <c r="H467" i="9"/>
  <c r="H466" i="9"/>
  <c r="H465" i="9"/>
  <c r="H464" i="9"/>
  <c r="H463" i="9"/>
  <c r="H462" i="9"/>
  <c r="H461" i="9"/>
  <c r="H460" i="9"/>
  <c r="H459" i="9"/>
  <c r="H458" i="9"/>
  <c r="H457" i="9"/>
  <c r="H456" i="9"/>
  <c r="H455" i="9"/>
  <c r="H454" i="9"/>
  <c r="H453" i="9"/>
  <c r="H452" i="9"/>
  <c r="H451" i="9"/>
  <c r="H450" i="9"/>
  <c r="H449" i="9"/>
  <c r="H448" i="9"/>
  <c r="H447" i="9"/>
  <c r="H446" i="9"/>
  <c r="H445" i="9"/>
  <c r="H444" i="9"/>
  <c r="H443" i="9"/>
  <c r="H442" i="9"/>
  <c r="H441" i="9"/>
  <c r="H440" i="9"/>
  <c r="H439" i="9"/>
  <c r="H438" i="9"/>
  <c r="H437" i="9"/>
  <c r="H436" i="9"/>
  <c r="H435" i="9"/>
  <c r="H434" i="9"/>
  <c r="H433" i="9"/>
  <c r="H432" i="9"/>
  <c r="H431" i="9"/>
  <c r="H430" i="9"/>
  <c r="H429" i="9"/>
  <c r="H428" i="9"/>
  <c r="H427" i="9"/>
  <c r="H426" i="9"/>
  <c r="H425" i="9"/>
  <c r="H424" i="9"/>
  <c r="H423" i="9"/>
  <c r="H422" i="9"/>
  <c r="H421" i="9"/>
  <c r="H420" i="9"/>
  <c r="H419" i="9"/>
  <c r="H418" i="9"/>
  <c r="H417" i="9"/>
  <c r="H416" i="9"/>
  <c r="H415" i="9"/>
  <c r="H414" i="9"/>
  <c r="H413" i="9"/>
  <c r="H412" i="9"/>
  <c r="H411" i="9"/>
  <c r="H410" i="9"/>
  <c r="H409" i="9"/>
  <c r="H408" i="9"/>
  <c r="H407" i="9"/>
  <c r="H406" i="9"/>
  <c r="H405" i="9"/>
  <c r="H404" i="9"/>
  <c r="H403" i="9"/>
  <c r="H402" i="9"/>
  <c r="H401" i="9"/>
  <c r="H400" i="9"/>
  <c r="H399" i="9"/>
  <c r="H398" i="9"/>
  <c r="H397" i="9"/>
  <c r="H396" i="9"/>
  <c r="H395" i="9"/>
  <c r="H394" i="9"/>
  <c r="H393" i="9"/>
  <c r="H392" i="9"/>
  <c r="H391" i="9"/>
  <c r="H390" i="9"/>
  <c r="H389" i="9"/>
  <c r="H388" i="9"/>
  <c r="H387" i="9"/>
  <c r="H386" i="9"/>
  <c r="H385" i="9"/>
  <c r="H384" i="9"/>
  <c r="H383" i="9"/>
  <c r="H382" i="9"/>
  <c r="H381" i="9"/>
  <c r="H380" i="9"/>
  <c r="H379" i="9"/>
  <c r="H378" i="9"/>
  <c r="H377" i="9"/>
  <c r="H376" i="9"/>
  <c r="H375" i="9"/>
  <c r="H374" i="9"/>
  <c r="H373" i="9"/>
  <c r="H372" i="9"/>
  <c r="H371" i="9"/>
  <c r="H370" i="9"/>
  <c r="H369" i="9"/>
  <c r="H368" i="9"/>
  <c r="H367" i="9"/>
  <c r="H366" i="9"/>
  <c r="H365" i="9"/>
  <c r="H364" i="9"/>
  <c r="H363" i="9"/>
  <c r="H362" i="9"/>
  <c r="H361" i="9"/>
  <c r="H360" i="9"/>
  <c r="H359" i="9"/>
  <c r="H358" i="9"/>
  <c r="H357" i="9"/>
  <c r="H356" i="9"/>
  <c r="H355" i="9"/>
  <c r="H354" i="9"/>
  <c r="H353" i="9"/>
  <c r="H352" i="9"/>
  <c r="H351" i="9"/>
  <c r="H350" i="9"/>
  <c r="H349" i="9"/>
  <c r="H348" i="9"/>
  <c r="H347" i="9"/>
  <c r="H346" i="9"/>
  <c r="H345" i="9"/>
  <c r="H344" i="9"/>
  <c r="H343" i="9"/>
  <c r="H342" i="9"/>
  <c r="H341" i="9"/>
  <c r="H340" i="9"/>
  <c r="H339" i="9"/>
  <c r="H338" i="9"/>
  <c r="H337" i="9"/>
  <c r="H336" i="9"/>
  <c r="H335" i="9"/>
  <c r="H334" i="9"/>
  <c r="H333" i="9"/>
  <c r="H332" i="9"/>
  <c r="H331" i="9"/>
  <c r="H330" i="9"/>
  <c r="H329" i="9"/>
  <c r="H328" i="9"/>
  <c r="H327" i="9"/>
  <c r="H326" i="9"/>
  <c r="H325" i="9"/>
  <c r="H324" i="9"/>
  <c r="H323" i="9"/>
  <c r="H322" i="9"/>
  <c r="H321" i="9"/>
  <c r="H320" i="9"/>
  <c r="H319" i="9"/>
  <c r="H318" i="9"/>
  <c r="H317" i="9"/>
  <c r="H316" i="9"/>
  <c r="H315" i="9"/>
  <c r="H314" i="9"/>
  <c r="H313" i="9"/>
  <c r="H312" i="9"/>
  <c r="H311" i="9"/>
  <c r="H310" i="9"/>
  <c r="H309" i="9"/>
  <c r="H308" i="9"/>
  <c r="H307" i="9"/>
  <c r="H306" i="9"/>
  <c r="H305" i="9"/>
  <c r="H304" i="9"/>
  <c r="H303" i="9"/>
  <c r="H302" i="9"/>
  <c r="H301" i="9"/>
  <c r="H300" i="9"/>
  <c r="H299" i="9"/>
  <c r="H298" i="9"/>
  <c r="H297" i="9"/>
  <c r="H296" i="9"/>
  <c r="H295" i="9"/>
  <c r="H294" i="9"/>
  <c r="H293" i="9"/>
  <c r="H292" i="9"/>
  <c r="H291" i="9"/>
  <c r="H290" i="9"/>
  <c r="H289" i="9"/>
  <c r="H288" i="9"/>
  <c r="H287" i="9"/>
  <c r="H286" i="9"/>
  <c r="H285" i="9"/>
  <c r="H284" i="9"/>
  <c r="H283" i="9"/>
  <c r="H282" i="9"/>
  <c r="H281" i="9"/>
  <c r="H280" i="9"/>
  <c r="H279" i="9"/>
  <c r="H278" i="9"/>
  <c r="H277" i="9"/>
  <c r="H276" i="9"/>
  <c r="H275" i="9"/>
  <c r="H274" i="9"/>
  <c r="H273" i="9"/>
  <c r="H272" i="9"/>
  <c r="H271" i="9"/>
  <c r="H270" i="9"/>
  <c r="H269" i="9"/>
  <c r="H268" i="9"/>
  <c r="H267" i="9"/>
  <c r="H266" i="9"/>
  <c r="H265" i="9"/>
  <c r="H264" i="9"/>
  <c r="H263" i="9"/>
  <c r="H262" i="9"/>
  <c r="H261" i="9"/>
  <c r="H260" i="9"/>
  <c r="H259" i="9"/>
  <c r="H258" i="9"/>
  <c r="H257" i="9"/>
  <c r="H256" i="9"/>
  <c r="H255" i="9"/>
  <c r="H254" i="9"/>
  <c r="H253" i="9"/>
  <c r="H252" i="9"/>
  <c r="H251" i="9"/>
  <c r="H250" i="9"/>
  <c r="H249" i="9"/>
  <c r="H248" i="9"/>
  <c r="H247" i="9"/>
  <c r="H246" i="9"/>
  <c r="H245" i="9"/>
  <c r="H244" i="9"/>
  <c r="H243" i="9"/>
  <c r="H242" i="9"/>
  <c r="H241" i="9"/>
  <c r="H240" i="9"/>
  <c r="H239" i="9"/>
  <c r="H238" i="9"/>
  <c r="H237" i="9"/>
  <c r="H236" i="9"/>
  <c r="H235" i="9"/>
  <c r="H234" i="9"/>
  <c r="H233" i="9"/>
  <c r="H232" i="9"/>
  <c r="H231" i="9"/>
  <c r="H230" i="9"/>
  <c r="H229" i="9"/>
  <c r="H228" i="9"/>
  <c r="H227" i="9"/>
  <c r="H226" i="9"/>
  <c r="H225" i="9"/>
  <c r="H224" i="9"/>
  <c r="H223" i="9"/>
  <c r="H222" i="9"/>
  <c r="H221" i="9"/>
  <c r="H220" i="9"/>
  <c r="H219" i="9"/>
  <c r="H218" i="9"/>
  <c r="H217" i="9"/>
  <c r="H216" i="9"/>
  <c r="H215" i="9"/>
  <c r="H214" i="9"/>
  <c r="H213" i="9"/>
  <c r="H212" i="9"/>
  <c r="H211" i="9"/>
  <c r="H210" i="9"/>
  <c r="H209" i="9"/>
  <c r="H208" i="9"/>
  <c r="H207" i="9"/>
  <c r="H206" i="9"/>
  <c r="H205" i="9"/>
  <c r="H204" i="9"/>
  <c r="H203" i="9"/>
  <c r="H202" i="9"/>
  <c r="H201" i="9"/>
  <c r="H200" i="9"/>
  <c r="H199" i="9"/>
  <c r="H198" i="9"/>
  <c r="H197" i="9"/>
  <c r="H196" i="9"/>
  <c r="H195" i="9"/>
  <c r="H194" i="9"/>
  <c r="H193" i="9"/>
  <c r="H192" i="9"/>
  <c r="H191" i="9"/>
  <c r="H190" i="9"/>
  <c r="H189" i="9"/>
  <c r="H188" i="9"/>
  <c r="H187" i="9"/>
  <c r="H186" i="9"/>
  <c r="H185" i="9"/>
  <c r="H184" i="9"/>
  <c r="H183" i="9"/>
  <c r="H182" i="9"/>
  <c r="H181" i="9"/>
  <c r="H180" i="9"/>
  <c r="H179" i="9"/>
  <c r="H178" i="9"/>
  <c r="H177" i="9"/>
  <c r="H176" i="9"/>
  <c r="H175" i="9"/>
  <c r="H174" i="9"/>
  <c r="H173" i="9"/>
  <c r="H172" i="9"/>
  <c r="H171" i="9"/>
  <c r="H170" i="9"/>
  <c r="H169" i="9"/>
  <c r="H168" i="9"/>
  <c r="H167" i="9"/>
  <c r="H166" i="9"/>
  <c r="H165" i="9"/>
  <c r="H164" i="9"/>
  <c r="H163" i="9"/>
  <c r="H162" i="9"/>
  <c r="H161" i="9"/>
  <c r="H160" i="9"/>
  <c r="H159" i="9"/>
  <c r="H158" i="9"/>
  <c r="H157" i="9"/>
  <c r="H156" i="9"/>
  <c r="H155" i="9"/>
  <c r="H154" i="9"/>
  <c r="H153" i="9"/>
  <c r="H152" i="9"/>
  <c r="H151" i="9"/>
  <c r="H150" i="9"/>
  <c r="H149" i="9"/>
  <c r="H148" i="9"/>
  <c r="H147" i="9"/>
  <c r="H146" i="9"/>
  <c r="H145" i="9"/>
  <c r="H144" i="9"/>
  <c r="H143" i="9"/>
  <c r="H142" i="9"/>
  <c r="H141" i="9"/>
  <c r="H140" i="9"/>
  <c r="H139" i="9"/>
  <c r="H138" i="9"/>
  <c r="H137" i="9"/>
  <c r="H136" i="9"/>
  <c r="H135" i="9"/>
  <c r="H134" i="9"/>
  <c r="H133" i="9"/>
  <c r="H132" i="9"/>
  <c r="H131" i="9"/>
  <c r="H130" i="9"/>
  <c r="H129" i="9"/>
  <c r="H128" i="9"/>
  <c r="H127" i="9"/>
  <c r="H126" i="9"/>
  <c r="H125" i="9"/>
  <c r="H124" i="9"/>
  <c r="H123" i="9"/>
  <c r="H122" i="9"/>
  <c r="H121" i="9"/>
  <c r="H120" i="9"/>
  <c r="H119" i="9"/>
  <c r="H118" i="9"/>
  <c r="H117" i="9"/>
  <c r="H116" i="9"/>
  <c r="H115" i="9"/>
  <c r="H114" i="9"/>
  <c r="H113" i="9"/>
  <c r="H112" i="9"/>
  <c r="H111" i="9"/>
  <c r="H110" i="9"/>
  <c r="H109" i="9"/>
  <c r="H108" i="9"/>
  <c r="H107" i="9"/>
  <c r="H106" i="9"/>
  <c r="H105" i="9"/>
  <c r="H104" i="9"/>
  <c r="H103" i="9"/>
  <c r="H102" i="9"/>
  <c r="H101" i="9"/>
  <c r="H100" i="9"/>
  <c r="H99" i="9"/>
  <c r="H98" i="9"/>
  <c r="H97" i="9"/>
  <c r="H96" i="9"/>
  <c r="H95" i="9"/>
  <c r="H94" i="9"/>
  <c r="H93" i="9"/>
  <c r="H92" i="9"/>
  <c r="H91" i="9"/>
  <c r="H90" i="9"/>
  <c r="H89" i="9"/>
  <c r="H88" i="9"/>
  <c r="H87" i="9"/>
  <c r="H86" i="9"/>
  <c r="H85" i="9"/>
  <c r="H84" i="9"/>
  <c r="H83" i="9"/>
  <c r="H82" i="9"/>
  <c r="H81" i="9"/>
  <c r="H80" i="9"/>
  <c r="H79" i="9"/>
  <c r="H78" i="9"/>
  <c r="H77" i="9"/>
  <c r="H76" i="9"/>
  <c r="H75" i="9"/>
  <c r="H74" i="9"/>
  <c r="H73" i="9"/>
  <c r="H72" i="9"/>
  <c r="H71" i="9"/>
  <c r="H70" i="9"/>
  <c r="H69" i="9"/>
  <c r="H68" i="9"/>
  <c r="H67" i="9"/>
  <c r="H66" i="9"/>
  <c r="H65" i="9"/>
  <c r="H64" i="9"/>
  <c r="H63" i="9"/>
  <c r="H62" i="9"/>
  <c r="H61" i="9"/>
  <c r="H60" i="9"/>
  <c r="H59" i="9"/>
  <c r="H58" i="9"/>
  <c r="H57" i="9"/>
  <c r="H56" i="9"/>
  <c r="H55" i="9"/>
  <c r="H54" i="9"/>
  <c r="H53" i="9"/>
  <c r="H52" i="9"/>
  <c r="H51" i="9"/>
  <c r="H50" i="9"/>
  <c r="H49" i="9"/>
  <c r="H48" i="9"/>
  <c r="H47" i="9"/>
  <c r="H46" i="9"/>
  <c r="H45" i="9"/>
  <c r="H44" i="9"/>
  <c r="H43" i="9"/>
  <c r="H42" i="9"/>
  <c r="H41" i="9"/>
  <c r="H40" i="9"/>
  <c r="H39" i="9"/>
  <c r="H38" i="9"/>
  <c r="H37" i="9"/>
  <c r="H36" i="9"/>
  <c r="H35" i="9"/>
  <c r="H34" i="9"/>
  <c r="H33" i="9"/>
  <c r="H32" i="9"/>
  <c r="H31" i="9"/>
  <c r="H30" i="9"/>
  <c r="H29" i="9"/>
  <c r="H28" i="9"/>
  <c r="H27" i="9"/>
  <c r="H26" i="9"/>
  <c r="H25" i="9"/>
  <c r="H24" i="9"/>
  <c r="H23" i="9"/>
  <c r="H22" i="9"/>
  <c r="H21" i="9"/>
  <c r="H20" i="9"/>
  <c r="H19" i="9"/>
  <c r="H18" i="9"/>
  <c r="H17" i="9"/>
  <c r="H16" i="9"/>
  <c r="H15" i="9"/>
  <c r="H14" i="9"/>
  <c r="H13" i="9"/>
  <c r="H12" i="9"/>
  <c r="H11" i="9"/>
  <c r="H10" i="9"/>
  <c r="H9" i="9"/>
  <c r="H8" i="9"/>
  <c r="H7" i="9"/>
  <c r="H6" i="9"/>
  <c r="H5" i="9"/>
  <c r="H4" i="9"/>
  <c r="E9" i="5" s="1"/>
  <c r="H3" i="9"/>
  <c r="H2" i="9"/>
  <c r="E7" i="5" s="1"/>
  <c r="G1238" i="8"/>
  <c r="F1238" i="8"/>
  <c r="H1236" i="8"/>
  <c r="H1235" i="8"/>
  <c r="H1234" i="8"/>
  <c r="H1233" i="8"/>
  <c r="H1232" i="8"/>
  <c r="H1231" i="8"/>
  <c r="H1230" i="8"/>
  <c r="H1229" i="8"/>
  <c r="H1228" i="8"/>
  <c r="H1227" i="8"/>
  <c r="H1226" i="8"/>
  <c r="H1225" i="8"/>
  <c r="H1224" i="8"/>
  <c r="H1223" i="8"/>
  <c r="H1222" i="8"/>
  <c r="H1221" i="8"/>
  <c r="H1220" i="8"/>
  <c r="H1219" i="8"/>
  <c r="H1218" i="8"/>
  <c r="H1217" i="8"/>
  <c r="H1216" i="8"/>
  <c r="H1215" i="8"/>
  <c r="H1214" i="8"/>
  <c r="H1213" i="8"/>
  <c r="H1212" i="8"/>
  <c r="H1211" i="8"/>
  <c r="H1210" i="8"/>
  <c r="H1209" i="8"/>
  <c r="H1204" i="8"/>
  <c r="H1203" i="8"/>
  <c r="H1202" i="8"/>
  <c r="H1201" i="8"/>
  <c r="H1200" i="8"/>
  <c r="H1199" i="8"/>
  <c r="H1198" i="8"/>
  <c r="H1197" i="8"/>
  <c r="H1196" i="8"/>
  <c r="H1195" i="8"/>
  <c r="H1194" i="8"/>
  <c r="H1193" i="8"/>
  <c r="H1192" i="8"/>
  <c r="H1191" i="8"/>
  <c r="H1190" i="8"/>
  <c r="H1189" i="8"/>
  <c r="H1188" i="8"/>
  <c r="H1187" i="8"/>
  <c r="H1186" i="8"/>
  <c r="H1185" i="8"/>
  <c r="H1184" i="8"/>
  <c r="H1183" i="8"/>
  <c r="H1182" i="8"/>
  <c r="H1181" i="8"/>
  <c r="H1180" i="8"/>
  <c r="H1179" i="8"/>
  <c r="H1178" i="8"/>
  <c r="H1177" i="8"/>
  <c r="H1176" i="8"/>
  <c r="H1175" i="8"/>
  <c r="H1174" i="8"/>
  <c r="H1173" i="8"/>
  <c r="H1172" i="8"/>
  <c r="H1171" i="8"/>
  <c r="H1170" i="8"/>
  <c r="G1167" i="8"/>
  <c r="F1167" i="8"/>
  <c r="H1165" i="8"/>
  <c r="H1164" i="8"/>
  <c r="H1163" i="8"/>
  <c r="H1162" i="8"/>
  <c r="H1161" i="8"/>
  <c r="H1160" i="8"/>
  <c r="H1159" i="8"/>
  <c r="H1158" i="8"/>
  <c r="H1157" i="8"/>
  <c r="H1156" i="8"/>
  <c r="H1155" i="8"/>
  <c r="H1154" i="8"/>
  <c r="H1153" i="8"/>
  <c r="H1152" i="8"/>
  <c r="H1151" i="8"/>
  <c r="H1150" i="8"/>
  <c r="H1149" i="8"/>
  <c r="H1148" i="8"/>
  <c r="H1147" i="8"/>
  <c r="H1146" i="8"/>
  <c r="H1145" i="8"/>
  <c r="H1144" i="8"/>
  <c r="H1143" i="8"/>
  <c r="H1142" i="8"/>
  <c r="H1141" i="8"/>
  <c r="H1140" i="8"/>
  <c r="H1139" i="8"/>
  <c r="H1138" i="8"/>
  <c r="H1137" i="8"/>
  <c r="H1136" i="8"/>
  <c r="H1135" i="8"/>
  <c r="H1134" i="8"/>
  <c r="H1133" i="8"/>
  <c r="H1132" i="8"/>
  <c r="H1131" i="8"/>
  <c r="H1130" i="8"/>
  <c r="H1129" i="8"/>
  <c r="H1128" i="8"/>
  <c r="H1127" i="8"/>
  <c r="H1126" i="8"/>
  <c r="H1125" i="8"/>
  <c r="H1124" i="8"/>
  <c r="H1123" i="8"/>
  <c r="H1122" i="8"/>
  <c r="H1121" i="8"/>
  <c r="H1120" i="8"/>
  <c r="H1119" i="8"/>
  <c r="H1118" i="8"/>
  <c r="H1117" i="8"/>
  <c r="H1116" i="8"/>
  <c r="H1115" i="8"/>
  <c r="H1114" i="8"/>
  <c r="H1113" i="8"/>
  <c r="H1112" i="8"/>
  <c r="H1111" i="8"/>
  <c r="H1110" i="8"/>
  <c r="H1109" i="8"/>
  <c r="H1108" i="8"/>
  <c r="H1107" i="8"/>
  <c r="H1106" i="8"/>
  <c r="H1105" i="8"/>
  <c r="H1104" i="8"/>
  <c r="H1103" i="8"/>
  <c r="H1102" i="8"/>
  <c r="H1101" i="8"/>
  <c r="H1100" i="8"/>
  <c r="H1099" i="8"/>
  <c r="H1098" i="8"/>
  <c r="H1097" i="8"/>
  <c r="H1096" i="8"/>
  <c r="H1095" i="8"/>
  <c r="H1094" i="8"/>
  <c r="H1089" i="8"/>
  <c r="H1088" i="8"/>
  <c r="H1087" i="8"/>
  <c r="H1086" i="8"/>
  <c r="H1085" i="8"/>
  <c r="H1084" i="8"/>
  <c r="H1083" i="8"/>
  <c r="H1082" i="8"/>
  <c r="H1081" i="8"/>
  <c r="H1080" i="8"/>
  <c r="H1079" i="8"/>
  <c r="H1078" i="8"/>
  <c r="H1077" i="8"/>
  <c r="H1076" i="8"/>
  <c r="H1075" i="8"/>
  <c r="H1074" i="8"/>
  <c r="H1073" i="8"/>
  <c r="H1072" i="8"/>
  <c r="H1071" i="8"/>
  <c r="H1070" i="8"/>
  <c r="H1069" i="8"/>
  <c r="H1068" i="8"/>
  <c r="H1067" i="8"/>
  <c r="H1066" i="8"/>
  <c r="H1065" i="8"/>
  <c r="H1064" i="8"/>
  <c r="H1063" i="8"/>
  <c r="H1062" i="8"/>
  <c r="H1061" i="8"/>
  <c r="H1060" i="8"/>
  <c r="H1059" i="8"/>
  <c r="H1058" i="8"/>
  <c r="H1057" i="8"/>
  <c r="H1056" i="8"/>
  <c r="H1055" i="8"/>
  <c r="H1054" i="8"/>
  <c r="H1053" i="8"/>
  <c r="H1052" i="8"/>
  <c r="H1051" i="8"/>
  <c r="H1050" i="8"/>
  <c r="H1049" i="8"/>
  <c r="H1048" i="8"/>
  <c r="H1047" i="8"/>
  <c r="H1046" i="8"/>
  <c r="H1045" i="8"/>
  <c r="H1044" i="8"/>
  <c r="H1043" i="8"/>
  <c r="H1042" i="8"/>
  <c r="H1041" i="8"/>
  <c r="H1040" i="8"/>
  <c r="H1039" i="8"/>
  <c r="H1038" i="8"/>
  <c r="H1037" i="8"/>
  <c r="H1036" i="8"/>
  <c r="H1035" i="8"/>
  <c r="H1034" i="8"/>
  <c r="H1033" i="8"/>
  <c r="H1032" i="8"/>
  <c r="H1031" i="8"/>
  <c r="H1030" i="8"/>
  <c r="H1029" i="8"/>
  <c r="H1028" i="8"/>
  <c r="H1027" i="8"/>
  <c r="H1026" i="8"/>
  <c r="H1025" i="8"/>
  <c r="H1024" i="8"/>
  <c r="H1023" i="8"/>
  <c r="H1022" i="8"/>
  <c r="H1021" i="8"/>
  <c r="H1020" i="8"/>
  <c r="H1019" i="8"/>
  <c r="H1018" i="8"/>
  <c r="H1017" i="8"/>
  <c r="H1016" i="8"/>
  <c r="H1015" i="8"/>
  <c r="H1014" i="8"/>
  <c r="H1013" i="8"/>
  <c r="H1012" i="8"/>
  <c r="H1011" i="8"/>
  <c r="H1010" i="8"/>
  <c r="H1009" i="8"/>
  <c r="H1008" i="8"/>
  <c r="H1007" i="8"/>
  <c r="H1006" i="8"/>
  <c r="H1005" i="8"/>
  <c r="H1004" i="8"/>
  <c r="H1003" i="8"/>
  <c r="H1002" i="8"/>
  <c r="H1001" i="8"/>
  <c r="H1000" i="8"/>
  <c r="H999" i="8"/>
  <c r="H998" i="8"/>
  <c r="H997" i="8"/>
  <c r="H996" i="8"/>
  <c r="H995" i="8"/>
  <c r="H994" i="8"/>
  <c r="H993" i="8"/>
  <c r="H992" i="8"/>
  <c r="H991" i="8"/>
  <c r="H990" i="8"/>
  <c r="H989" i="8"/>
  <c r="H988" i="8"/>
  <c r="H987" i="8"/>
  <c r="H986" i="8"/>
  <c r="H985" i="8"/>
  <c r="H984" i="8"/>
  <c r="H983" i="8"/>
  <c r="H982" i="8"/>
  <c r="H981" i="8"/>
  <c r="H980" i="8"/>
  <c r="H979" i="8"/>
  <c r="H978" i="8"/>
  <c r="H977" i="8"/>
  <c r="H976" i="8"/>
  <c r="H975" i="8"/>
  <c r="H974" i="8"/>
  <c r="H973" i="8"/>
  <c r="H972" i="8"/>
  <c r="H971" i="8"/>
  <c r="H970" i="8"/>
  <c r="H969" i="8"/>
  <c r="H968" i="8"/>
  <c r="H967" i="8"/>
  <c r="H966" i="8"/>
  <c r="H965" i="8"/>
  <c r="H964" i="8"/>
  <c r="H963" i="8"/>
  <c r="H962" i="8"/>
  <c r="H961" i="8"/>
  <c r="H960" i="8"/>
  <c r="H959" i="8"/>
  <c r="H958" i="8"/>
  <c r="H957" i="8"/>
  <c r="H956" i="8"/>
  <c r="H955" i="8"/>
  <c r="H954" i="8"/>
  <c r="H953" i="8"/>
  <c r="H952" i="8"/>
  <c r="H951" i="8"/>
  <c r="H950" i="8"/>
  <c r="H949" i="8"/>
  <c r="H948" i="8"/>
  <c r="H947" i="8"/>
  <c r="H946" i="8"/>
  <c r="H945" i="8"/>
  <c r="H944" i="8"/>
  <c r="H943" i="8"/>
  <c r="H942" i="8"/>
  <c r="H941" i="8"/>
  <c r="H940" i="8"/>
  <c r="H939" i="8"/>
  <c r="H938" i="8"/>
  <c r="H937" i="8"/>
  <c r="H936" i="8"/>
  <c r="H935" i="8"/>
  <c r="H934" i="8"/>
  <c r="H933" i="8"/>
  <c r="H932" i="8"/>
  <c r="H931" i="8"/>
  <c r="H930" i="8"/>
  <c r="H929" i="8"/>
  <c r="H928" i="8"/>
  <c r="H927" i="8"/>
  <c r="H926" i="8"/>
  <c r="H925" i="8"/>
  <c r="H924" i="8"/>
  <c r="H923" i="8"/>
  <c r="H922" i="8"/>
  <c r="H921" i="8"/>
  <c r="H920" i="8"/>
  <c r="H919" i="8"/>
  <c r="H918" i="8"/>
  <c r="H917" i="8"/>
  <c r="H916" i="8"/>
  <c r="H915" i="8"/>
  <c r="H914" i="8"/>
  <c r="H913" i="8"/>
  <c r="H912" i="8"/>
  <c r="H911" i="8"/>
  <c r="H910" i="8"/>
  <c r="H909" i="8"/>
  <c r="H908" i="8"/>
  <c r="H907" i="8"/>
  <c r="H906" i="8"/>
  <c r="H905" i="8"/>
  <c r="H904" i="8"/>
  <c r="H903" i="8"/>
  <c r="H902" i="8"/>
  <c r="H901" i="8"/>
  <c r="H900" i="8"/>
  <c r="H899" i="8"/>
  <c r="H898" i="8"/>
  <c r="H897" i="8"/>
  <c r="H896" i="8"/>
  <c r="H895" i="8"/>
  <c r="H894" i="8"/>
  <c r="H893" i="8"/>
  <c r="H892" i="8"/>
  <c r="H891" i="8"/>
  <c r="H890" i="8"/>
  <c r="H889" i="8"/>
  <c r="H888" i="8"/>
  <c r="H887" i="8"/>
  <c r="H886" i="8"/>
  <c r="H885" i="8"/>
  <c r="H884" i="8"/>
  <c r="H883" i="8"/>
  <c r="H882" i="8"/>
  <c r="H881" i="8"/>
  <c r="H880" i="8"/>
  <c r="H879" i="8"/>
  <c r="H878" i="8"/>
  <c r="H877" i="8"/>
  <c r="H876" i="8"/>
  <c r="H875" i="8"/>
  <c r="H874" i="8"/>
  <c r="H873" i="8"/>
  <c r="H872" i="8"/>
  <c r="H871" i="8"/>
  <c r="H870" i="8"/>
  <c r="H869" i="8"/>
  <c r="H868" i="8"/>
  <c r="H867" i="8"/>
  <c r="H866" i="8"/>
  <c r="H865" i="8"/>
  <c r="H864" i="8"/>
  <c r="H863" i="8"/>
  <c r="H862" i="8"/>
  <c r="H861" i="8"/>
  <c r="H860" i="8"/>
  <c r="H859" i="8"/>
  <c r="H858" i="8"/>
  <c r="H857" i="8"/>
  <c r="H856" i="8"/>
  <c r="H855" i="8"/>
  <c r="H854" i="8"/>
  <c r="H853" i="8"/>
  <c r="H852" i="8"/>
  <c r="H851" i="8"/>
  <c r="H850" i="8"/>
  <c r="H849" i="8"/>
  <c r="H848" i="8"/>
  <c r="H847" i="8"/>
  <c r="H846" i="8"/>
  <c r="H845" i="8"/>
  <c r="H844" i="8"/>
  <c r="H843" i="8"/>
  <c r="H842" i="8"/>
  <c r="H841" i="8"/>
  <c r="H840" i="8"/>
  <c r="H839" i="8"/>
  <c r="H838" i="8"/>
  <c r="H837" i="8"/>
  <c r="H836" i="8"/>
  <c r="H835" i="8"/>
  <c r="H834" i="8"/>
  <c r="H833" i="8"/>
  <c r="H832" i="8"/>
  <c r="H831" i="8"/>
  <c r="H830" i="8"/>
  <c r="H829" i="8"/>
  <c r="H828" i="8"/>
  <c r="H827" i="8"/>
  <c r="H826" i="8"/>
  <c r="H825" i="8"/>
  <c r="H824" i="8"/>
  <c r="H823" i="8"/>
  <c r="H822" i="8"/>
  <c r="H821" i="8"/>
  <c r="H820" i="8"/>
  <c r="H819" i="8"/>
  <c r="H818" i="8"/>
  <c r="H817" i="8"/>
  <c r="H816" i="8"/>
  <c r="H815" i="8"/>
  <c r="H814" i="8"/>
  <c r="H813" i="8"/>
  <c r="H812" i="8"/>
  <c r="H811" i="8"/>
  <c r="H810" i="8"/>
  <c r="H809" i="8"/>
  <c r="H808" i="8"/>
  <c r="H807" i="8"/>
  <c r="H806" i="8"/>
  <c r="H805" i="8"/>
  <c r="H804" i="8"/>
  <c r="H803" i="8"/>
  <c r="H802" i="8"/>
  <c r="H801" i="8"/>
  <c r="H800" i="8"/>
  <c r="H799" i="8"/>
  <c r="H798" i="8"/>
  <c r="H797" i="8"/>
  <c r="H796" i="8"/>
  <c r="H795" i="8"/>
  <c r="H794" i="8"/>
  <c r="H793" i="8"/>
  <c r="H792" i="8"/>
  <c r="H791" i="8"/>
  <c r="H790" i="8"/>
  <c r="H789" i="8"/>
  <c r="H788" i="8"/>
  <c r="H787" i="8"/>
  <c r="H786" i="8"/>
  <c r="H785" i="8"/>
  <c r="H784" i="8"/>
  <c r="H783" i="8"/>
  <c r="H782" i="8"/>
  <c r="H781" i="8"/>
  <c r="H780" i="8"/>
  <c r="H779" i="8"/>
  <c r="H778" i="8"/>
  <c r="H777" i="8"/>
  <c r="H776" i="8"/>
  <c r="H775" i="8"/>
  <c r="H774" i="8"/>
  <c r="H773" i="8"/>
  <c r="H772" i="8"/>
  <c r="H771" i="8"/>
  <c r="H770" i="8"/>
  <c r="H769" i="8"/>
  <c r="H768" i="8"/>
  <c r="H767" i="8"/>
  <c r="H766" i="8"/>
  <c r="H765" i="8"/>
  <c r="H764" i="8"/>
  <c r="H763" i="8"/>
  <c r="H762" i="8"/>
  <c r="H761" i="8"/>
  <c r="H760" i="8"/>
  <c r="H759" i="8"/>
  <c r="H758" i="8"/>
  <c r="H757" i="8"/>
  <c r="H756" i="8"/>
  <c r="H755" i="8"/>
  <c r="H754" i="8"/>
  <c r="H753" i="8"/>
  <c r="H752" i="8"/>
  <c r="H751" i="8"/>
  <c r="H750" i="8"/>
  <c r="H749" i="8"/>
  <c r="H748" i="8"/>
  <c r="H747" i="8"/>
  <c r="H746" i="8"/>
  <c r="H745" i="8"/>
  <c r="H744" i="8"/>
  <c r="H743" i="8"/>
  <c r="H742" i="8"/>
  <c r="H741" i="8"/>
  <c r="H740" i="8"/>
  <c r="H739" i="8"/>
  <c r="H738" i="8"/>
  <c r="H737" i="8"/>
  <c r="H736" i="8"/>
  <c r="H735" i="8"/>
  <c r="H734" i="8"/>
  <c r="H733" i="8"/>
  <c r="H732" i="8"/>
  <c r="H731" i="8"/>
  <c r="H730" i="8"/>
  <c r="H729" i="8"/>
  <c r="H728" i="8"/>
  <c r="H727" i="8"/>
  <c r="H726" i="8"/>
  <c r="H725" i="8"/>
  <c r="H724" i="8"/>
  <c r="H723" i="8"/>
  <c r="H722" i="8"/>
  <c r="H721" i="8"/>
  <c r="H720" i="8"/>
  <c r="H719" i="8"/>
  <c r="H718" i="8"/>
  <c r="H717" i="8"/>
  <c r="H716" i="8"/>
  <c r="H715" i="8"/>
  <c r="H714" i="8"/>
  <c r="H713" i="8"/>
  <c r="H712" i="8"/>
  <c r="H711" i="8"/>
  <c r="H710" i="8"/>
  <c r="H709" i="8"/>
  <c r="H708" i="8"/>
  <c r="H707" i="8"/>
  <c r="H706" i="8"/>
  <c r="H705" i="8"/>
  <c r="H704" i="8"/>
  <c r="H703" i="8"/>
  <c r="H702" i="8"/>
  <c r="H701" i="8"/>
  <c r="H700" i="8"/>
  <c r="H699" i="8"/>
  <c r="H698" i="8"/>
  <c r="H697" i="8"/>
  <c r="H696" i="8"/>
  <c r="H695" i="8"/>
  <c r="H694" i="8"/>
  <c r="H693" i="8"/>
  <c r="H692" i="8"/>
  <c r="H691" i="8"/>
  <c r="H690" i="8"/>
  <c r="H689" i="8"/>
  <c r="H688" i="8"/>
  <c r="H687" i="8"/>
  <c r="H686" i="8"/>
  <c r="H685" i="8"/>
  <c r="H684" i="8"/>
  <c r="H683" i="8"/>
  <c r="H682" i="8"/>
  <c r="H681" i="8"/>
  <c r="H680" i="8"/>
  <c r="H679" i="8"/>
  <c r="H678" i="8"/>
  <c r="H677" i="8"/>
  <c r="H676" i="8"/>
  <c r="H675" i="8"/>
  <c r="H674" i="8"/>
  <c r="H673" i="8"/>
  <c r="H672" i="8"/>
  <c r="H671" i="8"/>
  <c r="H670" i="8"/>
  <c r="H669" i="8"/>
  <c r="H668" i="8"/>
  <c r="H667" i="8"/>
  <c r="H666" i="8"/>
  <c r="H665" i="8"/>
  <c r="H664" i="8"/>
  <c r="H663" i="8"/>
  <c r="H662" i="8"/>
  <c r="H661" i="8"/>
  <c r="H660" i="8"/>
  <c r="H659" i="8"/>
  <c r="H658" i="8"/>
  <c r="H657" i="8"/>
  <c r="H656" i="8"/>
  <c r="H655" i="8"/>
  <c r="H654" i="8"/>
  <c r="H653" i="8"/>
  <c r="H652" i="8"/>
  <c r="H651" i="8"/>
  <c r="H650" i="8"/>
  <c r="H649" i="8"/>
  <c r="H648" i="8"/>
  <c r="H647" i="8"/>
  <c r="H646" i="8"/>
  <c r="H645" i="8"/>
  <c r="H644" i="8"/>
  <c r="H643" i="8"/>
  <c r="H642" i="8"/>
  <c r="H641" i="8"/>
  <c r="H640" i="8"/>
  <c r="H639" i="8"/>
  <c r="H638" i="8"/>
  <c r="H637" i="8"/>
  <c r="H636" i="8"/>
  <c r="H635" i="8"/>
  <c r="H634" i="8"/>
  <c r="H633" i="8"/>
  <c r="H632" i="8"/>
  <c r="H631" i="8"/>
  <c r="H630" i="8"/>
  <c r="H629" i="8"/>
  <c r="H628" i="8"/>
  <c r="H627" i="8"/>
  <c r="H626" i="8"/>
  <c r="H625" i="8"/>
  <c r="H624" i="8"/>
  <c r="H623" i="8"/>
  <c r="H622" i="8"/>
  <c r="H621" i="8"/>
  <c r="H620" i="8"/>
  <c r="H619" i="8"/>
  <c r="H618" i="8"/>
  <c r="H617" i="8"/>
  <c r="H616" i="8"/>
  <c r="H615" i="8"/>
  <c r="H614" i="8"/>
  <c r="H613" i="8"/>
  <c r="H612" i="8"/>
  <c r="H611" i="8"/>
  <c r="H610" i="8"/>
  <c r="H609" i="8"/>
  <c r="H608" i="8"/>
  <c r="H607" i="8"/>
  <c r="H606" i="8"/>
  <c r="H605" i="8"/>
  <c r="H604" i="8"/>
  <c r="H603" i="8"/>
  <c r="H602" i="8"/>
  <c r="H601" i="8"/>
  <c r="H600" i="8"/>
  <c r="H599" i="8"/>
  <c r="H598" i="8"/>
  <c r="H597" i="8"/>
  <c r="H596" i="8"/>
  <c r="H595" i="8"/>
  <c r="H594" i="8"/>
  <c r="H593" i="8"/>
  <c r="H592" i="8"/>
  <c r="H591" i="8"/>
  <c r="H590" i="8"/>
  <c r="H589" i="8"/>
  <c r="H588" i="8"/>
  <c r="H587" i="8"/>
  <c r="H586" i="8"/>
  <c r="H585" i="8"/>
  <c r="H584" i="8"/>
  <c r="H583" i="8"/>
  <c r="H582" i="8"/>
  <c r="H581" i="8"/>
  <c r="H580" i="8"/>
  <c r="H579" i="8"/>
  <c r="H578" i="8"/>
  <c r="H577" i="8"/>
  <c r="H576" i="8"/>
  <c r="H575" i="8"/>
  <c r="H574" i="8"/>
  <c r="H573" i="8"/>
  <c r="H572" i="8"/>
  <c r="H571" i="8"/>
  <c r="H570" i="8"/>
  <c r="H569" i="8"/>
  <c r="H568" i="8"/>
  <c r="H567" i="8"/>
  <c r="H566" i="8"/>
  <c r="H565" i="8"/>
  <c r="H564" i="8"/>
  <c r="H563" i="8"/>
  <c r="H562" i="8"/>
  <c r="H561" i="8"/>
  <c r="H560" i="8"/>
  <c r="H559" i="8"/>
  <c r="H558" i="8"/>
  <c r="H557" i="8"/>
  <c r="H556" i="8"/>
  <c r="H555" i="8"/>
  <c r="H554" i="8"/>
  <c r="H553" i="8"/>
  <c r="H552" i="8"/>
  <c r="H551" i="8"/>
  <c r="H550" i="8"/>
  <c r="H549" i="8"/>
  <c r="H548" i="8"/>
  <c r="H547" i="8"/>
  <c r="H546" i="8"/>
  <c r="H545" i="8"/>
  <c r="H544" i="8"/>
  <c r="H543" i="8"/>
  <c r="H542" i="8"/>
  <c r="H541" i="8"/>
  <c r="H540" i="8"/>
  <c r="H539" i="8"/>
  <c r="H538" i="8"/>
  <c r="H537" i="8"/>
  <c r="H536" i="8"/>
  <c r="H535" i="8"/>
  <c r="H534" i="8"/>
  <c r="H533" i="8"/>
  <c r="H532" i="8"/>
  <c r="H531" i="8"/>
  <c r="H530" i="8"/>
  <c r="H529" i="8"/>
  <c r="H528" i="8"/>
  <c r="H527" i="8"/>
  <c r="H526" i="8"/>
  <c r="H525" i="8"/>
  <c r="H524" i="8"/>
  <c r="H523" i="8"/>
  <c r="H522" i="8"/>
  <c r="H521" i="8"/>
  <c r="H520" i="8"/>
  <c r="H519" i="8"/>
  <c r="H518" i="8"/>
  <c r="H517" i="8"/>
  <c r="H516" i="8"/>
  <c r="H515" i="8"/>
  <c r="H514" i="8"/>
  <c r="H513" i="8"/>
  <c r="H512" i="8"/>
  <c r="H511" i="8"/>
  <c r="H510" i="8"/>
  <c r="H509" i="8"/>
  <c r="H508" i="8"/>
  <c r="H507" i="8"/>
  <c r="H506" i="8"/>
  <c r="H505" i="8"/>
  <c r="H504" i="8"/>
  <c r="H503" i="8"/>
  <c r="H502" i="8"/>
  <c r="H501" i="8"/>
  <c r="H500" i="8"/>
  <c r="H499" i="8"/>
  <c r="H498" i="8"/>
  <c r="H497" i="8"/>
  <c r="H496" i="8"/>
  <c r="H495" i="8"/>
  <c r="H494" i="8"/>
  <c r="H493" i="8"/>
  <c r="H492" i="8"/>
  <c r="H491" i="8"/>
  <c r="H490" i="8"/>
  <c r="H489" i="8"/>
  <c r="H488" i="8"/>
  <c r="H487" i="8"/>
  <c r="H486" i="8"/>
  <c r="H485" i="8"/>
  <c r="H484" i="8"/>
  <c r="H483" i="8"/>
  <c r="H482" i="8"/>
  <c r="H481" i="8"/>
  <c r="H480" i="8"/>
  <c r="H479" i="8"/>
  <c r="H478" i="8"/>
  <c r="H477" i="8"/>
  <c r="H476" i="8"/>
  <c r="H475" i="8"/>
  <c r="H474" i="8"/>
  <c r="H473" i="8"/>
  <c r="H472" i="8"/>
  <c r="H471" i="8"/>
  <c r="H470" i="8"/>
  <c r="H469" i="8"/>
  <c r="H468" i="8"/>
  <c r="H467" i="8"/>
  <c r="H466" i="8"/>
  <c r="H465" i="8"/>
  <c r="H464" i="8"/>
  <c r="H463" i="8"/>
  <c r="H462" i="8"/>
  <c r="H461" i="8"/>
  <c r="H460" i="8"/>
  <c r="H459" i="8"/>
  <c r="H458" i="8"/>
  <c r="H457" i="8"/>
  <c r="H456" i="8"/>
  <c r="H455" i="8"/>
  <c r="H454" i="8"/>
  <c r="H453" i="8"/>
  <c r="H452" i="8"/>
  <c r="H451" i="8"/>
  <c r="H450" i="8"/>
  <c r="H449" i="8"/>
  <c r="H448" i="8"/>
  <c r="H447" i="8"/>
  <c r="H446" i="8"/>
  <c r="H445" i="8"/>
  <c r="H444" i="8"/>
  <c r="H443" i="8"/>
  <c r="H442" i="8"/>
  <c r="H441" i="8"/>
  <c r="H440" i="8"/>
  <c r="H439" i="8"/>
  <c r="H438" i="8"/>
  <c r="H437" i="8"/>
  <c r="H436" i="8"/>
  <c r="H435" i="8"/>
  <c r="H434" i="8"/>
  <c r="H433" i="8"/>
  <c r="H432" i="8"/>
  <c r="H431" i="8"/>
  <c r="H430" i="8"/>
  <c r="H429" i="8"/>
  <c r="H428" i="8"/>
  <c r="H427" i="8"/>
  <c r="H426" i="8"/>
  <c r="H425" i="8"/>
  <c r="H424" i="8"/>
  <c r="H423" i="8"/>
  <c r="H422" i="8"/>
  <c r="H421" i="8"/>
  <c r="H420" i="8"/>
  <c r="H419" i="8"/>
  <c r="H418" i="8"/>
  <c r="H417" i="8"/>
  <c r="H416" i="8"/>
  <c r="H415" i="8"/>
  <c r="H414" i="8"/>
  <c r="H413" i="8"/>
  <c r="H412" i="8"/>
  <c r="H411" i="8"/>
  <c r="H410" i="8"/>
  <c r="H409" i="8"/>
  <c r="H408" i="8"/>
  <c r="H407" i="8"/>
  <c r="H406" i="8"/>
  <c r="H405" i="8"/>
  <c r="H404" i="8"/>
  <c r="H403" i="8"/>
  <c r="H402" i="8"/>
  <c r="H401" i="8"/>
  <c r="H400" i="8"/>
  <c r="H399" i="8"/>
  <c r="H398" i="8"/>
  <c r="H397" i="8"/>
  <c r="H396" i="8"/>
  <c r="H395" i="8"/>
  <c r="H394" i="8"/>
  <c r="H393" i="8"/>
  <c r="H392" i="8"/>
  <c r="H391" i="8"/>
  <c r="H390" i="8"/>
  <c r="H389" i="8"/>
  <c r="H388" i="8"/>
  <c r="H387" i="8"/>
  <c r="H386" i="8"/>
  <c r="H385" i="8"/>
  <c r="H384" i="8"/>
  <c r="H383" i="8"/>
  <c r="H382" i="8"/>
  <c r="H381" i="8"/>
  <c r="H380" i="8"/>
  <c r="H379" i="8"/>
  <c r="H378" i="8"/>
  <c r="H377" i="8"/>
  <c r="H376" i="8"/>
  <c r="H375" i="8"/>
  <c r="H374" i="8"/>
  <c r="H373" i="8"/>
  <c r="H372" i="8"/>
  <c r="H371" i="8"/>
  <c r="H370" i="8"/>
  <c r="H369" i="8"/>
  <c r="H368" i="8"/>
  <c r="H367" i="8"/>
  <c r="H366" i="8"/>
  <c r="H365" i="8"/>
  <c r="H364" i="8"/>
  <c r="H363" i="8"/>
  <c r="H362" i="8"/>
  <c r="H361" i="8"/>
  <c r="H360" i="8"/>
  <c r="H359" i="8"/>
  <c r="H358" i="8"/>
  <c r="H357" i="8"/>
  <c r="H356" i="8"/>
  <c r="H355" i="8"/>
  <c r="H354" i="8"/>
  <c r="H353" i="8"/>
  <c r="H352" i="8"/>
  <c r="H351" i="8"/>
  <c r="H350" i="8"/>
  <c r="H349" i="8"/>
  <c r="H348" i="8"/>
  <c r="H347" i="8"/>
  <c r="H346" i="8"/>
  <c r="H345" i="8"/>
  <c r="H344" i="8"/>
  <c r="H343" i="8"/>
  <c r="H342" i="8"/>
  <c r="H341" i="8"/>
  <c r="H340" i="8"/>
  <c r="H339" i="8"/>
  <c r="H338" i="8"/>
  <c r="H337" i="8"/>
  <c r="H336" i="8"/>
  <c r="H335" i="8"/>
  <c r="H334" i="8"/>
  <c r="H333" i="8"/>
  <c r="H332" i="8"/>
  <c r="H331" i="8"/>
  <c r="H330" i="8"/>
  <c r="H329" i="8"/>
  <c r="H328" i="8"/>
  <c r="H327" i="8"/>
  <c r="H326" i="8"/>
  <c r="H325" i="8"/>
  <c r="H324" i="8"/>
  <c r="H323" i="8"/>
  <c r="H322" i="8"/>
  <c r="H321" i="8"/>
  <c r="H320" i="8"/>
  <c r="H319" i="8"/>
  <c r="H318" i="8"/>
  <c r="H317" i="8"/>
  <c r="H316" i="8"/>
  <c r="H315" i="8"/>
  <c r="H314" i="8"/>
  <c r="H313" i="8"/>
  <c r="H312" i="8"/>
  <c r="H311" i="8"/>
  <c r="H310" i="8"/>
  <c r="H309" i="8"/>
  <c r="H308" i="8"/>
  <c r="H307" i="8"/>
  <c r="H306" i="8"/>
  <c r="H305" i="8"/>
  <c r="H304" i="8"/>
  <c r="H303" i="8"/>
  <c r="H302" i="8"/>
  <c r="H301" i="8"/>
  <c r="H300" i="8"/>
  <c r="H299" i="8"/>
  <c r="H298" i="8"/>
  <c r="H297" i="8"/>
  <c r="H296" i="8"/>
  <c r="H295" i="8"/>
  <c r="H294" i="8"/>
  <c r="H293" i="8"/>
  <c r="H292" i="8"/>
  <c r="H291" i="8"/>
  <c r="H290" i="8"/>
  <c r="H289" i="8"/>
  <c r="H288" i="8"/>
  <c r="H287" i="8"/>
  <c r="H286" i="8"/>
  <c r="H285" i="8"/>
  <c r="H284" i="8"/>
  <c r="H283" i="8"/>
  <c r="H282" i="8"/>
  <c r="H281" i="8"/>
  <c r="H280" i="8"/>
  <c r="H279" i="8"/>
  <c r="H278" i="8"/>
  <c r="H277" i="8"/>
  <c r="H276" i="8"/>
  <c r="H275" i="8"/>
  <c r="H274" i="8"/>
  <c r="H273" i="8"/>
  <c r="H272" i="8"/>
  <c r="H271" i="8"/>
  <c r="H270" i="8"/>
  <c r="H269" i="8"/>
  <c r="H268" i="8"/>
  <c r="H267" i="8"/>
  <c r="H266" i="8"/>
  <c r="H265" i="8"/>
  <c r="H264" i="8"/>
  <c r="H263" i="8"/>
  <c r="H262" i="8"/>
  <c r="H261" i="8"/>
  <c r="H260" i="8"/>
  <c r="H259" i="8"/>
  <c r="H258" i="8"/>
  <c r="H257" i="8"/>
  <c r="H256" i="8"/>
  <c r="H255" i="8"/>
  <c r="H254" i="8"/>
  <c r="H253" i="8"/>
  <c r="H252" i="8"/>
  <c r="H251" i="8"/>
  <c r="H250" i="8"/>
  <c r="H249" i="8"/>
  <c r="H248" i="8"/>
  <c r="H247" i="8"/>
  <c r="H246" i="8"/>
  <c r="H245" i="8"/>
  <c r="H244" i="8"/>
  <c r="H243" i="8"/>
  <c r="H242" i="8"/>
  <c r="H241" i="8"/>
  <c r="H240" i="8"/>
  <c r="H239" i="8"/>
  <c r="H238" i="8"/>
  <c r="H237" i="8"/>
  <c r="H236" i="8"/>
  <c r="H235" i="8"/>
  <c r="H234" i="8"/>
  <c r="H233" i="8"/>
  <c r="H232" i="8"/>
  <c r="H231" i="8"/>
  <c r="H230" i="8"/>
  <c r="H229" i="8"/>
  <c r="H228" i="8"/>
  <c r="H227" i="8"/>
  <c r="H226" i="8"/>
  <c r="H225" i="8"/>
  <c r="H224" i="8"/>
  <c r="H223" i="8"/>
  <c r="H222" i="8"/>
  <c r="H221" i="8"/>
  <c r="H220" i="8"/>
  <c r="H219" i="8"/>
  <c r="H218" i="8"/>
  <c r="H217" i="8"/>
  <c r="H216" i="8"/>
  <c r="H215" i="8"/>
  <c r="H214" i="8"/>
  <c r="H213" i="8"/>
  <c r="H212" i="8"/>
  <c r="H211" i="8"/>
  <c r="H210" i="8"/>
  <c r="H209" i="8"/>
  <c r="H208" i="8"/>
  <c r="H207" i="8"/>
  <c r="H206" i="8"/>
  <c r="H205" i="8"/>
  <c r="H204" i="8"/>
  <c r="H203" i="8"/>
  <c r="H202" i="8"/>
  <c r="H201" i="8"/>
  <c r="H200" i="8"/>
  <c r="H199" i="8"/>
  <c r="H198" i="8"/>
  <c r="H197" i="8"/>
  <c r="H196" i="8"/>
  <c r="H195" i="8"/>
  <c r="H194" i="8"/>
  <c r="H193" i="8"/>
  <c r="H192" i="8"/>
  <c r="H191" i="8"/>
  <c r="H190" i="8"/>
  <c r="H189" i="8"/>
  <c r="H188" i="8"/>
  <c r="H187" i="8"/>
  <c r="H186" i="8"/>
  <c r="H185" i="8"/>
  <c r="H184" i="8"/>
  <c r="H183" i="8"/>
  <c r="H182" i="8"/>
  <c r="H181" i="8"/>
  <c r="H180" i="8"/>
  <c r="H179" i="8"/>
  <c r="H178" i="8"/>
  <c r="H177" i="8"/>
  <c r="H176" i="8"/>
  <c r="H175" i="8"/>
  <c r="H174" i="8"/>
  <c r="H173" i="8"/>
  <c r="H172" i="8"/>
  <c r="H171" i="8"/>
  <c r="H170" i="8"/>
  <c r="H169" i="8"/>
  <c r="H168" i="8"/>
  <c r="H167" i="8"/>
  <c r="H166" i="8"/>
  <c r="H165" i="8"/>
  <c r="H164" i="8"/>
  <c r="H163" i="8"/>
  <c r="H162" i="8"/>
  <c r="H161" i="8"/>
  <c r="H160" i="8"/>
  <c r="H159" i="8"/>
  <c r="H158" i="8"/>
  <c r="H157" i="8"/>
  <c r="H156" i="8"/>
  <c r="H155" i="8"/>
  <c r="H154" i="8"/>
  <c r="H153" i="8"/>
  <c r="H152" i="8"/>
  <c r="H151" i="8"/>
  <c r="H150" i="8"/>
  <c r="H149" i="8"/>
  <c r="H148" i="8"/>
  <c r="H147" i="8"/>
  <c r="H146" i="8"/>
  <c r="H145" i="8"/>
  <c r="H144" i="8"/>
  <c r="H143" i="8"/>
  <c r="H142" i="8"/>
  <c r="H141" i="8"/>
  <c r="H140" i="8"/>
  <c r="H139" i="8"/>
  <c r="H138" i="8"/>
  <c r="H137" i="8"/>
  <c r="H136" i="8"/>
  <c r="H135" i="8"/>
  <c r="H134" i="8"/>
  <c r="H133" i="8"/>
  <c r="H132" i="8"/>
  <c r="H131" i="8"/>
  <c r="H130" i="8"/>
  <c r="H129" i="8"/>
  <c r="H128" i="8"/>
  <c r="H127" i="8"/>
  <c r="H126" i="8"/>
  <c r="H125" i="8"/>
  <c r="H124" i="8"/>
  <c r="H123" i="8"/>
  <c r="H122" i="8"/>
  <c r="H121" i="8"/>
  <c r="H120" i="8"/>
  <c r="H119" i="8"/>
  <c r="H118" i="8"/>
  <c r="H117" i="8"/>
  <c r="H116" i="8"/>
  <c r="H115" i="8"/>
  <c r="H114" i="8"/>
  <c r="H113" i="8"/>
  <c r="H112" i="8"/>
  <c r="H111" i="8"/>
  <c r="H110" i="8"/>
  <c r="H109" i="8"/>
  <c r="H108" i="8"/>
  <c r="H107" i="8"/>
  <c r="H106" i="8"/>
  <c r="H105" i="8"/>
  <c r="H104" i="8"/>
  <c r="H103" i="8"/>
  <c r="H102" i="8"/>
  <c r="H101" i="8"/>
  <c r="H100" i="8"/>
  <c r="H99" i="8"/>
  <c r="H98" i="8"/>
  <c r="H97" i="8"/>
  <c r="H96" i="8"/>
  <c r="H95" i="8"/>
  <c r="H94" i="8"/>
  <c r="H93" i="8"/>
  <c r="H92" i="8"/>
  <c r="H91" i="8"/>
  <c r="H90" i="8"/>
  <c r="H89" i="8"/>
  <c r="H88" i="8"/>
  <c r="H87" i="8"/>
  <c r="H86" i="8"/>
  <c r="H85" i="8"/>
  <c r="H84" i="8"/>
  <c r="H83" i="8"/>
  <c r="H82" i="8"/>
  <c r="H81" i="8"/>
  <c r="H80" i="8"/>
  <c r="H79" i="8"/>
  <c r="H78" i="8"/>
  <c r="H77" i="8"/>
  <c r="H76" i="8"/>
  <c r="H75" i="8"/>
  <c r="H74" i="8"/>
  <c r="H73" i="8"/>
  <c r="H72" i="8"/>
  <c r="H71" i="8"/>
  <c r="H70" i="8"/>
  <c r="H69" i="8"/>
  <c r="H68" i="8"/>
  <c r="H67" i="8"/>
  <c r="H66" i="8"/>
  <c r="H65" i="8"/>
  <c r="H64" i="8"/>
  <c r="H63" i="8"/>
  <c r="H62" i="8"/>
  <c r="H61" i="8"/>
  <c r="H60" i="8"/>
  <c r="H59" i="8"/>
  <c r="H58" i="8"/>
  <c r="H57" i="8"/>
  <c r="H56" i="8"/>
  <c r="H55" i="8"/>
  <c r="H54" i="8"/>
  <c r="H53" i="8"/>
  <c r="H52" i="8"/>
  <c r="H51" i="8"/>
  <c r="H50" i="8"/>
  <c r="H49" i="8"/>
  <c r="H48" i="8"/>
  <c r="H47" i="8"/>
  <c r="H46" i="8"/>
  <c r="H45" i="8"/>
  <c r="H44" i="8"/>
  <c r="H43" i="8"/>
  <c r="H42" i="8"/>
  <c r="H41" i="8"/>
  <c r="H40" i="8"/>
  <c r="H39" i="8"/>
  <c r="H38" i="8"/>
  <c r="H37" i="8"/>
  <c r="H36" i="8"/>
  <c r="H35" i="8"/>
  <c r="H34" i="8"/>
  <c r="H33" i="8"/>
  <c r="H32" i="8"/>
  <c r="H31" i="8"/>
  <c r="H30" i="8"/>
  <c r="H29" i="8"/>
  <c r="H28" i="8"/>
  <c r="H27" i="8"/>
  <c r="H26" i="8"/>
  <c r="H25" i="8"/>
  <c r="H24" i="8"/>
  <c r="H23" i="8"/>
  <c r="H22" i="8"/>
  <c r="H21" i="8"/>
  <c r="H20" i="8"/>
  <c r="H19" i="8"/>
  <c r="H18" i="8"/>
  <c r="H17" i="8"/>
  <c r="H16" i="8"/>
  <c r="H15" i="8"/>
  <c r="H14" i="8"/>
  <c r="H13" i="8"/>
  <c r="H12" i="8"/>
  <c r="H11" i="8"/>
  <c r="H10" i="8"/>
  <c r="H9" i="8"/>
  <c r="D12" i="5" s="1"/>
  <c r="H8" i="8"/>
  <c r="H7" i="8"/>
  <c r="H6" i="8"/>
  <c r="H5" i="8"/>
  <c r="H4" i="8"/>
  <c r="H3" i="8"/>
  <c r="H2" i="8"/>
  <c r="G1238" i="7"/>
  <c r="G1238" i="15" s="1"/>
  <c r="F1238" i="7"/>
  <c r="H1236" i="7"/>
  <c r="H1236" i="15" s="1"/>
  <c r="H1235" i="7"/>
  <c r="H1235" i="15" s="1"/>
  <c r="H1234" i="7"/>
  <c r="H1234" i="15" s="1"/>
  <c r="H1233" i="7"/>
  <c r="H1233" i="15" s="1"/>
  <c r="H1232" i="7"/>
  <c r="H1232" i="15" s="1"/>
  <c r="H1231" i="7"/>
  <c r="H1230" i="7"/>
  <c r="H1230" i="15" s="1"/>
  <c r="H1229" i="7"/>
  <c r="H1229" i="15" s="1"/>
  <c r="H1228" i="7"/>
  <c r="H1228" i="15" s="1"/>
  <c r="H1227" i="7"/>
  <c r="H1227" i="15" s="1"/>
  <c r="H1226" i="7"/>
  <c r="H1226" i="15" s="1"/>
  <c r="H1225" i="7"/>
  <c r="H1225" i="15" s="1"/>
  <c r="H1224" i="7"/>
  <c r="H1224" i="15" s="1"/>
  <c r="H1223" i="7"/>
  <c r="H1223" i="15" s="1"/>
  <c r="H1222" i="7"/>
  <c r="H1222" i="15" s="1"/>
  <c r="H1221" i="7"/>
  <c r="H1221" i="15" s="1"/>
  <c r="H1220" i="7"/>
  <c r="H1220" i="15" s="1"/>
  <c r="H1219" i="7"/>
  <c r="H1219" i="15" s="1"/>
  <c r="H1218" i="7"/>
  <c r="H1218" i="15" s="1"/>
  <c r="H1217" i="7"/>
  <c r="H1217" i="15" s="1"/>
  <c r="H1216" i="7"/>
  <c r="H1216" i="15" s="1"/>
  <c r="H1215" i="7"/>
  <c r="H1215" i="15" s="1"/>
  <c r="H1214" i="7"/>
  <c r="H1214" i="15" s="1"/>
  <c r="H1213" i="7"/>
  <c r="H1213" i="15" s="1"/>
  <c r="H1212" i="7"/>
  <c r="H1212" i="15" s="1"/>
  <c r="H1211" i="7"/>
  <c r="H1211" i="15" s="1"/>
  <c r="H1210" i="7"/>
  <c r="H1210" i="15" s="1"/>
  <c r="H1209" i="7"/>
  <c r="H1209" i="15" s="1"/>
  <c r="H1204" i="7"/>
  <c r="H1204" i="15" s="1"/>
  <c r="H1203" i="7"/>
  <c r="H1203" i="15" s="1"/>
  <c r="H1202" i="7"/>
  <c r="H1202" i="15" s="1"/>
  <c r="H1201" i="7"/>
  <c r="H1201" i="15" s="1"/>
  <c r="H1200" i="7"/>
  <c r="H1200" i="15" s="1"/>
  <c r="H1199" i="7"/>
  <c r="H1199" i="15" s="1"/>
  <c r="H1198" i="7"/>
  <c r="H1198" i="15" s="1"/>
  <c r="H1197" i="7"/>
  <c r="H1197" i="15" s="1"/>
  <c r="H1196" i="7"/>
  <c r="H1196" i="15" s="1"/>
  <c r="H1195" i="7"/>
  <c r="H1195" i="15" s="1"/>
  <c r="H1194" i="7"/>
  <c r="H1194" i="15" s="1"/>
  <c r="H1193" i="7"/>
  <c r="H1193" i="15" s="1"/>
  <c r="H1192" i="7"/>
  <c r="H1192" i="15" s="1"/>
  <c r="H1191" i="7"/>
  <c r="H1191" i="15" s="1"/>
  <c r="H1190" i="7"/>
  <c r="H1190" i="15" s="1"/>
  <c r="H1189" i="7"/>
  <c r="H1189" i="15" s="1"/>
  <c r="H1188" i="7"/>
  <c r="H1188" i="15" s="1"/>
  <c r="H1187" i="7"/>
  <c r="H1187" i="15" s="1"/>
  <c r="H1186" i="7"/>
  <c r="H1186" i="15" s="1"/>
  <c r="H1185" i="7"/>
  <c r="H1185" i="15" s="1"/>
  <c r="H1184" i="7"/>
  <c r="H1184" i="15" s="1"/>
  <c r="H1183" i="7"/>
  <c r="H1183" i="15" s="1"/>
  <c r="H1182" i="7"/>
  <c r="H1182" i="15" s="1"/>
  <c r="H1181" i="7"/>
  <c r="H1181" i="15" s="1"/>
  <c r="H1180" i="7"/>
  <c r="H1180" i="15" s="1"/>
  <c r="H1179" i="7"/>
  <c r="H1179" i="15" s="1"/>
  <c r="H1178" i="7"/>
  <c r="H1178" i="15" s="1"/>
  <c r="H1177" i="7"/>
  <c r="H1177" i="15" s="1"/>
  <c r="H1176" i="7"/>
  <c r="H1176" i="15" s="1"/>
  <c r="H1175" i="7"/>
  <c r="H1175" i="15" s="1"/>
  <c r="H1174" i="7"/>
  <c r="H1174" i="15" s="1"/>
  <c r="H1173" i="7"/>
  <c r="H1173" i="15" s="1"/>
  <c r="H1172" i="7"/>
  <c r="H1172" i="15" s="1"/>
  <c r="H1171" i="7"/>
  <c r="H1171" i="15" s="1"/>
  <c r="H1170" i="7"/>
  <c r="G1167" i="7"/>
  <c r="G1167" i="15" s="1"/>
  <c r="F1167" i="7"/>
  <c r="H1165" i="7"/>
  <c r="H1165" i="15" s="1"/>
  <c r="H1164" i="7"/>
  <c r="H1164" i="15" s="1"/>
  <c r="H1163" i="7"/>
  <c r="H1163" i="15" s="1"/>
  <c r="H1162" i="7"/>
  <c r="H1162" i="15" s="1"/>
  <c r="H1161" i="7"/>
  <c r="H1161" i="15" s="1"/>
  <c r="H1160" i="7"/>
  <c r="H1160" i="15" s="1"/>
  <c r="H1159" i="7"/>
  <c r="H1159" i="15" s="1"/>
  <c r="H1158" i="7"/>
  <c r="H1158" i="15" s="1"/>
  <c r="H1157" i="7"/>
  <c r="H1157" i="15" s="1"/>
  <c r="H1156" i="7"/>
  <c r="H1156" i="15" s="1"/>
  <c r="H1155" i="7"/>
  <c r="H1155" i="15" s="1"/>
  <c r="H1154" i="7"/>
  <c r="H1154" i="15" s="1"/>
  <c r="H1153" i="7"/>
  <c r="H1153" i="15" s="1"/>
  <c r="H1152" i="7"/>
  <c r="H1152" i="15" s="1"/>
  <c r="H1151" i="7"/>
  <c r="H1151" i="15" s="1"/>
  <c r="H1150" i="7"/>
  <c r="H1150" i="15" s="1"/>
  <c r="H1149" i="7"/>
  <c r="H1149" i="15" s="1"/>
  <c r="H1148" i="7"/>
  <c r="H1148" i="15" s="1"/>
  <c r="H1147" i="7"/>
  <c r="H1147" i="15" s="1"/>
  <c r="H1146" i="7"/>
  <c r="H1146" i="15" s="1"/>
  <c r="H1145" i="7"/>
  <c r="H1145" i="15" s="1"/>
  <c r="H1144" i="7"/>
  <c r="H1144" i="15" s="1"/>
  <c r="H1143" i="7"/>
  <c r="H1143" i="15" s="1"/>
  <c r="H1142" i="7"/>
  <c r="H1142" i="15" s="1"/>
  <c r="H1141" i="7"/>
  <c r="H1141" i="15" s="1"/>
  <c r="H1140" i="7"/>
  <c r="H1140" i="15" s="1"/>
  <c r="H1139" i="7"/>
  <c r="H1139" i="15" s="1"/>
  <c r="H1138" i="7"/>
  <c r="H1138" i="15" s="1"/>
  <c r="H1137" i="7"/>
  <c r="H1137" i="15" s="1"/>
  <c r="H1136" i="7"/>
  <c r="H1136" i="15" s="1"/>
  <c r="H1135" i="7"/>
  <c r="H1135" i="15" s="1"/>
  <c r="H1134" i="7"/>
  <c r="H1134" i="15" s="1"/>
  <c r="H1133" i="7"/>
  <c r="H1133" i="15" s="1"/>
  <c r="H1132" i="7"/>
  <c r="H1132" i="15" s="1"/>
  <c r="H1131" i="7"/>
  <c r="H1131" i="15" s="1"/>
  <c r="H1130" i="7"/>
  <c r="H1130" i="15" s="1"/>
  <c r="H1129" i="7"/>
  <c r="H1129" i="15" s="1"/>
  <c r="H1128" i="7"/>
  <c r="H1128" i="15" s="1"/>
  <c r="H1127" i="7"/>
  <c r="H1127" i="15" s="1"/>
  <c r="H1126" i="7"/>
  <c r="H1126" i="15" s="1"/>
  <c r="H1125" i="7"/>
  <c r="H1125" i="15" s="1"/>
  <c r="H1124" i="7"/>
  <c r="H1124" i="15" s="1"/>
  <c r="H1123" i="7"/>
  <c r="H1123" i="15" s="1"/>
  <c r="H1122" i="7"/>
  <c r="H1122" i="15" s="1"/>
  <c r="H1121" i="7"/>
  <c r="H1121" i="15" s="1"/>
  <c r="H1120" i="7"/>
  <c r="H1120" i="15" s="1"/>
  <c r="H1119" i="7"/>
  <c r="H1119" i="15" s="1"/>
  <c r="H1118" i="7"/>
  <c r="H1118" i="15" s="1"/>
  <c r="H1117" i="7"/>
  <c r="H1117" i="15" s="1"/>
  <c r="H1116" i="7"/>
  <c r="H1116" i="15" s="1"/>
  <c r="H1115" i="7"/>
  <c r="H1115" i="15" s="1"/>
  <c r="H1114" i="7"/>
  <c r="H1114" i="15" s="1"/>
  <c r="H1113" i="7"/>
  <c r="H1113" i="15" s="1"/>
  <c r="H1112" i="7"/>
  <c r="H1111" i="7"/>
  <c r="H1111" i="15" s="1"/>
  <c r="H1110" i="7"/>
  <c r="H1110" i="15" s="1"/>
  <c r="H1109" i="7"/>
  <c r="H1109" i="15" s="1"/>
  <c r="H1108" i="7"/>
  <c r="H1108" i="15" s="1"/>
  <c r="H1107" i="7"/>
  <c r="H1107" i="15" s="1"/>
  <c r="H1106" i="7"/>
  <c r="H1106" i="15" s="1"/>
  <c r="H1105" i="7"/>
  <c r="H1105" i="15" s="1"/>
  <c r="H1104" i="7"/>
  <c r="H1104" i="15" s="1"/>
  <c r="H1103" i="7"/>
  <c r="H1103" i="15" s="1"/>
  <c r="H1102" i="7"/>
  <c r="H1102" i="15" s="1"/>
  <c r="H1101" i="7"/>
  <c r="H1101" i="15" s="1"/>
  <c r="H1100" i="7"/>
  <c r="H1100" i="15" s="1"/>
  <c r="H1099" i="7"/>
  <c r="H1099" i="15" s="1"/>
  <c r="H1098" i="7"/>
  <c r="H1098" i="15" s="1"/>
  <c r="H1097" i="7"/>
  <c r="H1097" i="15" s="1"/>
  <c r="H1096" i="7"/>
  <c r="H1096" i="15" s="1"/>
  <c r="H1095" i="7"/>
  <c r="H1095" i="15" s="1"/>
  <c r="H1094" i="7"/>
  <c r="H1094" i="15" s="1"/>
  <c r="G1091" i="15"/>
  <c r="H1089" i="7"/>
  <c r="H1089" i="15" s="1"/>
  <c r="H1088" i="7"/>
  <c r="H1088" i="15" s="1"/>
  <c r="H1087" i="7"/>
  <c r="H1087" i="15" s="1"/>
  <c r="H1086" i="7"/>
  <c r="H1086" i="15" s="1"/>
  <c r="H1085" i="7"/>
  <c r="H1085" i="15" s="1"/>
  <c r="H1084" i="7"/>
  <c r="H1084" i="15" s="1"/>
  <c r="H1083" i="7"/>
  <c r="H1083" i="15" s="1"/>
  <c r="H1082" i="7"/>
  <c r="H1082" i="15" s="1"/>
  <c r="H1081" i="7"/>
  <c r="H1081" i="15" s="1"/>
  <c r="H1080" i="7"/>
  <c r="H1080" i="15" s="1"/>
  <c r="H1079" i="7"/>
  <c r="H1079" i="15" s="1"/>
  <c r="H1078" i="7"/>
  <c r="H1078" i="15" s="1"/>
  <c r="H1077" i="7"/>
  <c r="H1077" i="15" s="1"/>
  <c r="H1076" i="7"/>
  <c r="H1076" i="15" s="1"/>
  <c r="H1075" i="7"/>
  <c r="H1075" i="15" s="1"/>
  <c r="H1074" i="7"/>
  <c r="H1074" i="15" s="1"/>
  <c r="H1073" i="7"/>
  <c r="H1073" i="15" s="1"/>
  <c r="H1072" i="7"/>
  <c r="H1072" i="15" s="1"/>
  <c r="H1071" i="7"/>
  <c r="H1071" i="15" s="1"/>
  <c r="H1070" i="7"/>
  <c r="H1070" i="15" s="1"/>
  <c r="H1069" i="7"/>
  <c r="H1069" i="15" s="1"/>
  <c r="H1068" i="7"/>
  <c r="H1068" i="15" s="1"/>
  <c r="H1067" i="7"/>
  <c r="H1067" i="15" s="1"/>
  <c r="H1066" i="7"/>
  <c r="H1066" i="15" s="1"/>
  <c r="H1065" i="7"/>
  <c r="H1065" i="15" s="1"/>
  <c r="H1064" i="7"/>
  <c r="H1064" i="15" s="1"/>
  <c r="H1063" i="7"/>
  <c r="H1063" i="15" s="1"/>
  <c r="H1062" i="7"/>
  <c r="H1062" i="15" s="1"/>
  <c r="H1061" i="7"/>
  <c r="H1061" i="15" s="1"/>
  <c r="H1060" i="7"/>
  <c r="H1060" i="15" s="1"/>
  <c r="H1059" i="7"/>
  <c r="H1059" i="15" s="1"/>
  <c r="H1058" i="7"/>
  <c r="H1058" i="15" s="1"/>
  <c r="H1057" i="7"/>
  <c r="H1057" i="15" s="1"/>
  <c r="H1056" i="7"/>
  <c r="H1056" i="15" s="1"/>
  <c r="H1055" i="7"/>
  <c r="H1055" i="15" s="1"/>
  <c r="H1054" i="7"/>
  <c r="H1054" i="15" s="1"/>
  <c r="H1053" i="7"/>
  <c r="H1053" i="15" s="1"/>
  <c r="H1052" i="7"/>
  <c r="H1052" i="15" s="1"/>
  <c r="H1051" i="7"/>
  <c r="H1051" i="15" s="1"/>
  <c r="H1050" i="7"/>
  <c r="H1050" i="15" s="1"/>
  <c r="H1049" i="7"/>
  <c r="H1049" i="15" s="1"/>
  <c r="H1048" i="7"/>
  <c r="H1048" i="15" s="1"/>
  <c r="H1047" i="7"/>
  <c r="H1047" i="15" s="1"/>
  <c r="H1046" i="7"/>
  <c r="H1046" i="15" s="1"/>
  <c r="H1045" i="7"/>
  <c r="H1045" i="15" s="1"/>
  <c r="H1044" i="7"/>
  <c r="H1044" i="15" s="1"/>
  <c r="H1043" i="7"/>
  <c r="H1043" i="15" s="1"/>
  <c r="H1042" i="7"/>
  <c r="H1042" i="15" s="1"/>
  <c r="H1041" i="7"/>
  <c r="H1041" i="15" s="1"/>
  <c r="H1040" i="7"/>
  <c r="H1040" i="15" s="1"/>
  <c r="H1039" i="7"/>
  <c r="H1039" i="15" s="1"/>
  <c r="H1038" i="7"/>
  <c r="H1038" i="15" s="1"/>
  <c r="H1037" i="7"/>
  <c r="H1037" i="15" s="1"/>
  <c r="H1036" i="7"/>
  <c r="H1036" i="15" s="1"/>
  <c r="H1035" i="7"/>
  <c r="H1035" i="15" s="1"/>
  <c r="H1034" i="7"/>
  <c r="H1034" i="15" s="1"/>
  <c r="H1033" i="7"/>
  <c r="H1033" i="15" s="1"/>
  <c r="H1032" i="7"/>
  <c r="H1032" i="15" s="1"/>
  <c r="H1031" i="7"/>
  <c r="H1031" i="15" s="1"/>
  <c r="H1030" i="7"/>
  <c r="H1030" i="15" s="1"/>
  <c r="H1029" i="7"/>
  <c r="H1029" i="15" s="1"/>
  <c r="H1028" i="7"/>
  <c r="H1028" i="15" s="1"/>
  <c r="H1027" i="7"/>
  <c r="H1027" i="15" s="1"/>
  <c r="H1026" i="7"/>
  <c r="H1026" i="15" s="1"/>
  <c r="H1025" i="7"/>
  <c r="H1025" i="15" s="1"/>
  <c r="H1024" i="7"/>
  <c r="H1024" i="15" s="1"/>
  <c r="H1023" i="7"/>
  <c r="H1023" i="15" s="1"/>
  <c r="H1022" i="7"/>
  <c r="H1022" i="15" s="1"/>
  <c r="H1021" i="7"/>
  <c r="H1021" i="15" s="1"/>
  <c r="H1020" i="7"/>
  <c r="H1020" i="15" s="1"/>
  <c r="H1019" i="7"/>
  <c r="H1019" i="15" s="1"/>
  <c r="H1018" i="7"/>
  <c r="H1018" i="15" s="1"/>
  <c r="H1017" i="7"/>
  <c r="H1017" i="15" s="1"/>
  <c r="H1016" i="7"/>
  <c r="H1016" i="15" s="1"/>
  <c r="H1015" i="7"/>
  <c r="H1015" i="15" s="1"/>
  <c r="H1014" i="7"/>
  <c r="H1014" i="15" s="1"/>
  <c r="H1013" i="7"/>
  <c r="H1013" i="15" s="1"/>
  <c r="H1012" i="7"/>
  <c r="H1012" i="15" s="1"/>
  <c r="H1011" i="7"/>
  <c r="H1011" i="15" s="1"/>
  <c r="H1010" i="7"/>
  <c r="H1010" i="15" s="1"/>
  <c r="H1009" i="7"/>
  <c r="H1009" i="15" s="1"/>
  <c r="H1008" i="7"/>
  <c r="H1008" i="15" s="1"/>
  <c r="H1007" i="7"/>
  <c r="H1007" i="15" s="1"/>
  <c r="H1006" i="7"/>
  <c r="H1006" i="15" s="1"/>
  <c r="H1005" i="7"/>
  <c r="H1005" i="15" s="1"/>
  <c r="H1004" i="7"/>
  <c r="H1004" i="15" s="1"/>
  <c r="H1003" i="7"/>
  <c r="H1003" i="15" s="1"/>
  <c r="H1002" i="7"/>
  <c r="H1002" i="15" s="1"/>
  <c r="H1001" i="7"/>
  <c r="H1001" i="15" s="1"/>
  <c r="H1000" i="7"/>
  <c r="H1000" i="15" s="1"/>
  <c r="H999" i="7"/>
  <c r="H999" i="15" s="1"/>
  <c r="H998" i="7"/>
  <c r="H998" i="15" s="1"/>
  <c r="H997" i="7"/>
  <c r="H997" i="15" s="1"/>
  <c r="H996" i="7"/>
  <c r="H996" i="15" s="1"/>
  <c r="H995" i="7"/>
  <c r="H995" i="15" s="1"/>
  <c r="H994" i="7"/>
  <c r="H994" i="15" s="1"/>
  <c r="H993" i="7"/>
  <c r="H993" i="15" s="1"/>
  <c r="H992" i="7"/>
  <c r="H992" i="15" s="1"/>
  <c r="H991" i="7"/>
  <c r="H991" i="15" s="1"/>
  <c r="H990" i="7"/>
  <c r="H990" i="15" s="1"/>
  <c r="H989" i="7"/>
  <c r="H989" i="15" s="1"/>
  <c r="H988" i="7"/>
  <c r="H988" i="15" s="1"/>
  <c r="H987" i="7"/>
  <c r="H987" i="15" s="1"/>
  <c r="H986" i="7"/>
  <c r="H986" i="15" s="1"/>
  <c r="H985" i="7"/>
  <c r="H985" i="15" s="1"/>
  <c r="H984" i="7"/>
  <c r="H984" i="15" s="1"/>
  <c r="H983" i="7"/>
  <c r="H983" i="15" s="1"/>
  <c r="H982" i="7"/>
  <c r="H982" i="15" s="1"/>
  <c r="H981" i="7"/>
  <c r="H981" i="15" s="1"/>
  <c r="H980" i="7"/>
  <c r="H980" i="15" s="1"/>
  <c r="H979" i="7"/>
  <c r="H979" i="15" s="1"/>
  <c r="H978" i="7"/>
  <c r="H978" i="15" s="1"/>
  <c r="H977" i="7"/>
  <c r="H977" i="15" s="1"/>
  <c r="H976" i="7"/>
  <c r="H976" i="15" s="1"/>
  <c r="H975" i="7"/>
  <c r="H975" i="15" s="1"/>
  <c r="H974" i="7"/>
  <c r="H974" i="15" s="1"/>
  <c r="H973" i="7"/>
  <c r="H973" i="15" s="1"/>
  <c r="H972" i="7"/>
  <c r="H972" i="15" s="1"/>
  <c r="H971" i="7"/>
  <c r="H971" i="15" s="1"/>
  <c r="H970" i="7"/>
  <c r="H970" i="15" s="1"/>
  <c r="H969" i="7"/>
  <c r="H969" i="15" s="1"/>
  <c r="H968" i="7"/>
  <c r="H968" i="15" s="1"/>
  <c r="H967" i="7"/>
  <c r="H967" i="15" s="1"/>
  <c r="H966" i="7"/>
  <c r="H966" i="15" s="1"/>
  <c r="H965" i="7"/>
  <c r="H965" i="15" s="1"/>
  <c r="H964" i="7"/>
  <c r="H964" i="15" s="1"/>
  <c r="H963" i="7"/>
  <c r="H963" i="15" s="1"/>
  <c r="H962" i="7"/>
  <c r="H962" i="15" s="1"/>
  <c r="H961" i="7"/>
  <c r="H961" i="15" s="1"/>
  <c r="H960" i="7"/>
  <c r="H960" i="15" s="1"/>
  <c r="H959" i="7"/>
  <c r="H959" i="15" s="1"/>
  <c r="H958" i="7"/>
  <c r="H958" i="15" s="1"/>
  <c r="H957" i="7"/>
  <c r="H957" i="15" s="1"/>
  <c r="H956" i="7"/>
  <c r="H956" i="15" s="1"/>
  <c r="H955" i="7"/>
  <c r="H955" i="15" s="1"/>
  <c r="H954" i="7"/>
  <c r="H954" i="15" s="1"/>
  <c r="H953" i="7"/>
  <c r="H953" i="15" s="1"/>
  <c r="H952" i="7"/>
  <c r="H952" i="15" s="1"/>
  <c r="H951" i="7"/>
  <c r="H951" i="15" s="1"/>
  <c r="H950" i="7"/>
  <c r="H950" i="15" s="1"/>
  <c r="H949" i="7"/>
  <c r="H949" i="15" s="1"/>
  <c r="H948" i="7"/>
  <c r="H948" i="15" s="1"/>
  <c r="H947" i="7"/>
  <c r="H947" i="15" s="1"/>
  <c r="H946" i="7"/>
  <c r="H946" i="15" s="1"/>
  <c r="H945" i="7"/>
  <c r="H945" i="15" s="1"/>
  <c r="H944" i="7"/>
  <c r="H944" i="15" s="1"/>
  <c r="H943" i="7"/>
  <c r="H943" i="15" s="1"/>
  <c r="H942" i="7"/>
  <c r="H942" i="15" s="1"/>
  <c r="H941" i="7"/>
  <c r="H941" i="15" s="1"/>
  <c r="H940" i="7"/>
  <c r="H940" i="15" s="1"/>
  <c r="H939" i="7"/>
  <c r="H939" i="15" s="1"/>
  <c r="H938" i="7"/>
  <c r="H938" i="15" s="1"/>
  <c r="H937" i="7"/>
  <c r="H937" i="15" s="1"/>
  <c r="H936" i="7"/>
  <c r="H936" i="15" s="1"/>
  <c r="H935" i="7"/>
  <c r="H935" i="15" s="1"/>
  <c r="H934" i="7"/>
  <c r="H934" i="15" s="1"/>
  <c r="H933" i="7"/>
  <c r="H933" i="15" s="1"/>
  <c r="H932" i="7"/>
  <c r="H932" i="15" s="1"/>
  <c r="H931" i="7"/>
  <c r="H931" i="15" s="1"/>
  <c r="H930" i="7"/>
  <c r="H930" i="15" s="1"/>
  <c r="H929" i="7"/>
  <c r="H929" i="15" s="1"/>
  <c r="H928" i="7"/>
  <c r="H928" i="15" s="1"/>
  <c r="H927" i="7"/>
  <c r="H927" i="15" s="1"/>
  <c r="H926" i="7"/>
  <c r="H926" i="15" s="1"/>
  <c r="H925" i="7"/>
  <c r="H925" i="15" s="1"/>
  <c r="H924" i="7"/>
  <c r="H924" i="15" s="1"/>
  <c r="H923" i="7"/>
  <c r="H923" i="15" s="1"/>
  <c r="H922" i="7"/>
  <c r="H922" i="15" s="1"/>
  <c r="H921" i="7"/>
  <c r="H921" i="15" s="1"/>
  <c r="H920" i="7"/>
  <c r="H920" i="15" s="1"/>
  <c r="H919" i="7"/>
  <c r="H919" i="15" s="1"/>
  <c r="H918" i="7"/>
  <c r="H918" i="15" s="1"/>
  <c r="H917" i="7"/>
  <c r="H917" i="15" s="1"/>
  <c r="H916" i="7"/>
  <c r="H916" i="15" s="1"/>
  <c r="H915" i="7"/>
  <c r="H915" i="15" s="1"/>
  <c r="H914" i="7"/>
  <c r="H914" i="15" s="1"/>
  <c r="H913" i="7"/>
  <c r="H913" i="15" s="1"/>
  <c r="H912" i="7"/>
  <c r="H912" i="15" s="1"/>
  <c r="H911" i="7"/>
  <c r="H911" i="15" s="1"/>
  <c r="H910" i="7"/>
  <c r="H910" i="15" s="1"/>
  <c r="H909" i="7"/>
  <c r="H909" i="15" s="1"/>
  <c r="H908" i="7"/>
  <c r="H908" i="15" s="1"/>
  <c r="H907" i="7"/>
  <c r="H907" i="15" s="1"/>
  <c r="H906" i="7"/>
  <c r="H906" i="15" s="1"/>
  <c r="H905" i="7"/>
  <c r="H905" i="15" s="1"/>
  <c r="H904" i="7"/>
  <c r="H904" i="15" s="1"/>
  <c r="H903" i="7"/>
  <c r="H903" i="15" s="1"/>
  <c r="H902" i="7"/>
  <c r="H902" i="15" s="1"/>
  <c r="H901" i="7"/>
  <c r="H901" i="15" s="1"/>
  <c r="H900" i="7"/>
  <c r="H900" i="15" s="1"/>
  <c r="H899" i="7"/>
  <c r="H899" i="15" s="1"/>
  <c r="H898" i="7"/>
  <c r="H898" i="15" s="1"/>
  <c r="H897" i="7"/>
  <c r="H897" i="15" s="1"/>
  <c r="H896" i="7"/>
  <c r="H896" i="15" s="1"/>
  <c r="H895" i="7"/>
  <c r="H895" i="15" s="1"/>
  <c r="H894" i="7"/>
  <c r="H894" i="15" s="1"/>
  <c r="H893" i="7"/>
  <c r="H893" i="15" s="1"/>
  <c r="H892" i="7"/>
  <c r="H892" i="15" s="1"/>
  <c r="H891" i="7"/>
  <c r="H891" i="15" s="1"/>
  <c r="H890" i="7"/>
  <c r="H890" i="15" s="1"/>
  <c r="H889" i="7"/>
  <c r="H889" i="15" s="1"/>
  <c r="H888" i="7"/>
  <c r="H888" i="15" s="1"/>
  <c r="H887" i="7"/>
  <c r="H887" i="15" s="1"/>
  <c r="H886" i="7"/>
  <c r="H886" i="15" s="1"/>
  <c r="H885" i="7"/>
  <c r="H885" i="15" s="1"/>
  <c r="H884" i="7"/>
  <c r="H884" i="15" s="1"/>
  <c r="H883" i="7"/>
  <c r="H883" i="15" s="1"/>
  <c r="H882" i="7"/>
  <c r="H882" i="15" s="1"/>
  <c r="H881" i="7"/>
  <c r="H881" i="15" s="1"/>
  <c r="H880" i="7"/>
  <c r="H880" i="15" s="1"/>
  <c r="H879" i="7"/>
  <c r="H879" i="15" s="1"/>
  <c r="H878" i="7"/>
  <c r="H878" i="15" s="1"/>
  <c r="H877" i="7"/>
  <c r="H877" i="15" s="1"/>
  <c r="H876" i="7"/>
  <c r="H876" i="15" s="1"/>
  <c r="H875" i="7"/>
  <c r="H875" i="15" s="1"/>
  <c r="H874" i="7"/>
  <c r="H874" i="15" s="1"/>
  <c r="H873" i="7"/>
  <c r="H873" i="15" s="1"/>
  <c r="H872" i="7"/>
  <c r="H872" i="15" s="1"/>
  <c r="H871" i="7"/>
  <c r="H871" i="15" s="1"/>
  <c r="H870" i="7"/>
  <c r="H870" i="15" s="1"/>
  <c r="H869" i="7"/>
  <c r="H869" i="15" s="1"/>
  <c r="H868" i="7"/>
  <c r="H868" i="15" s="1"/>
  <c r="H867" i="7"/>
  <c r="H867" i="15" s="1"/>
  <c r="H866" i="7"/>
  <c r="H866" i="15" s="1"/>
  <c r="H865" i="7"/>
  <c r="H865" i="15" s="1"/>
  <c r="H864" i="7"/>
  <c r="H864" i="15" s="1"/>
  <c r="H863" i="7"/>
  <c r="H863" i="15" s="1"/>
  <c r="H862" i="7"/>
  <c r="H862" i="15" s="1"/>
  <c r="H861" i="7"/>
  <c r="H861" i="15" s="1"/>
  <c r="H860" i="7"/>
  <c r="H860" i="15" s="1"/>
  <c r="H859" i="7"/>
  <c r="H859" i="15" s="1"/>
  <c r="H858" i="7"/>
  <c r="H858" i="15" s="1"/>
  <c r="H857" i="7"/>
  <c r="H857" i="15" s="1"/>
  <c r="H856" i="7"/>
  <c r="H856" i="15" s="1"/>
  <c r="H855" i="7"/>
  <c r="H855" i="15" s="1"/>
  <c r="H854" i="7"/>
  <c r="H854" i="15" s="1"/>
  <c r="H853" i="7"/>
  <c r="H853" i="15" s="1"/>
  <c r="H852" i="7"/>
  <c r="H852" i="15" s="1"/>
  <c r="H851" i="7"/>
  <c r="H851" i="15" s="1"/>
  <c r="H850" i="7"/>
  <c r="H850" i="15" s="1"/>
  <c r="H849" i="7"/>
  <c r="H849" i="15" s="1"/>
  <c r="H848" i="7"/>
  <c r="H848" i="15" s="1"/>
  <c r="H847" i="7"/>
  <c r="H847" i="15" s="1"/>
  <c r="H846" i="7"/>
  <c r="H846" i="15" s="1"/>
  <c r="H845" i="7"/>
  <c r="H845" i="15" s="1"/>
  <c r="H844" i="7"/>
  <c r="H844" i="15" s="1"/>
  <c r="H843" i="7"/>
  <c r="H843" i="15" s="1"/>
  <c r="H842" i="7"/>
  <c r="H842" i="15" s="1"/>
  <c r="H841" i="7"/>
  <c r="H841" i="15" s="1"/>
  <c r="H840" i="7"/>
  <c r="H840" i="15" s="1"/>
  <c r="H839" i="7"/>
  <c r="H839" i="15" s="1"/>
  <c r="H838" i="7"/>
  <c r="H838" i="15" s="1"/>
  <c r="H837" i="7"/>
  <c r="H837" i="15" s="1"/>
  <c r="H836" i="7"/>
  <c r="H836" i="15" s="1"/>
  <c r="H835" i="7"/>
  <c r="H835" i="15" s="1"/>
  <c r="H834" i="7"/>
  <c r="H834" i="15" s="1"/>
  <c r="H833" i="7"/>
  <c r="H833" i="15" s="1"/>
  <c r="H832" i="7"/>
  <c r="H832" i="15" s="1"/>
  <c r="H831" i="7"/>
  <c r="H831" i="15" s="1"/>
  <c r="H830" i="7"/>
  <c r="H830" i="15" s="1"/>
  <c r="H829" i="7"/>
  <c r="H829" i="15" s="1"/>
  <c r="H828" i="7"/>
  <c r="H828" i="15" s="1"/>
  <c r="H827" i="7"/>
  <c r="H827" i="15" s="1"/>
  <c r="H826" i="7"/>
  <c r="H826" i="15" s="1"/>
  <c r="H825" i="7"/>
  <c r="H825" i="15" s="1"/>
  <c r="H824" i="7"/>
  <c r="H824" i="15" s="1"/>
  <c r="H823" i="7"/>
  <c r="H823" i="15" s="1"/>
  <c r="H822" i="7"/>
  <c r="H822" i="15" s="1"/>
  <c r="H821" i="7"/>
  <c r="H821" i="15" s="1"/>
  <c r="H820" i="7"/>
  <c r="H820" i="15" s="1"/>
  <c r="H819" i="7"/>
  <c r="H819" i="15" s="1"/>
  <c r="H818" i="7"/>
  <c r="H818" i="15" s="1"/>
  <c r="H817" i="7"/>
  <c r="H817" i="15" s="1"/>
  <c r="H816" i="7"/>
  <c r="H816" i="15" s="1"/>
  <c r="H815" i="7"/>
  <c r="H815" i="15" s="1"/>
  <c r="H814" i="7"/>
  <c r="H814" i="15" s="1"/>
  <c r="H813" i="7"/>
  <c r="H813" i="15" s="1"/>
  <c r="H812" i="7"/>
  <c r="H812" i="15" s="1"/>
  <c r="H811" i="7"/>
  <c r="H811" i="15" s="1"/>
  <c r="H810" i="7"/>
  <c r="H810" i="15" s="1"/>
  <c r="H809" i="7"/>
  <c r="H809" i="15" s="1"/>
  <c r="H808" i="7"/>
  <c r="H808" i="15" s="1"/>
  <c r="H807" i="7"/>
  <c r="H807" i="15" s="1"/>
  <c r="H806" i="7"/>
  <c r="H806" i="15" s="1"/>
  <c r="H805" i="7"/>
  <c r="H805" i="15" s="1"/>
  <c r="H804" i="7"/>
  <c r="H804" i="15" s="1"/>
  <c r="H803" i="7"/>
  <c r="H803" i="15" s="1"/>
  <c r="H802" i="7"/>
  <c r="H802" i="15" s="1"/>
  <c r="H801" i="7"/>
  <c r="H801" i="15" s="1"/>
  <c r="H800" i="7"/>
  <c r="H800" i="15" s="1"/>
  <c r="H799" i="7"/>
  <c r="H799" i="15" s="1"/>
  <c r="H798" i="7"/>
  <c r="H798" i="15" s="1"/>
  <c r="H797" i="7"/>
  <c r="H797" i="15" s="1"/>
  <c r="H796" i="7"/>
  <c r="H796" i="15" s="1"/>
  <c r="H795" i="7"/>
  <c r="H795" i="15" s="1"/>
  <c r="H794" i="7"/>
  <c r="H794" i="15" s="1"/>
  <c r="H793" i="7"/>
  <c r="H793" i="15" s="1"/>
  <c r="H792" i="7"/>
  <c r="H792" i="15" s="1"/>
  <c r="H791" i="7"/>
  <c r="H791" i="15" s="1"/>
  <c r="H790" i="7"/>
  <c r="H790" i="15" s="1"/>
  <c r="H789" i="7"/>
  <c r="H789" i="15" s="1"/>
  <c r="H788" i="7"/>
  <c r="H788" i="15" s="1"/>
  <c r="H787" i="7"/>
  <c r="H787" i="15" s="1"/>
  <c r="H786" i="7"/>
  <c r="H786" i="15" s="1"/>
  <c r="H785" i="7"/>
  <c r="H785" i="15" s="1"/>
  <c r="H784" i="7"/>
  <c r="H784" i="15" s="1"/>
  <c r="H783" i="7"/>
  <c r="H783" i="15" s="1"/>
  <c r="H782" i="7"/>
  <c r="H782" i="15" s="1"/>
  <c r="H781" i="7"/>
  <c r="H781" i="15" s="1"/>
  <c r="H780" i="7"/>
  <c r="H780" i="15" s="1"/>
  <c r="H779" i="7"/>
  <c r="H779" i="15" s="1"/>
  <c r="H778" i="7"/>
  <c r="H778" i="15" s="1"/>
  <c r="H777" i="7"/>
  <c r="H777" i="15" s="1"/>
  <c r="H776" i="7"/>
  <c r="H776" i="15" s="1"/>
  <c r="H775" i="7"/>
  <c r="H775" i="15" s="1"/>
  <c r="H774" i="7"/>
  <c r="H774" i="15" s="1"/>
  <c r="H773" i="7"/>
  <c r="H773" i="15" s="1"/>
  <c r="H772" i="7"/>
  <c r="H772" i="15" s="1"/>
  <c r="H771" i="7"/>
  <c r="H771" i="15" s="1"/>
  <c r="H770" i="7"/>
  <c r="H770" i="15" s="1"/>
  <c r="H769" i="7"/>
  <c r="H769" i="15" s="1"/>
  <c r="H768" i="7"/>
  <c r="H768" i="15" s="1"/>
  <c r="H767" i="7"/>
  <c r="H767" i="15" s="1"/>
  <c r="H766" i="7"/>
  <c r="H766" i="15" s="1"/>
  <c r="H765" i="7"/>
  <c r="H765" i="15" s="1"/>
  <c r="H764" i="7"/>
  <c r="H764" i="15" s="1"/>
  <c r="H763" i="7"/>
  <c r="H763" i="15" s="1"/>
  <c r="H762" i="7"/>
  <c r="H762" i="15" s="1"/>
  <c r="H761" i="7"/>
  <c r="H761" i="15" s="1"/>
  <c r="H760" i="7"/>
  <c r="H760" i="15" s="1"/>
  <c r="H759" i="7"/>
  <c r="H759" i="15" s="1"/>
  <c r="H758" i="7"/>
  <c r="H758" i="15" s="1"/>
  <c r="H757" i="7"/>
  <c r="H757" i="15" s="1"/>
  <c r="H756" i="7"/>
  <c r="H756" i="15" s="1"/>
  <c r="H755" i="7"/>
  <c r="H755" i="15" s="1"/>
  <c r="H754" i="7"/>
  <c r="H754" i="15" s="1"/>
  <c r="H753" i="7"/>
  <c r="H753" i="15" s="1"/>
  <c r="H752" i="7"/>
  <c r="H752" i="15" s="1"/>
  <c r="H751" i="7"/>
  <c r="H751" i="15" s="1"/>
  <c r="H750" i="7"/>
  <c r="H750" i="15" s="1"/>
  <c r="H749" i="7"/>
  <c r="H749" i="15" s="1"/>
  <c r="H748" i="7"/>
  <c r="H748" i="15" s="1"/>
  <c r="H747" i="7"/>
  <c r="H747" i="15" s="1"/>
  <c r="H746" i="7"/>
  <c r="H746" i="15" s="1"/>
  <c r="H745" i="7"/>
  <c r="H745" i="15" s="1"/>
  <c r="H744" i="7"/>
  <c r="H744" i="15" s="1"/>
  <c r="H743" i="7"/>
  <c r="H743" i="15" s="1"/>
  <c r="H742" i="7"/>
  <c r="H742" i="15" s="1"/>
  <c r="H741" i="7"/>
  <c r="H741" i="15" s="1"/>
  <c r="H740" i="7"/>
  <c r="H740" i="15" s="1"/>
  <c r="H739" i="7"/>
  <c r="H739" i="15" s="1"/>
  <c r="H738" i="7"/>
  <c r="H738" i="15" s="1"/>
  <c r="H737" i="7"/>
  <c r="H737" i="15" s="1"/>
  <c r="H736" i="7"/>
  <c r="H736" i="15" s="1"/>
  <c r="H735" i="7"/>
  <c r="H735" i="15" s="1"/>
  <c r="H734" i="7"/>
  <c r="H734" i="15" s="1"/>
  <c r="H733" i="7"/>
  <c r="H733" i="15" s="1"/>
  <c r="H732" i="7"/>
  <c r="H732" i="15" s="1"/>
  <c r="H731" i="7"/>
  <c r="H731" i="15" s="1"/>
  <c r="H730" i="7"/>
  <c r="H730" i="15" s="1"/>
  <c r="H729" i="7"/>
  <c r="H729" i="15" s="1"/>
  <c r="H728" i="7"/>
  <c r="H728" i="15" s="1"/>
  <c r="H727" i="7"/>
  <c r="H727" i="15" s="1"/>
  <c r="H726" i="7"/>
  <c r="H726" i="15" s="1"/>
  <c r="H725" i="7"/>
  <c r="H725" i="15" s="1"/>
  <c r="H724" i="7"/>
  <c r="H724" i="15" s="1"/>
  <c r="H723" i="7"/>
  <c r="H723" i="15" s="1"/>
  <c r="H722" i="7"/>
  <c r="H722" i="15" s="1"/>
  <c r="H721" i="7"/>
  <c r="H721" i="15" s="1"/>
  <c r="H720" i="7"/>
  <c r="H720" i="15" s="1"/>
  <c r="H719" i="7"/>
  <c r="H719" i="15" s="1"/>
  <c r="H718" i="7"/>
  <c r="H718" i="15" s="1"/>
  <c r="H717" i="7"/>
  <c r="H717" i="15" s="1"/>
  <c r="H716" i="7"/>
  <c r="H716" i="15" s="1"/>
  <c r="H715" i="7"/>
  <c r="H715" i="15" s="1"/>
  <c r="H714" i="7"/>
  <c r="H714" i="15" s="1"/>
  <c r="H713" i="7"/>
  <c r="H713" i="15" s="1"/>
  <c r="H712" i="7"/>
  <c r="H712" i="15" s="1"/>
  <c r="H711" i="7"/>
  <c r="H711" i="15" s="1"/>
  <c r="H710" i="7"/>
  <c r="H710" i="15" s="1"/>
  <c r="H709" i="7"/>
  <c r="H709" i="15" s="1"/>
  <c r="H708" i="7"/>
  <c r="H708" i="15" s="1"/>
  <c r="H707" i="7"/>
  <c r="H707" i="15" s="1"/>
  <c r="H706" i="7"/>
  <c r="H706" i="15" s="1"/>
  <c r="H705" i="7"/>
  <c r="H705" i="15" s="1"/>
  <c r="H704" i="7"/>
  <c r="H704" i="15" s="1"/>
  <c r="H703" i="7"/>
  <c r="H703" i="15" s="1"/>
  <c r="H702" i="7"/>
  <c r="H702" i="15" s="1"/>
  <c r="H701" i="7"/>
  <c r="H701" i="15" s="1"/>
  <c r="H700" i="7"/>
  <c r="H700" i="15" s="1"/>
  <c r="H699" i="7"/>
  <c r="H699" i="15" s="1"/>
  <c r="H698" i="7"/>
  <c r="H698" i="15" s="1"/>
  <c r="H697" i="7"/>
  <c r="H697" i="15" s="1"/>
  <c r="H696" i="7"/>
  <c r="H696" i="15" s="1"/>
  <c r="H695" i="7"/>
  <c r="H695" i="15" s="1"/>
  <c r="H694" i="7"/>
  <c r="H694" i="15" s="1"/>
  <c r="H693" i="7"/>
  <c r="H693" i="15" s="1"/>
  <c r="H692" i="7"/>
  <c r="H692" i="15" s="1"/>
  <c r="H691" i="7"/>
  <c r="H691" i="15" s="1"/>
  <c r="H690" i="7"/>
  <c r="H690" i="15" s="1"/>
  <c r="H689" i="7"/>
  <c r="H689" i="15" s="1"/>
  <c r="H688" i="7"/>
  <c r="H688" i="15" s="1"/>
  <c r="H687" i="7"/>
  <c r="H687" i="15" s="1"/>
  <c r="H686" i="7"/>
  <c r="H686" i="15" s="1"/>
  <c r="H685" i="7"/>
  <c r="H685" i="15" s="1"/>
  <c r="H684" i="7"/>
  <c r="H684" i="15" s="1"/>
  <c r="H683" i="7"/>
  <c r="H683" i="15" s="1"/>
  <c r="H682" i="7"/>
  <c r="H682" i="15" s="1"/>
  <c r="H681" i="7"/>
  <c r="H681" i="15" s="1"/>
  <c r="H680" i="7"/>
  <c r="H680" i="15" s="1"/>
  <c r="H679" i="7"/>
  <c r="H679" i="15" s="1"/>
  <c r="H678" i="7"/>
  <c r="H678" i="15" s="1"/>
  <c r="H677" i="7"/>
  <c r="H677" i="15" s="1"/>
  <c r="H676" i="7"/>
  <c r="H676" i="15" s="1"/>
  <c r="H675" i="7"/>
  <c r="H675" i="15" s="1"/>
  <c r="H674" i="7"/>
  <c r="H674" i="15" s="1"/>
  <c r="H673" i="7"/>
  <c r="H673" i="15" s="1"/>
  <c r="H672" i="7"/>
  <c r="H672" i="15" s="1"/>
  <c r="H671" i="7"/>
  <c r="H671" i="15" s="1"/>
  <c r="H670" i="7"/>
  <c r="H670" i="15" s="1"/>
  <c r="H669" i="7"/>
  <c r="H669" i="15" s="1"/>
  <c r="H668" i="7"/>
  <c r="H668" i="15" s="1"/>
  <c r="H667" i="7"/>
  <c r="H667" i="15" s="1"/>
  <c r="H666" i="7"/>
  <c r="H666" i="15" s="1"/>
  <c r="H665" i="7"/>
  <c r="H665" i="15" s="1"/>
  <c r="H664" i="7"/>
  <c r="H664" i="15" s="1"/>
  <c r="H663" i="7"/>
  <c r="H663" i="15" s="1"/>
  <c r="H662" i="7"/>
  <c r="H662" i="15" s="1"/>
  <c r="H661" i="7"/>
  <c r="H661" i="15" s="1"/>
  <c r="H660" i="7"/>
  <c r="H660" i="15" s="1"/>
  <c r="H659" i="7"/>
  <c r="H659" i="15" s="1"/>
  <c r="H658" i="7"/>
  <c r="H658" i="15" s="1"/>
  <c r="H657" i="7"/>
  <c r="H657" i="15" s="1"/>
  <c r="H656" i="7"/>
  <c r="H656" i="15" s="1"/>
  <c r="H655" i="7"/>
  <c r="H655" i="15" s="1"/>
  <c r="H654" i="7"/>
  <c r="H654" i="15" s="1"/>
  <c r="H653" i="7"/>
  <c r="H653" i="15" s="1"/>
  <c r="H652" i="7"/>
  <c r="H652" i="15" s="1"/>
  <c r="H651" i="7"/>
  <c r="H651" i="15" s="1"/>
  <c r="H650" i="7"/>
  <c r="H650" i="15" s="1"/>
  <c r="H649" i="7"/>
  <c r="H649" i="15" s="1"/>
  <c r="H648" i="7"/>
  <c r="H648" i="15" s="1"/>
  <c r="H647" i="7"/>
  <c r="H647" i="15" s="1"/>
  <c r="H646" i="7"/>
  <c r="H646" i="15" s="1"/>
  <c r="H645" i="7"/>
  <c r="H645" i="15" s="1"/>
  <c r="H644" i="7"/>
  <c r="H644" i="15" s="1"/>
  <c r="H643" i="7"/>
  <c r="H643" i="15" s="1"/>
  <c r="H642" i="7"/>
  <c r="H642" i="15" s="1"/>
  <c r="H641" i="7"/>
  <c r="H641" i="15" s="1"/>
  <c r="H640" i="7"/>
  <c r="H640" i="15" s="1"/>
  <c r="H639" i="7"/>
  <c r="H639" i="15" s="1"/>
  <c r="H638" i="7"/>
  <c r="H638" i="15" s="1"/>
  <c r="H637" i="7"/>
  <c r="H637" i="15" s="1"/>
  <c r="H636" i="7"/>
  <c r="H636" i="15" s="1"/>
  <c r="H635" i="7"/>
  <c r="H635" i="15" s="1"/>
  <c r="H634" i="7"/>
  <c r="H634" i="15" s="1"/>
  <c r="H633" i="7"/>
  <c r="H633" i="15" s="1"/>
  <c r="H632" i="7"/>
  <c r="H632" i="15" s="1"/>
  <c r="H631" i="7"/>
  <c r="H631" i="15" s="1"/>
  <c r="H630" i="7"/>
  <c r="H630" i="15" s="1"/>
  <c r="H629" i="7"/>
  <c r="H629" i="15" s="1"/>
  <c r="H628" i="7"/>
  <c r="H628" i="15" s="1"/>
  <c r="H627" i="7"/>
  <c r="H627" i="15" s="1"/>
  <c r="H626" i="7"/>
  <c r="H626" i="15" s="1"/>
  <c r="H625" i="7"/>
  <c r="H625" i="15" s="1"/>
  <c r="H624" i="7"/>
  <c r="H624" i="15" s="1"/>
  <c r="H623" i="7"/>
  <c r="H623" i="15" s="1"/>
  <c r="H622" i="7"/>
  <c r="H622" i="15" s="1"/>
  <c r="H621" i="7"/>
  <c r="H621" i="15" s="1"/>
  <c r="H620" i="7"/>
  <c r="H620" i="15" s="1"/>
  <c r="H619" i="7"/>
  <c r="H619" i="15" s="1"/>
  <c r="H618" i="7"/>
  <c r="H618" i="15" s="1"/>
  <c r="H617" i="7"/>
  <c r="H617" i="15" s="1"/>
  <c r="H616" i="7"/>
  <c r="H616" i="15" s="1"/>
  <c r="H615" i="7"/>
  <c r="H615" i="15" s="1"/>
  <c r="H614" i="7"/>
  <c r="H614" i="15" s="1"/>
  <c r="H613" i="7"/>
  <c r="H613" i="15" s="1"/>
  <c r="H612" i="7"/>
  <c r="H612" i="15" s="1"/>
  <c r="H611" i="7"/>
  <c r="H611" i="15" s="1"/>
  <c r="H610" i="7"/>
  <c r="H610" i="15" s="1"/>
  <c r="H609" i="7"/>
  <c r="H609" i="15" s="1"/>
  <c r="H608" i="7"/>
  <c r="H608" i="15" s="1"/>
  <c r="H607" i="7"/>
  <c r="H607" i="15" s="1"/>
  <c r="H606" i="7"/>
  <c r="H606" i="15" s="1"/>
  <c r="H605" i="7"/>
  <c r="H605" i="15" s="1"/>
  <c r="H604" i="7"/>
  <c r="H604" i="15" s="1"/>
  <c r="H603" i="7"/>
  <c r="H603" i="15" s="1"/>
  <c r="H602" i="7"/>
  <c r="H602" i="15" s="1"/>
  <c r="H601" i="7"/>
  <c r="H601" i="15" s="1"/>
  <c r="H600" i="7"/>
  <c r="H600" i="15" s="1"/>
  <c r="H599" i="7"/>
  <c r="H599" i="15" s="1"/>
  <c r="H598" i="7"/>
  <c r="H598" i="15" s="1"/>
  <c r="H597" i="7"/>
  <c r="H597" i="15" s="1"/>
  <c r="H596" i="7"/>
  <c r="H596" i="15" s="1"/>
  <c r="H595" i="7"/>
  <c r="H595" i="15" s="1"/>
  <c r="H594" i="7"/>
  <c r="H594" i="15" s="1"/>
  <c r="H593" i="7"/>
  <c r="H593" i="15" s="1"/>
  <c r="H592" i="7"/>
  <c r="H592" i="15" s="1"/>
  <c r="H591" i="7"/>
  <c r="H591" i="15" s="1"/>
  <c r="H590" i="7"/>
  <c r="H590" i="15" s="1"/>
  <c r="H589" i="7"/>
  <c r="H589" i="15" s="1"/>
  <c r="H588" i="7"/>
  <c r="H588" i="15" s="1"/>
  <c r="H587" i="7"/>
  <c r="H587" i="15" s="1"/>
  <c r="H586" i="7"/>
  <c r="H586" i="15" s="1"/>
  <c r="H585" i="7"/>
  <c r="H585" i="15" s="1"/>
  <c r="H584" i="7"/>
  <c r="H584" i="15" s="1"/>
  <c r="H583" i="7"/>
  <c r="H583" i="15" s="1"/>
  <c r="H582" i="7"/>
  <c r="H582" i="15" s="1"/>
  <c r="H581" i="7"/>
  <c r="H581" i="15" s="1"/>
  <c r="H580" i="7"/>
  <c r="H580" i="15" s="1"/>
  <c r="H579" i="7"/>
  <c r="H579" i="15" s="1"/>
  <c r="H578" i="7"/>
  <c r="H578" i="15" s="1"/>
  <c r="H577" i="7"/>
  <c r="H577" i="15" s="1"/>
  <c r="H576" i="7"/>
  <c r="H576" i="15" s="1"/>
  <c r="H575" i="7"/>
  <c r="H575" i="15" s="1"/>
  <c r="H574" i="7"/>
  <c r="H574" i="15" s="1"/>
  <c r="H573" i="7"/>
  <c r="H573" i="15" s="1"/>
  <c r="H572" i="7"/>
  <c r="H572" i="15" s="1"/>
  <c r="H571" i="7"/>
  <c r="H571" i="15" s="1"/>
  <c r="H570" i="7"/>
  <c r="H570" i="15" s="1"/>
  <c r="H569" i="7"/>
  <c r="H569" i="15" s="1"/>
  <c r="H568" i="7"/>
  <c r="H568" i="15" s="1"/>
  <c r="H567" i="7"/>
  <c r="H567" i="15" s="1"/>
  <c r="H566" i="7"/>
  <c r="H566" i="15" s="1"/>
  <c r="H565" i="7"/>
  <c r="H565" i="15" s="1"/>
  <c r="H564" i="7"/>
  <c r="H564" i="15" s="1"/>
  <c r="H563" i="7"/>
  <c r="H563" i="15" s="1"/>
  <c r="H562" i="7"/>
  <c r="H562" i="15" s="1"/>
  <c r="H561" i="7"/>
  <c r="H561" i="15" s="1"/>
  <c r="H560" i="7"/>
  <c r="H560" i="15" s="1"/>
  <c r="H559" i="7"/>
  <c r="H559" i="15" s="1"/>
  <c r="H558" i="7"/>
  <c r="H558" i="15" s="1"/>
  <c r="H557" i="7"/>
  <c r="H557" i="15" s="1"/>
  <c r="H556" i="7"/>
  <c r="H556" i="15" s="1"/>
  <c r="H555" i="7"/>
  <c r="H555" i="15" s="1"/>
  <c r="H554" i="7"/>
  <c r="H554" i="15" s="1"/>
  <c r="H553" i="7"/>
  <c r="H553" i="15" s="1"/>
  <c r="H552" i="7"/>
  <c r="H552" i="15" s="1"/>
  <c r="H551" i="7"/>
  <c r="H551" i="15" s="1"/>
  <c r="H550" i="7"/>
  <c r="H550" i="15" s="1"/>
  <c r="H549" i="7"/>
  <c r="H549" i="15" s="1"/>
  <c r="H548" i="7"/>
  <c r="H548" i="15" s="1"/>
  <c r="H547" i="7"/>
  <c r="H547" i="15" s="1"/>
  <c r="H546" i="7"/>
  <c r="H546" i="15" s="1"/>
  <c r="H545" i="7"/>
  <c r="H545" i="15" s="1"/>
  <c r="H544" i="7"/>
  <c r="H544" i="15" s="1"/>
  <c r="H543" i="7"/>
  <c r="H543" i="15" s="1"/>
  <c r="H542" i="7"/>
  <c r="H542" i="15" s="1"/>
  <c r="H541" i="7"/>
  <c r="H541" i="15" s="1"/>
  <c r="H540" i="7"/>
  <c r="H540" i="15" s="1"/>
  <c r="H539" i="7"/>
  <c r="H539" i="15" s="1"/>
  <c r="H538" i="7"/>
  <c r="H538" i="15" s="1"/>
  <c r="H537" i="7"/>
  <c r="H537" i="15" s="1"/>
  <c r="H536" i="7"/>
  <c r="H536" i="15" s="1"/>
  <c r="H535" i="7"/>
  <c r="H535" i="15" s="1"/>
  <c r="H534" i="7"/>
  <c r="H534" i="15" s="1"/>
  <c r="H533" i="7"/>
  <c r="H533" i="15" s="1"/>
  <c r="H532" i="7"/>
  <c r="H532" i="15" s="1"/>
  <c r="H531" i="7"/>
  <c r="H531" i="15" s="1"/>
  <c r="H530" i="7"/>
  <c r="H530" i="15" s="1"/>
  <c r="H529" i="7"/>
  <c r="H529" i="15" s="1"/>
  <c r="H528" i="7"/>
  <c r="H528" i="15" s="1"/>
  <c r="H527" i="7"/>
  <c r="H527" i="15" s="1"/>
  <c r="H526" i="7"/>
  <c r="H526" i="15" s="1"/>
  <c r="H525" i="7"/>
  <c r="H525" i="15" s="1"/>
  <c r="H524" i="7"/>
  <c r="H524" i="15" s="1"/>
  <c r="H523" i="7"/>
  <c r="H523" i="15" s="1"/>
  <c r="H522" i="7"/>
  <c r="H522" i="15" s="1"/>
  <c r="H521" i="7"/>
  <c r="H521" i="15" s="1"/>
  <c r="H520" i="7"/>
  <c r="H520" i="15" s="1"/>
  <c r="H519" i="7"/>
  <c r="H519" i="15" s="1"/>
  <c r="H518" i="7"/>
  <c r="H518" i="15" s="1"/>
  <c r="H517" i="7"/>
  <c r="H517" i="15" s="1"/>
  <c r="H516" i="7"/>
  <c r="H516" i="15" s="1"/>
  <c r="H515" i="7"/>
  <c r="H515" i="15" s="1"/>
  <c r="H514" i="7"/>
  <c r="H514" i="15" s="1"/>
  <c r="H513" i="7"/>
  <c r="H513" i="15" s="1"/>
  <c r="H512" i="7"/>
  <c r="H512" i="15" s="1"/>
  <c r="H511" i="7"/>
  <c r="H511" i="15" s="1"/>
  <c r="H510" i="7"/>
  <c r="H510" i="15" s="1"/>
  <c r="H509" i="7"/>
  <c r="H509" i="15" s="1"/>
  <c r="H508" i="7"/>
  <c r="H508" i="15" s="1"/>
  <c r="H507" i="7"/>
  <c r="H507" i="15" s="1"/>
  <c r="H506" i="7"/>
  <c r="H506" i="15" s="1"/>
  <c r="H505" i="7"/>
  <c r="H505" i="15" s="1"/>
  <c r="H504" i="7"/>
  <c r="H504" i="15" s="1"/>
  <c r="H503" i="7"/>
  <c r="H503" i="15" s="1"/>
  <c r="H502" i="7"/>
  <c r="H502" i="15" s="1"/>
  <c r="H501" i="7"/>
  <c r="H501" i="15" s="1"/>
  <c r="H500" i="7"/>
  <c r="H500" i="15" s="1"/>
  <c r="H499" i="7"/>
  <c r="H499" i="15" s="1"/>
  <c r="H498" i="7"/>
  <c r="H498" i="15" s="1"/>
  <c r="H497" i="7"/>
  <c r="H497" i="15" s="1"/>
  <c r="H496" i="7"/>
  <c r="H496" i="15" s="1"/>
  <c r="H495" i="7"/>
  <c r="H495" i="15" s="1"/>
  <c r="H494" i="7"/>
  <c r="H494" i="15" s="1"/>
  <c r="H493" i="7"/>
  <c r="H493" i="15" s="1"/>
  <c r="H492" i="7"/>
  <c r="H492" i="15" s="1"/>
  <c r="H491" i="7"/>
  <c r="H491" i="15" s="1"/>
  <c r="H490" i="7"/>
  <c r="H490" i="15" s="1"/>
  <c r="H489" i="7"/>
  <c r="H489" i="15" s="1"/>
  <c r="H488" i="7"/>
  <c r="H488" i="15" s="1"/>
  <c r="H487" i="7"/>
  <c r="H487" i="15" s="1"/>
  <c r="H486" i="7"/>
  <c r="H486" i="15" s="1"/>
  <c r="H485" i="7"/>
  <c r="H485" i="15" s="1"/>
  <c r="H484" i="7"/>
  <c r="H484" i="15" s="1"/>
  <c r="H483" i="7"/>
  <c r="H483" i="15" s="1"/>
  <c r="H482" i="7"/>
  <c r="H482" i="15" s="1"/>
  <c r="H481" i="7"/>
  <c r="H481" i="15" s="1"/>
  <c r="H480" i="7"/>
  <c r="H480" i="15" s="1"/>
  <c r="H479" i="7"/>
  <c r="H479" i="15" s="1"/>
  <c r="H478" i="7"/>
  <c r="H478" i="15" s="1"/>
  <c r="H477" i="7"/>
  <c r="H477" i="15" s="1"/>
  <c r="H476" i="7"/>
  <c r="H476" i="15" s="1"/>
  <c r="H475" i="7"/>
  <c r="H475" i="15" s="1"/>
  <c r="H474" i="7"/>
  <c r="H474" i="15" s="1"/>
  <c r="H473" i="7"/>
  <c r="H473" i="15" s="1"/>
  <c r="H472" i="7"/>
  <c r="H472" i="15" s="1"/>
  <c r="H471" i="7"/>
  <c r="H471" i="15" s="1"/>
  <c r="H470" i="7"/>
  <c r="H470" i="15" s="1"/>
  <c r="H469" i="7"/>
  <c r="H469" i="15" s="1"/>
  <c r="H468" i="7"/>
  <c r="H468" i="15" s="1"/>
  <c r="H467" i="7"/>
  <c r="H467" i="15" s="1"/>
  <c r="H466" i="7"/>
  <c r="H466" i="15" s="1"/>
  <c r="H465" i="7"/>
  <c r="H465" i="15" s="1"/>
  <c r="H464" i="7"/>
  <c r="H464" i="15" s="1"/>
  <c r="H463" i="7"/>
  <c r="H463" i="15" s="1"/>
  <c r="H462" i="7"/>
  <c r="H462" i="15" s="1"/>
  <c r="H461" i="7"/>
  <c r="H461" i="15" s="1"/>
  <c r="H460" i="7"/>
  <c r="H460" i="15" s="1"/>
  <c r="H459" i="7"/>
  <c r="H459" i="15" s="1"/>
  <c r="H458" i="7"/>
  <c r="H458" i="15" s="1"/>
  <c r="H457" i="7"/>
  <c r="H457" i="15" s="1"/>
  <c r="H456" i="7"/>
  <c r="H456" i="15" s="1"/>
  <c r="H455" i="7"/>
  <c r="H455" i="15" s="1"/>
  <c r="H454" i="7"/>
  <c r="H454" i="15" s="1"/>
  <c r="H453" i="7"/>
  <c r="H453" i="15" s="1"/>
  <c r="H452" i="7"/>
  <c r="H452" i="15" s="1"/>
  <c r="H451" i="7"/>
  <c r="H451" i="15" s="1"/>
  <c r="H450" i="7"/>
  <c r="H450" i="15" s="1"/>
  <c r="H449" i="7"/>
  <c r="H449" i="15" s="1"/>
  <c r="H448" i="7"/>
  <c r="H448" i="15" s="1"/>
  <c r="H447" i="7"/>
  <c r="H447" i="15" s="1"/>
  <c r="H446" i="7"/>
  <c r="H446" i="15" s="1"/>
  <c r="H445" i="7"/>
  <c r="H445" i="15" s="1"/>
  <c r="H444" i="7"/>
  <c r="H444" i="15" s="1"/>
  <c r="H443" i="7"/>
  <c r="H443" i="15" s="1"/>
  <c r="H442" i="7"/>
  <c r="H442" i="15" s="1"/>
  <c r="H441" i="7"/>
  <c r="H441" i="15" s="1"/>
  <c r="H440" i="7"/>
  <c r="H440" i="15" s="1"/>
  <c r="H439" i="7"/>
  <c r="H439" i="15" s="1"/>
  <c r="H438" i="7"/>
  <c r="H438" i="15" s="1"/>
  <c r="H437" i="7"/>
  <c r="H437" i="15" s="1"/>
  <c r="H436" i="7"/>
  <c r="H436" i="15" s="1"/>
  <c r="H435" i="7"/>
  <c r="H435" i="15" s="1"/>
  <c r="H434" i="7"/>
  <c r="H434" i="15" s="1"/>
  <c r="H433" i="7"/>
  <c r="H433" i="15" s="1"/>
  <c r="H432" i="7"/>
  <c r="H432" i="15" s="1"/>
  <c r="H431" i="7"/>
  <c r="H431" i="15" s="1"/>
  <c r="H430" i="7"/>
  <c r="H430" i="15" s="1"/>
  <c r="H429" i="7"/>
  <c r="H429" i="15" s="1"/>
  <c r="H428" i="7"/>
  <c r="H428" i="15" s="1"/>
  <c r="H427" i="7"/>
  <c r="H427" i="15" s="1"/>
  <c r="H426" i="7"/>
  <c r="H426" i="15" s="1"/>
  <c r="H425" i="7"/>
  <c r="H425" i="15" s="1"/>
  <c r="H424" i="7"/>
  <c r="H424" i="15" s="1"/>
  <c r="H423" i="7"/>
  <c r="H423" i="15" s="1"/>
  <c r="H422" i="7"/>
  <c r="H422" i="15" s="1"/>
  <c r="H421" i="7"/>
  <c r="H421" i="15" s="1"/>
  <c r="H420" i="7"/>
  <c r="H420" i="15" s="1"/>
  <c r="H419" i="7"/>
  <c r="H419" i="15" s="1"/>
  <c r="H418" i="7"/>
  <c r="H418" i="15" s="1"/>
  <c r="H417" i="7"/>
  <c r="H417" i="15" s="1"/>
  <c r="H416" i="7"/>
  <c r="H416" i="15" s="1"/>
  <c r="H415" i="7"/>
  <c r="H415" i="15" s="1"/>
  <c r="H414" i="7"/>
  <c r="H414" i="15" s="1"/>
  <c r="H413" i="7"/>
  <c r="H413" i="15" s="1"/>
  <c r="H412" i="7"/>
  <c r="H412" i="15" s="1"/>
  <c r="H411" i="7"/>
  <c r="H411" i="15" s="1"/>
  <c r="H410" i="7"/>
  <c r="H410" i="15" s="1"/>
  <c r="H409" i="7"/>
  <c r="H409" i="15" s="1"/>
  <c r="H408" i="7"/>
  <c r="H408" i="15" s="1"/>
  <c r="H407" i="7"/>
  <c r="H407" i="15" s="1"/>
  <c r="H406" i="7"/>
  <c r="H406" i="15" s="1"/>
  <c r="H405" i="7"/>
  <c r="H405" i="15" s="1"/>
  <c r="H404" i="7"/>
  <c r="H404" i="15" s="1"/>
  <c r="H403" i="7"/>
  <c r="H403" i="15" s="1"/>
  <c r="H402" i="7"/>
  <c r="H402" i="15" s="1"/>
  <c r="H401" i="7"/>
  <c r="H401" i="15" s="1"/>
  <c r="H400" i="7"/>
  <c r="H400" i="15" s="1"/>
  <c r="H399" i="7"/>
  <c r="H399" i="15" s="1"/>
  <c r="H398" i="7"/>
  <c r="H398" i="15" s="1"/>
  <c r="H397" i="7"/>
  <c r="H397" i="15" s="1"/>
  <c r="H396" i="7"/>
  <c r="H396" i="15" s="1"/>
  <c r="H395" i="7"/>
  <c r="H395" i="15" s="1"/>
  <c r="H394" i="7"/>
  <c r="H394" i="15" s="1"/>
  <c r="H393" i="7"/>
  <c r="H393" i="15" s="1"/>
  <c r="H392" i="7"/>
  <c r="H392" i="15" s="1"/>
  <c r="H391" i="7"/>
  <c r="H391" i="15" s="1"/>
  <c r="H390" i="7"/>
  <c r="H390" i="15" s="1"/>
  <c r="H389" i="7"/>
  <c r="H389" i="15" s="1"/>
  <c r="H388" i="7"/>
  <c r="H388" i="15" s="1"/>
  <c r="H387" i="7"/>
  <c r="H387" i="15" s="1"/>
  <c r="H386" i="7"/>
  <c r="H386" i="15" s="1"/>
  <c r="H385" i="7"/>
  <c r="H385" i="15" s="1"/>
  <c r="H384" i="7"/>
  <c r="H384" i="15" s="1"/>
  <c r="H383" i="7"/>
  <c r="H383" i="15" s="1"/>
  <c r="H382" i="7"/>
  <c r="H382" i="15" s="1"/>
  <c r="H381" i="7"/>
  <c r="H381" i="15" s="1"/>
  <c r="H380" i="7"/>
  <c r="H380" i="15" s="1"/>
  <c r="H379" i="7"/>
  <c r="H379" i="15" s="1"/>
  <c r="H378" i="7"/>
  <c r="H378" i="15" s="1"/>
  <c r="H377" i="7"/>
  <c r="H377" i="15" s="1"/>
  <c r="H376" i="7"/>
  <c r="H376" i="15" s="1"/>
  <c r="H375" i="7"/>
  <c r="H375" i="15" s="1"/>
  <c r="H374" i="7"/>
  <c r="H374" i="15" s="1"/>
  <c r="H373" i="7"/>
  <c r="H373" i="15" s="1"/>
  <c r="H372" i="7"/>
  <c r="H372" i="15" s="1"/>
  <c r="H371" i="7"/>
  <c r="H371" i="15" s="1"/>
  <c r="H370" i="7"/>
  <c r="H370" i="15" s="1"/>
  <c r="H369" i="7"/>
  <c r="H369" i="15" s="1"/>
  <c r="H368" i="7"/>
  <c r="H368" i="15" s="1"/>
  <c r="H367" i="7"/>
  <c r="H367" i="15" s="1"/>
  <c r="H366" i="7"/>
  <c r="H366" i="15" s="1"/>
  <c r="H365" i="7"/>
  <c r="H365" i="15" s="1"/>
  <c r="H364" i="7"/>
  <c r="H364" i="15" s="1"/>
  <c r="H363" i="7"/>
  <c r="H363" i="15" s="1"/>
  <c r="H362" i="7"/>
  <c r="H362" i="15" s="1"/>
  <c r="H361" i="7"/>
  <c r="H361" i="15" s="1"/>
  <c r="H360" i="7"/>
  <c r="H360" i="15" s="1"/>
  <c r="H359" i="7"/>
  <c r="H359" i="15" s="1"/>
  <c r="H358" i="7"/>
  <c r="H358" i="15" s="1"/>
  <c r="H357" i="7"/>
  <c r="H357" i="15" s="1"/>
  <c r="H356" i="7"/>
  <c r="H356" i="15" s="1"/>
  <c r="H355" i="7"/>
  <c r="H355" i="15" s="1"/>
  <c r="H354" i="7"/>
  <c r="H354" i="15" s="1"/>
  <c r="H353" i="7"/>
  <c r="H353" i="15" s="1"/>
  <c r="H352" i="7"/>
  <c r="H352" i="15" s="1"/>
  <c r="H351" i="7"/>
  <c r="H351" i="15" s="1"/>
  <c r="H350" i="7"/>
  <c r="H350" i="15" s="1"/>
  <c r="H349" i="7"/>
  <c r="H349" i="15" s="1"/>
  <c r="H348" i="7"/>
  <c r="H348" i="15" s="1"/>
  <c r="H347" i="7"/>
  <c r="H347" i="15" s="1"/>
  <c r="H346" i="7"/>
  <c r="H346" i="15" s="1"/>
  <c r="H345" i="7"/>
  <c r="H345" i="15" s="1"/>
  <c r="H344" i="7"/>
  <c r="H344" i="15" s="1"/>
  <c r="H343" i="7"/>
  <c r="H343" i="15" s="1"/>
  <c r="H342" i="7"/>
  <c r="H342" i="15" s="1"/>
  <c r="H341" i="7"/>
  <c r="H341" i="15" s="1"/>
  <c r="H340" i="7"/>
  <c r="H340" i="15" s="1"/>
  <c r="H339" i="7"/>
  <c r="H339" i="15" s="1"/>
  <c r="H338" i="7"/>
  <c r="H338" i="15" s="1"/>
  <c r="H337" i="7"/>
  <c r="H337" i="15" s="1"/>
  <c r="H336" i="7"/>
  <c r="H336" i="15" s="1"/>
  <c r="H335" i="7"/>
  <c r="H335" i="15" s="1"/>
  <c r="H334" i="7"/>
  <c r="H334" i="15" s="1"/>
  <c r="H333" i="7"/>
  <c r="H333" i="15" s="1"/>
  <c r="H332" i="7"/>
  <c r="H332" i="15" s="1"/>
  <c r="H331" i="7"/>
  <c r="H331" i="15" s="1"/>
  <c r="H330" i="7"/>
  <c r="H330" i="15" s="1"/>
  <c r="H329" i="7"/>
  <c r="H329" i="15" s="1"/>
  <c r="H328" i="7"/>
  <c r="H328" i="15" s="1"/>
  <c r="H327" i="7"/>
  <c r="H327" i="15" s="1"/>
  <c r="H326" i="7"/>
  <c r="H326" i="15" s="1"/>
  <c r="H325" i="7"/>
  <c r="H325" i="15" s="1"/>
  <c r="H324" i="7"/>
  <c r="H324" i="15" s="1"/>
  <c r="H323" i="7"/>
  <c r="H323" i="15" s="1"/>
  <c r="H322" i="7"/>
  <c r="H322" i="15" s="1"/>
  <c r="H321" i="7"/>
  <c r="H321" i="15" s="1"/>
  <c r="H320" i="7"/>
  <c r="H320" i="15" s="1"/>
  <c r="H319" i="7"/>
  <c r="H319" i="15" s="1"/>
  <c r="H318" i="7"/>
  <c r="H318" i="15" s="1"/>
  <c r="H317" i="7"/>
  <c r="H317" i="15" s="1"/>
  <c r="H316" i="7"/>
  <c r="H316" i="15" s="1"/>
  <c r="H315" i="7"/>
  <c r="H315" i="15" s="1"/>
  <c r="H314" i="7"/>
  <c r="H314" i="15" s="1"/>
  <c r="H313" i="7"/>
  <c r="H313" i="15" s="1"/>
  <c r="H312" i="7"/>
  <c r="H312" i="15" s="1"/>
  <c r="H311" i="7"/>
  <c r="H311" i="15" s="1"/>
  <c r="H310" i="7"/>
  <c r="H310" i="15" s="1"/>
  <c r="H309" i="7"/>
  <c r="H309" i="15" s="1"/>
  <c r="H308" i="7"/>
  <c r="H308" i="15" s="1"/>
  <c r="H307" i="7"/>
  <c r="H307" i="15" s="1"/>
  <c r="H306" i="7"/>
  <c r="H306" i="15" s="1"/>
  <c r="H305" i="7"/>
  <c r="H305" i="15" s="1"/>
  <c r="H304" i="7"/>
  <c r="H304" i="15" s="1"/>
  <c r="H303" i="7"/>
  <c r="H303" i="15" s="1"/>
  <c r="H302" i="7"/>
  <c r="H302" i="15" s="1"/>
  <c r="H301" i="7"/>
  <c r="H301" i="15" s="1"/>
  <c r="H300" i="7"/>
  <c r="H300" i="15" s="1"/>
  <c r="H299" i="7"/>
  <c r="H299" i="15" s="1"/>
  <c r="H298" i="7"/>
  <c r="H298" i="15" s="1"/>
  <c r="H297" i="7"/>
  <c r="H297" i="15" s="1"/>
  <c r="H296" i="7"/>
  <c r="H296" i="15" s="1"/>
  <c r="H295" i="7"/>
  <c r="H295" i="15" s="1"/>
  <c r="H294" i="7"/>
  <c r="H294" i="15" s="1"/>
  <c r="H293" i="7"/>
  <c r="H293" i="15" s="1"/>
  <c r="H292" i="7"/>
  <c r="H292" i="15" s="1"/>
  <c r="H291" i="7"/>
  <c r="H291" i="15" s="1"/>
  <c r="H290" i="7"/>
  <c r="H290" i="15" s="1"/>
  <c r="H289" i="7"/>
  <c r="H289" i="15" s="1"/>
  <c r="H288" i="7"/>
  <c r="H288" i="15" s="1"/>
  <c r="H287" i="7"/>
  <c r="H287" i="15" s="1"/>
  <c r="H286" i="7"/>
  <c r="H286" i="15" s="1"/>
  <c r="H285" i="7"/>
  <c r="H285" i="15" s="1"/>
  <c r="H284" i="7"/>
  <c r="H284" i="15" s="1"/>
  <c r="H283" i="7"/>
  <c r="H283" i="15" s="1"/>
  <c r="H282" i="7"/>
  <c r="H282" i="15" s="1"/>
  <c r="H281" i="7"/>
  <c r="H281" i="15" s="1"/>
  <c r="H280" i="7"/>
  <c r="H280" i="15" s="1"/>
  <c r="H279" i="7"/>
  <c r="H279" i="15" s="1"/>
  <c r="H278" i="7"/>
  <c r="H278" i="15" s="1"/>
  <c r="H277" i="7"/>
  <c r="H277" i="15" s="1"/>
  <c r="H276" i="7"/>
  <c r="H276" i="15" s="1"/>
  <c r="H275" i="7"/>
  <c r="H275" i="15" s="1"/>
  <c r="H274" i="7"/>
  <c r="H274" i="15" s="1"/>
  <c r="H273" i="7"/>
  <c r="H273" i="15" s="1"/>
  <c r="H272" i="7"/>
  <c r="H272" i="15" s="1"/>
  <c r="H271" i="7"/>
  <c r="H271" i="15" s="1"/>
  <c r="H270" i="7"/>
  <c r="H270" i="15" s="1"/>
  <c r="H269" i="7"/>
  <c r="H269" i="15" s="1"/>
  <c r="H268" i="7"/>
  <c r="H268" i="15" s="1"/>
  <c r="H267" i="7"/>
  <c r="H267" i="15" s="1"/>
  <c r="H266" i="7"/>
  <c r="H266" i="15" s="1"/>
  <c r="H265" i="7"/>
  <c r="H265" i="15" s="1"/>
  <c r="H264" i="7"/>
  <c r="H264" i="15" s="1"/>
  <c r="H263" i="7"/>
  <c r="H263" i="15" s="1"/>
  <c r="H262" i="7"/>
  <c r="H262" i="15" s="1"/>
  <c r="H261" i="7"/>
  <c r="H261" i="15" s="1"/>
  <c r="H260" i="7"/>
  <c r="H260" i="15" s="1"/>
  <c r="H259" i="7"/>
  <c r="H259" i="15" s="1"/>
  <c r="H258" i="7"/>
  <c r="H258" i="15" s="1"/>
  <c r="H257" i="7"/>
  <c r="H257" i="15" s="1"/>
  <c r="H256" i="7"/>
  <c r="H256" i="15" s="1"/>
  <c r="H255" i="7"/>
  <c r="H255" i="15" s="1"/>
  <c r="H254" i="7"/>
  <c r="H254" i="15" s="1"/>
  <c r="H253" i="7"/>
  <c r="H253" i="15" s="1"/>
  <c r="H252" i="7"/>
  <c r="H252" i="15" s="1"/>
  <c r="H251" i="7"/>
  <c r="H251" i="15" s="1"/>
  <c r="H250" i="7"/>
  <c r="H250" i="15" s="1"/>
  <c r="H249" i="7"/>
  <c r="H249" i="15" s="1"/>
  <c r="H248" i="7"/>
  <c r="H248" i="15" s="1"/>
  <c r="H247" i="7"/>
  <c r="H247" i="15" s="1"/>
  <c r="H246" i="7"/>
  <c r="H246" i="15" s="1"/>
  <c r="H245" i="7"/>
  <c r="H245" i="15" s="1"/>
  <c r="H244" i="7"/>
  <c r="H244" i="15" s="1"/>
  <c r="H243" i="7"/>
  <c r="H243" i="15" s="1"/>
  <c r="H242" i="7"/>
  <c r="H242" i="15" s="1"/>
  <c r="H241" i="7"/>
  <c r="H241" i="15" s="1"/>
  <c r="H240" i="7"/>
  <c r="H240" i="15" s="1"/>
  <c r="H239" i="7"/>
  <c r="H239" i="15" s="1"/>
  <c r="H238" i="7"/>
  <c r="H238" i="15" s="1"/>
  <c r="H237" i="7"/>
  <c r="H237" i="15" s="1"/>
  <c r="H236" i="7"/>
  <c r="H236" i="15" s="1"/>
  <c r="H235" i="7"/>
  <c r="H235" i="15" s="1"/>
  <c r="H234" i="7"/>
  <c r="H234" i="15" s="1"/>
  <c r="H233" i="7"/>
  <c r="H233" i="15" s="1"/>
  <c r="H232" i="7"/>
  <c r="H232" i="15" s="1"/>
  <c r="H231" i="7"/>
  <c r="H231" i="15" s="1"/>
  <c r="H230" i="7"/>
  <c r="H230" i="15" s="1"/>
  <c r="H229" i="7"/>
  <c r="H229" i="15" s="1"/>
  <c r="H228" i="7"/>
  <c r="H228" i="15" s="1"/>
  <c r="H227" i="7"/>
  <c r="H227" i="15" s="1"/>
  <c r="H226" i="7"/>
  <c r="H226" i="15" s="1"/>
  <c r="H225" i="7"/>
  <c r="H225" i="15" s="1"/>
  <c r="H224" i="7"/>
  <c r="H224" i="15" s="1"/>
  <c r="H223" i="7"/>
  <c r="H223" i="15" s="1"/>
  <c r="H222" i="7"/>
  <c r="H222" i="15" s="1"/>
  <c r="H221" i="7"/>
  <c r="H221" i="15" s="1"/>
  <c r="H220" i="7"/>
  <c r="H220" i="15" s="1"/>
  <c r="H219" i="7"/>
  <c r="H219" i="15" s="1"/>
  <c r="H218" i="7"/>
  <c r="H218" i="15" s="1"/>
  <c r="H217" i="7"/>
  <c r="H217" i="15" s="1"/>
  <c r="H216" i="7"/>
  <c r="H216" i="15" s="1"/>
  <c r="H215" i="7"/>
  <c r="H215" i="15" s="1"/>
  <c r="H214" i="7"/>
  <c r="H214" i="15" s="1"/>
  <c r="H213" i="7"/>
  <c r="H213" i="15" s="1"/>
  <c r="H212" i="7"/>
  <c r="H212" i="15" s="1"/>
  <c r="H211" i="7"/>
  <c r="H211" i="15" s="1"/>
  <c r="H210" i="7"/>
  <c r="H210" i="15" s="1"/>
  <c r="H209" i="7"/>
  <c r="H209" i="15" s="1"/>
  <c r="H208" i="7"/>
  <c r="H208" i="15" s="1"/>
  <c r="H207" i="7"/>
  <c r="H207" i="15" s="1"/>
  <c r="H206" i="7"/>
  <c r="H206" i="15" s="1"/>
  <c r="H205" i="7"/>
  <c r="H205" i="15" s="1"/>
  <c r="H204" i="7"/>
  <c r="H204" i="15" s="1"/>
  <c r="H203" i="7"/>
  <c r="H203" i="15" s="1"/>
  <c r="H202" i="7"/>
  <c r="H202" i="15" s="1"/>
  <c r="H201" i="7"/>
  <c r="H201" i="15" s="1"/>
  <c r="H200" i="7"/>
  <c r="H200" i="15" s="1"/>
  <c r="H199" i="7"/>
  <c r="H199" i="15" s="1"/>
  <c r="H198" i="7"/>
  <c r="H198" i="15" s="1"/>
  <c r="H197" i="7"/>
  <c r="H197" i="15" s="1"/>
  <c r="H196" i="7"/>
  <c r="H196" i="15" s="1"/>
  <c r="H195" i="7"/>
  <c r="H195" i="15" s="1"/>
  <c r="H194" i="7"/>
  <c r="H194" i="15" s="1"/>
  <c r="H193" i="7"/>
  <c r="H193" i="15" s="1"/>
  <c r="H192" i="7"/>
  <c r="H192" i="15" s="1"/>
  <c r="H191" i="7"/>
  <c r="H191" i="15" s="1"/>
  <c r="H190" i="7"/>
  <c r="H190" i="15" s="1"/>
  <c r="H189" i="7"/>
  <c r="H189" i="15" s="1"/>
  <c r="H188" i="7"/>
  <c r="H188" i="15" s="1"/>
  <c r="H187" i="7"/>
  <c r="H187" i="15" s="1"/>
  <c r="H186" i="7"/>
  <c r="H186" i="15" s="1"/>
  <c r="H185" i="7"/>
  <c r="H185" i="15" s="1"/>
  <c r="H184" i="7"/>
  <c r="H184" i="15" s="1"/>
  <c r="H183" i="7"/>
  <c r="H183" i="15" s="1"/>
  <c r="H182" i="7"/>
  <c r="H182" i="15" s="1"/>
  <c r="H181" i="7"/>
  <c r="H181" i="15" s="1"/>
  <c r="H180" i="7"/>
  <c r="H180" i="15" s="1"/>
  <c r="H179" i="7"/>
  <c r="H179" i="15" s="1"/>
  <c r="H178" i="7"/>
  <c r="H178" i="15" s="1"/>
  <c r="H177" i="7"/>
  <c r="H177" i="15" s="1"/>
  <c r="H176" i="7"/>
  <c r="H176" i="15" s="1"/>
  <c r="H175" i="7"/>
  <c r="H175" i="15" s="1"/>
  <c r="H174" i="7"/>
  <c r="H174" i="15" s="1"/>
  <c r="H173" i="7"/>
  <c r="H173" i="15" s="1"/>
  <c r="H172" i="7"/>
  <c r="H172" i="15" s="1"/>
  <c r="H171" i="7"/>
  <c r="H171" i="15" s="1"/>
  <c r="H170" i="7"/>
  <c r="H170" i="15" s="1"/>
  <c r="H169" i="7"/>
  <c r="H169" i="15" s="1"/>
  <c r="H168" i="7"/>
  <c r="H168" i="15" s="1"/>
  <c r="H167" i="7"/>
  <c r="H167" i="15" s="1"/>
  <c r="H166" i="7"/>
  <c r="H166" i="15" s="1"/>
  <c r="H165" i="7"/>
  <c r="H165" i="15" s="1"/>
  <c r="H164" i="7"/>
  <c r="H164" i="15" s="1"/>
  <c r="H163" i="7"/>
  <c r="H163" i="15" s="1"/>
  <c r="H162" i="7"/>
  <c r="H162" i="15" s="1"/>
  <c r="H161" i="7"/>
  <c r="H161" i="15" s="1"/>
  <c r="H160" i="7"/>
  <c r="H160" i="15" s="1"/>
  <c r="H159" i="7"/>
  <c r="H159" i="15" s="1"/>
  <c r="H158" i="7"/>
  <c r="H158" i="15" s="1"/>
  <c r="H157" i="7"/>
  <c r="H157" i="15" s="1"/>
  <c r="H156" i="7"/>
  <c r="H156" i="15" s="1"/>
  <c r="H155" i="7"/>
  <c r="H155" i="15" s="1"/>
  <c r="H154" i="7"/>
  <c r="H154" i="15" s="1"/>
  <c r="H153" i="7"/>
  <c r="H153" i="15" s="1"/>
  <c r="H152" i="7"/>
  <c r="H152" i="15" s="1"/>
  <c r="H151" i="7"/>
  <c r="H151" i="15" s="1"/>
  <c r="H150" i="7"/>
  <c r="H150" i="15" s="1"/>
  <c r="H149" i="7"/>
  <c r="H149" i="15" s="1"/>
  <c r="H148" i="7"/>
  <c r="H148" i="15" s="1"/>
  <c r="H147" i="7"/>
  <c r="H147" i="15" s="1"/>
  <c r="H146" i="7"/>
  <c r="H146" i="15" s="1"/>
  <c r="H145" i="7"/>
  <c r="H145" i="15" s="1"/>
  <c r="H144" i="7"/>
  <c r="H144" i="15" s="1"/>
  <c r="H143" i="7"/>
  <c r="H143" i="15" s="1"/>
  <c r="H142" i="7"/>
  <c r="H142" i="15" s="1"/>
  <c r="H141" i="7"/>
  <c r="H141" i="15" s="1"/>
  <c r="H140" i="7"/>
  <c r="H140" i="15" s="1"/>
  <c r="H139" i="7"/>
  <c r="H139" i="15" s="1"/>
  <c r="H138" i="7"/>
  <c r="H138" i="15" s="1"/>
  <c r="H137" i="7"/>
  <c r="H137" i="15" s="1"/>
  <c r="H136" i="7"/>
  <c r="H136" i="15" s="1"/>
  <c r="H135" i="7"/>
  <c r="H135" i="15" s="1"/>
  <c r="H134" i="7"/>
  <c r="H134" i="15" s="1"/>
  <c r="H133" i="7"/>
  <c r="H133" i="15" s="1"/>
  <c r="H132" i="7"/>
  <c r="H132" i="15" s="1"/>
  <c r="H131" i="7"/>
  <c r="H131" i="15" s="1"/>
  <c r="H130" i="7"/>
  <c r="H130" i="15" s="1"/>
  <c r="H129" i="7"/>
  <c r="H129" i="15" s="1"/>
  <c r="H128" i="7"/>
  <c r="H128" i="15" s="1"/>
  <c r="H127" i="7"/>
  <c r="H127" i="15" s="1"/>
  <c r="H126" i="7"/>
  <c r="H126" i="15" s="1"/>
  <c r="H125" i="7"/>
  <c r="H125" i="15" s="1"/>
  <c r="H124" i="7"/>
  <c r="H124" i="15" s="1"/>
  <c r="H123" i="7"/>
  <c r="H123" i="15" s="1"/>
  <c r="H122" i="7"/>
  <c r="H122" i="15" s="1"/>
  <c r="H121" i="7"/>
  <c r="H121" i="15" s="1"/>
  <c r="H120" i="7"/>
  <c r="H120" i="15" s="1"/>
  <c r="H119" i="7"/>
  <c r="H119" i="15" s="1"/>
  <c r="H118" i="7"/>
  <c r="H118" i="15" s="1"/>
  <c r="H117" i="7"/>
  <c r="H117" i="15" s="1"/>
  <c r="H116" i="7"/>
  <c r="H116" i="15" s="1"/>
  <c r="H115" i="7"/>
  <c r="H115" i="15" s="1"/>
  <c r="H114" i="7"/>
  <c r="H114" i="15" s="1"/>
  <c r="H113" i="7"/>
  <c r="H113" i="15" s="1"/>
  <c r="H112" i="7"/>
  <c r="H112" i="15" s="1"/>
  <c r="H111" i="7"/>
  <c r="H111" i="15" s="1"/>
  <c r="H110" i="7"/>
  <c r="H110" i="15" s="1"/>
  <c r="H109" i="7"/>
  <c r="H109" i="15" s="1"/>
  <c r="H108" i="7"/>
  <c r="H108" i="15" s="1"/>
  <c r="H107" i="7"/>
  <c r="H107" i="15" s="1"/>
  <c r="H106" i="7"/>
  <c r="H106" i="15" s="1"/>
  <c r="H105" i="7"/>
  <c r="H105" i="15" s="1"/>
  <c r="H104" i="7"/>
  <c r="H104" i="15" s="1"/>
  <c r="H103" i="7"/>
  <c r="H103" i="15" s="1"/>
  <c r="H102" i="7"/>
  <c r="H102" i="15" s="1"/>
  <c r="H101" i="7"/>
  <c r="H101" i="15" s="1"/>
  <c r="H100" i="7"/>
  <c r="H100" i="15" s="1"/>
  <c r="H99" i="7"/>
  <c r="H99" i="15" s="1"/>
  <c r="H98" i="7"/>
  <c r="H98" i="15" s="1"/>
  <c r="H97" i="7"/>
  <c r="H97" i="15" s="1"/>
  <c r="H96" i="7"/>
  <c r="H96" i="15" s="1"/>
  <c r="H95" i="7"/>
  <c r="H95" i="15" s="1"/>
  <c r="H94" i="7"/>
  <c r="H94" i="15" s="1"/>
  <c r="H93" i="7"/>
  <c r="H93" i="15" s="1"/>
  <c r="H92" i="7"/>
  <c r="H92" i="15" s="1"/>
  <c r="H91" i="7"/>
  <c r="H91" i="15" s="1"/>
  <c r="H90" i="7"/>
  <c r="H90" i="15" s="1"/>
  <c r="H89" i="7"/>
  <c r="H89" i="15" s="1"/>
  <c r="H88" i="7"/>
  <c r="H88" i="15" s="1"/>
  <c r="H87" i="7"/>
  <c r="H87" i="15" s="1"/>
  <c r="H86" i="7"/>
  <c r="H86" i="15" s="1"/>
  <c r="H85" i="7"/>
  <c r="H85" i="15" s="1"/>
  <c r="H84" i="7"/>
  <c r="H84" i="15" s="1"/>
  <c r="H83" i="7"/>
  <c r="H83" i="15" s="1"/>
  <c r="H82" i="7"/>
  <c r="H82" i="15" s="1"/>
  <c r="H81" i="7"/>
  <c r="H81" i="15" s="1"/>
  <c r="H80" i="7"/>
  <c r="H80" i="15" s="1"/>
  <c r="H79" i="7"/>
  <c r="H79" i="15" s="1"/>
  <c r="H78" i="7"/>
  <c r="H78" i="15" s="1"/>
  <c r="H77" i="7"/>
  <c r="H77" i="15" s="1"/>
  <c r="H76" i="7"/>
  <c r="H76" i="15" s="1"/>
  <c r="H75" i="7"/>
  <c r="H75" i="15" s="1"/>
  <c r="H74" i="7"/>
  <c r="H74" i="15" s="1"/>
  <c r="H73" i="7"/>
  <c r="H73" i="15" s="1"/>
  <c r="H72" i="7"/>
  <c r="H72" i="15" s="1"/>
  <c r="H71" i="7"/>
  <c r="H71" i="15" s="1"/>
  <c r="H70" i="7"/>
  <c r="H70" i="15" s="1"/>
  <c r="H69" i="7"/>
  <c r="H69" i="15" s="1"/>
  <c r="H68" i="7"/>
  <c r="H68" i="15" s="1"/>
  <c r="H67" i="7"/>
  <c r="H67" i="15" s="1"/>
  <c r="H66" i="7"/>
  <c r="H66" i="15" s="1"/>
  <c r="H65" i="7"/>
  <c r="H65" i="15" s="1"/>
  <c r="H64" i="7"/>
  <c r="H64" i="15" s="1"/>
  <c r="H63" i="7"/>
  <c r="H63" i="15" s="1"/>
  <c r="H62" i="7"/>
  <c r="H62" i="15" s="1"/>
  <c r="H61" i="7"/>
  <c r="H61" i="15" s="1"/>
  <c r="H60" i="7"/>
  <c r="H60" i="15" s="1"/>
  <c r="H59" i="7"/>
  <c r="H59" i="15" s="1"/>
  <c r="H58" i="7"/>
  <c r="H58" i="15" s="1"/>
  <c r="H57" i="7"/>
  <c r="H57" i="15" s="1"/>
  <c r="H56" i="7"/>
  <c r="H56" i="15" s="1"/>
  <c r="H55" i="7"/>
  <c r="H55" i="15" s="1"/>
  <c r="H54" i="7"/>
  <c r="H54" i="15" s="1"/>
  <c r="H53" i="7"/>
  <c r="H53" i="15" s="1"/>
  <c r="H52" i="7"/>
  <c r="H52" i="15" s="1"/>
  <c r="H51" i="7"/>
  <c r="H51" i="15" s="1"/>
  <c r="H50" i="7"/>
  <c r="H50" i="15" s="1"/>
  <c r="H49" i="7"/>
  <c r="H49" i="15" s="1"/>
  <c r="H48" i="7"/>
  <c r="H48" i="15" s="1"/>
  <c r="H47" i="7"/>
  <c r="H47" i="15" s="1"/>
  <c r="H46" i="7"/>
  <c r="H46" i="15" s="1"/>
  <c r="H45" i="7"/>
  <c r="H45" i="15" s="1"/>
  <c r="H44" i="7"/>
  <c r="H44" i="15" s="1"/>
  <c r="H43" i="7"/>
  <c r="H43" i="15" s="1"/>
  <c r="H42" i="7"/>
  <c r="H42" i="15" s="1"/>
  <c r="H41" i="7"/>
  <c r="H41" i="15" s="1"/>
  <c r="H40" i="7"/>
  <c r="H40" i="15" s="1"/>
  <c r="H39" i="7"/>
  <c r="H39" i="15" s="1"/>
  <c r="H38" i="7"/>
  <c r="H38" i="15" s="1"/>
  <c r="H37" i="7"/>
  <c r="H37" i="15" s="1"/>
  <c r="H36" i="7"/>
  <c r="H36" i="15" s="1"/>
  <c r="H35" i="7"/>
  <c r="H35" i="15" s="1"/>
  <c r="H34" i="7"/>
  <c r="H34" i="15" s="1"/>
  <c r="H33" i="7"/>
  <c r="H33" i="15" s="1"/>
  <c r="H32" i="7"/>
  <c r="H32" i="15" s="1"/>
  <c r="H31" i="7"/>
  <c r="H31" i="15" s="1"/>
  <c r="H30" i="7"/>
  <c r="H30" i="15" s="1"/>
  <c r="H29" i="7"/>
  <c r="H29" i="15" s="1"/>
  <c r="H28" i="7"/>
  <c r="H28" i="15" s="1"/>
  <c r="H27" i="7"/>
  <c r="H27" i="15" s="1"/>
  <c r="H26" i="7"/>
  <c r="H26" i="15" s="1"/>
  <c r="H25" i="7"/>
  <c r="H25" i="15" s="1"/>
  <c r="H24" i="7"/>
  <c r="H24" i="15" s="1"/>
  <c r="H23" i="7"/>
  <c r="H23" i="15" s="1"/>
  <c r="H22" i="7"/>
  <c r="H22" i="15" s="1"/>
  <c r="H21" i="7"/>
  <c r="H21" i="15" s="1"/>
  <c r="H20" i="7"/>
  <c r="H20" i="15" s="1"/>
  <c r="H19" i="7"/>
  <c r="H19" i="15" s="1"/>
  <c r="H18" i="7"/>
  <c r="H18" i="15" s="1"/>
  <c r="H17" i="7"/>
  <c r="H17" i="15" s="1"/>
  <c r="H16" i="7"/>
  <c r="H16" i="15" s="1"/>
  <c r="H15" i="7"/>
  <c r="H15" i="15" s="1"/>
  <c r="H14" i="7"/>
  <c r="H14" i="15" s="1"/>
  <c r="H13" i="7"/>
  <c r="H13" i="15" s="1"/>
  <c r="H12" i="7"/>
  <c r="H12" i="15" s="1"/>
  <c r="H11" i="7"/>
  <c r="H11" i="15" s="1"/>
  <c r="H10" i="7"/>
  <c r="H10" i="15" s="1"/>
  <c r="H9" i="7"/>
  <c r="H9" i="15" s="1"/>
  <c r="H8" i="7"/>
  <c r="H8" i="15" s="1"/>
  <c r="H7" i="7"/>
  <c r="H7" i="15" s="1"/>
  <c r="H6" i="7"/>
  <c r="H6" i="15" s="1"/>
  <c r="H5" i="7"/>
  <c r="H5" i="15" s="1"/>
  <c r="H4" i="7"/>
  <c r="H4" i="15" s="1"/>
  <c r="H3" i="7"/>
  <c r="H3" i="15" s="1"/>
  <c r="H2" i="7"/>
  <c r="G1091" i="14"/>
  <c r="H1010" i="6"/>
  <c r="H1010" i="14" s="1"/>
  <c r="H1002" i="6"/>
  <c r="H1002" i="14" s="1"/>
  <c r="H994" i="6"/>
  <c r="H994" i="14" s="1"/>
  <c r="H986" i="6"/>
  <c r="H986" i="14" s="1"/>
  <c r="H978" i="6"/>
  <c r="H978" i="14" s="1"/>
  <c r="H970" i="6"/>
  <c r="H970" i="14" s="1"/>
  <c r="H962" i="6"/>
  <c r="H962" i="14" s="1"/>
  <c r="H954" i="6"/>
  <c r="H954" i="14" s="1"/>
  <c r="H946" i="6"/>
  <c r="H946" i="14" s="1"/>
  <c r="H938" i="6"/>
  <c r="H938" i="14" s="1"/>
  <c r="H930" i="6"/>
  <c r="H930" i="14" s="1"/>
  <c r="H922" i="6"/>
  <c r="H922" i="14" s="1"/>
  <c r="H914" i="6"/>
  <c r="H914" i="14" s="1"/>
  <c r="H906" i="6"/>
  <c r="H906" i="14" s="1"/>
  <c r="H898" i="6"/>
  <c r="H898" i="14" s="1"/>
  <c r="H890" i="6"/>
  <c r="H890" i="14" s="1"/>
  <c r="H882" i="6"/>
  <c r="H882" i="14" s="1"/>
  <c r="H874" i="6"/>
  <c r="H874" i="14" s="1"/>
  <c r="H866" i="6"/>
  <c r="H866" i="14" s="1"/>
  <c r="H858" i="6"/>
  <c r="H858" i="14" s="1"/>
  <c r="H850" i="6"/>
  <c r="H850" i="14" s="1"/>
  <c r="H842" i="6"/>
  <c r="H842" i="14" s="1"/>
  <c r="H834" i="6"/>
  <c r="H834" i="14" s="1"/>
  <c r="H826" i="6"/>
  <c r="H826" i="14" s="1"/>
  <c r="H818" i="6"/>
  <c r="H818" i="14" s="1"/>
  <c r="H810" i="6"/>
  <c r="H810" i="14" s="1"/>
  <c r="H802" i="6"/>
  <c r="H802" i="14" s="1"/>
  <c r="H794" i="6"/>
  <c r="H794" i="14" s="1"/>
  <c r="H786" i="6"/>
  <c r="H786" i="14" s="1"/>
  <c r="H778" i="6"/>
  <c r="H778" i="14" s="1"/>
  <c r="H770" i="6"/>
  <c r="H770" i="14" s="1"/>
  <c r="H762" i="6"/>
  <c r="H762" i="14" s="1"/>
  <c r="H754" i="6"/>
  <c r="H754" i="14" s="1"/>
  <c r="H746" i="6"/>
  <c r="H746" i="14" s="1"/>
  <c r="H738" i="6"/>
  <c r="H738" i="14" s="1"/>
  <c r="H730" i="6"/>
  <c r="H730" i="14" s="1"/>
  <c r="H722" i="6"/>
  <c r="H722" i="14" s="1"/>
  <c r="H714" i="6"/>
  <c r="H714" i="14" s="1"/>
  <c r="H706" i="6"/>
  <c r="H706" i="14" s="1"/>
  <c r="H698" i="6"/>
  <c r="H698" i="14" s="1"/>
  <c r="H690" i="6"/>
  <c r="H690" i="14" s="1"/>
  <c r="H682" i="6"/>
  <c r="H682" i="14" s="1"/>
  <c r="H674" i="6"/>
  <c r="H674" i="14" s="1"/>
  <c r="H666" i="6"/>
  <c r="H666" i="14" s="1"/>
  <c r="H658" i="6"/>
  <c r="H658" i="14" s="1"/>
  <c r="H650" i="6"/>
  <c r="H650" i="14" s="1"/>
  <c r="H642" i="6"/>
  <c r="H642" i="14" s="1"/>
  <c r="H634" i="6"/>
  <c r="H634" i="14" s="1"/>
  <c r="H626" i="6"/>
  <c r="H626" i="14" s="1"/>
  <c r="H618" i="6"/>
  <c r="H618" i="14" s="1"/>
  <c r="H610" i="6"/>
  <c r="H610" i="14" s="1"/>
  <c r="H602" i="6"/>
  <c r="H602" i="14" s="1"/>
  <c r="H594" i="6"/>
  <c r="H594" i="14" s="1"/>
  <c r="H586" i="6"/>
  <c r="H586" i="14" s="1"/>
  <c r="H578" i="6"/>
  <c r="H578" i="14" s="1"/>
  <c r="H570" i="6"/>
  <c r="H570" i="14" s="1"/>
  <c r="H562" i="6"/>
  <c r="H562" i="14" s="1"/>
  <c r="H554" i="6"/>
  <c r="H554" i="14" s="1"/>
  <c r="H546" i="6"/>
  <c r="H546" i="14" s="1"/>
  <c r="H538" i="6"/>
  <c r="H538" i="14" s="1"/>
  <c r="H530" i="6"/>
  <c r="H530" i="14" s="1"/>
  <c r="H522" i="6"/>
  <c r="H522" i="14" s="1"/>
  <c r="H514" i="6"/>
  <c r="H514" i="14" s="1"/>
  <c r="H506" i="6"/>
  <c r="H506" i="14" s="1"/>
  <c r="H498" i="6"/>
  <c r="H498" i="14" s="1"/>
  <c r="H490" i="6"/>
  <c r="H490" i="14" s="1"/>
  <c r="H482" i="6"/>
  <c r="H482" i="14" s="1"/>
  <c r="H474" i="6"/>
  <c r="H474" i="14" s="1"/>
  <c r="H466" i="6"/>
  <c r="H466" i="14" s="1"/>
  <c r="H458" i="6"/>
  <c r="H458" i="14" s="1"/>
  <c r="H450" i="6"/>
  <c r="H450" i="14" s="1"/>
  <c r="H442" i="6"/>
  <c r="H442" i="14" s="1"/>
  <c r="H434" i="6"/>
  <c r="H434" i="14" s="1"/>
  <c r="H426" i="6"/>
  <c r="H426" i="14" s="1"/>
  <c r="H418" i="6"/>
  <c r="H418" i="14" s="1"/>
  <c r="H410" i="6"/>
  <c r="H410" i="14" s="1"/>
  <c r="H402" i="6"/>
  <c r="H402" i="14" s="1"/>
  <c r="H394" i="6"/>
  <c r="H394" i="14" s="1"/>
  <c r="H386" i="6"/>
  <c r="H386" i="14" s="1"/>
  <c r="H378" i="6"/>
  <c r="H378" i="14" s="1"/>
  <c r="H370" i="6"/>
  <c r="H370" i="14" s="1"/>
  <c r="H362" i="6"/>
  <c r="H362" i="14" s="1"/>
  <c r="H354" i="6"/>
  <c r="H354" i="14" s="1"/>
  <c r="H346" i="6"/>
  <c r="H346" i="14" s="1"/>
  <c r="H338" i="6"/>
  <c r="H338" i="14" s="1"/>
  <c r="H330" i="6"/>
  <c r="H330" i="14" s="1"/>
  <c r="H322" i="6"/>
  <c r="H322" i="14" s="1"/>
  <c r="H314" i="6"/>
  <c r="H314" i="14" s="1"/>
  <c r="H306" i="6"/>
  <c r="H306" i="14" s="1"/>
  <c r="H298" i="6"/>
  <c r="H298" i="14" s="1"/>
  <c r="H290" i="6"/>
  <c r="H290" i="14" s="1"/>
  <c r="H282" i="6"/>
  <c r="H282" i="14" s="1"/>
  <c r="H274" i="6"/>
  <c r="H274" i="14" s="1"/>
  <c r="H266" i="6"/>
  <c r="H266" i="14" s="1"/>
  <c r="H258" i="6"/>
  <c r="H258" i="14" s="1"/>
  <c r="H250" i="6"/>
  <c r="H250" i="14" s="1"/>
  <c r="H242" i="6"/>
  <c r="H242" i="14" s="1"/>
  <c r="H234" i="6"/>
  <c r="H234" i="14" s="1"/>
  <c r="H226" i="6"/>
  <c r="H226" i="14" s="1"/>
  <c r="H218" i="6"/>
  <c r="H218" i="14" s="1"/>
  <c r="H210" i="6"/>
  <c r="H210" i="14" s="1"/>
  <c r="H202" i="6"/>
  <c r="H202" i="14" s="1"/>
  <c r="H194" i="6"/>
  <c r="H194" i="14" s="1"/>
  <c r="H186" i="6"/>
  <c r="H186" i="14" s="1"/>
  <c r="H178" i="6"/>
  <c r="H178" i="14" s="1"/>
  <c r="H170" i="6"/>
  <c r="H170" i="14" s="1"/>
  <c r="H162" i="6"/>
  <c r="H162" i="14" s="1"/>
  <c r="H154" i="6"/>
  <c r="H154" i="14" s="1"/>
  <c r="H146" i="6"/>
  <c r="H146" i="14" s="1"/>
  <c r="H138" i="6"/>
  <c r="H138" i="14" s="1"/>
  <c r="H130" i="6"/>
  <c r="H130" i="14" s="1"/>
  <c r="H122" i="6"/>
  <c r="H122" i="14" s="1"/>
  <c r="H114" i="6"/>
  <c r="H114" i="14" s="1"/>
  <c r="H106" i="6"/>
  <c r="H106" i="14" s="1"/>
  <c r="H98" i="6"/>
  <c r="H98" i="14" s="1"/>
  <c r="H90" i="6"/>
  <c r="H90" i="14" s="1"/>
  <c r="H82" i="6"/>
  <c r="H82" i="14" s="1"/>
  <c r="H74" i="6"/>
  <c r="H74" i="14" s="1"/>
  <c r="H66" i="6"/>
  <c r="H66" i="14" s="1"/>
  <c r="H58" i="6"/>
  <c r="H58" i="14" s="1"/>
  <c r="H50" i="6"/>
  <c r="H42" i="6"/>
  <c r="H42" i="14" s="1"/>
  <c r="H34" i="6"/>
  <c r="H26" i="6"/>
  <c r="H18" i="6"/>
  <c r="H18" i="14" s="1"/>
  <c r="H10" i="6"/>
  <c r="H1089" i="6"/>
  <c r="H1089" i="14" s="1"/>
  <c r="H1018" i="6"/>
  <c r="H1018" i="14" s="1"/>
  <c r="H2" i="6"/>
  <c r="H2" i="14" s="1"/>
  <c r="E12" i="5" l="1"/>
  <c r="E30" i="5"/>
  <c r="E33" i="5"/>
  <c r="D33" i="5"/>
  <c r="D11" i="5"/>
  <c r="D20" i="5"/>
  <c r="D7" i="5"/>
  <c r="D22" i="5"/>
  <c r="D25" i="5"/>
  <c r="D13" i="5"/>
  <c r="D21" i="5"/>
  <c r="D24" i="5"/>
  <c r="D8" i="5"/>
  <c r="D9" i="5"/>
  <c r="D14" i="5"/>
  <c r="D23" i="5"/>
  <c r="D10" i="5"/>
  <c r="C33" i="5"/>
  <c r="C7" i="5"/>
  <c r="C10" i="5"/>
  <c r="E25" i="5"/>
  <c r="E19" i="5"/>
  <c r="E11" i="5"/>
  <c r="E8" i="5"/>
  <c r="E24" i="5"/>
  <c r="E22" i="5"/>
  <c r="E14" i="5"/>
  <c r="E13" i="5"/>
  <c r="E20" i="5"/>
  <c r="E21" i="5"/>
  <c r="E23" i="5"/>
  <c r="D30" i="5"/>
  <c r="D18" i="5"/>
  <c r="D19" i="5"/>
  <c r="D29" i="5"/>
  <c r="H1231" i="15"/>
  <c r="H1170" i="15"/>
  <c r="C30" i="5"/>
  <c r="H1112" i="15"/>
  <c r="C23" i="5"/>
  <c r="C21" i="5"/>
  <c r="C8" i="5"/>
  <c r="C22" i="5"/>
  <c r="C9" i="5"/>
  <c r="C11" i="5"/>
  <c r="C12" i="5"/>
  <c r="C18" i="5"/>
  <c r="C24" i="5"/>
  <c r="C13" i="5"/>
  <c r="C14" i="5"/>
  <c r="C19" i="5"/>
  <c r="C25" i="5"/>
  <c r="C20" i="5"/>
  <c r="H2" i="15"/>
  <c r="C29" i="5"/>
  <c r="H26" i="14"/>
  <c r="H50" i="14"/>
  <c r="H10" i="14"/>
  <c r="B7" i="5"/>
  <c r="H34" i="14"/>
  <c r="E18" i="5"/>
  <c r="E29" i="5"/>
  <c r="E34" i="5" s="1"/>
  <c r="E10" i="5"/>
  <c r="G1206" i="15"/>
  <c r="F21" i="3"/>
  <c r="F20" i="3"/>
  <c r="F19" i="3"/>
  <c r="F18" i="3"/>
  <c r="F17" i="3"/>
  <c r="F16" i="3"/>
  <c r="F15" i="3"/>
  <c r="F14" i="3"/>
  <c r="F13" i="3"/>
  <c r="F12" i="3"/>
  <c r="F11" i="3"/>
  <c r="F10" i="3"/>
  <c r="F9" i="3"/>
  <c r="F8" i="3"/>
  <c r="F7" i="3"/>
  <c r="F6" i="3"/>
  <c r="D15" i="10"/>
  <c r="C15" i="10"/>
  <c r="D9" i="10"/>
  <c r="D8" i="10"/>
  <c r="G5" i="10"/>
  <c r="F5" i="10"/>
  <c r="G4" i="10"/>
  <c r="F4" i="10"/>
  <c r="G3" i="10"/>
  <c r="F3" i="10"/>
  <c r="G2" i="10"/>
  <c r="F2" i="10"/>
  <c r="D15" i="5" l="1"/>
  <c r="D26" i="5"/>
  <c r="C34" i="5"/>
  <c r="C15" i="5"/>
  <c r="E26" i="5"/>
  <c r="E15" i="5"/>
  <c r="D34" i="5"/>
  <c r="C26" i="5"/>
  <c r="F22" i="3"/>
  <c r="G168" i="2"/>
  <c r="F27" i="4"/>
  <c r="G167" i="2"/>
  <c r="G131" i="2"/>
  <c r="G130" i="2"/>
  <c r="F28" i="4"/>
  <c r="F29" i="4"/>
  <c r="F26" i="4"/>
  <c r="F25" i="4"/>
  <c r="F24" i="4"/>
  <c r="F23" i="4"/>
  <c r="F22" i="4"/>
  <c r="F21" i="4"/>
  <c r="F20" i="4"/>
  <c r="F19" i="4"/>
  <c r="F18" i="4"/>
  <c r="G165" i="2"/>
  <c r="G164" i="2"/>
  <c r="G163" i="2"/>
  <c r="G162" i="2"/>
  <c r="G161" i="2"/>
  <c r="G160" i="2"/>
  <c r="G157" i="2"/>
  <c r="G156" i="2"/>
  <c r="G155" i="2"/>
  <c r="G154" i="2"/>
  <c r="G153" i="2"/>
  <c r="G152" i="2"/>
  <c r="G151" i="2"/>
  <c r="G150" i="2"/>
  <c r="G149" i="2"/>
  <c r="G148" i="2"/>
  <c r="G147" i="2"/>
  <c r="G146" i="2"/>
  <c r="G145" i="2"/>
  <c r="G144" i="2"/>
  <c r="G143" i="2"/>
  <c r="G142" i="2"/>
  <c r="G141" i="2"/>
  <c r="G140" i="2"/>
  <c r="G139" i="2"/>
  <c r="G138" i="2"/>
  <c r="G137" i="2"/>
  <c r="G136" i="2"/>
  <c r="G135" i="2"/>
  <c r="G134" i="2"/>
  <c r="G129" i="2"/>
  <c r="G128" i="2"/>
  <c r="G127" i="2"/>
  <c r="G126" i="2"/>
  <c r="G125" i="2"/>
  <c r="G124" i="2"/>
  <c r="G123" i="2"/>
  <c r="G122" i="2"/>
  <c r="G121" i="2"/>
  <c r="G120" i="2"/>
  <c r="G119" i="2"/>
  <c r="G118" i="2"/>
  <c r="G117" i="2"/>
  <c r="G116" i="2"/>
  <c r="G115" i="2"/>
  <c r="G114" i="2"/>
  <c r="G113" i="2"/>
  <c r="G112" i="2"/>
  <c r="G111" i="2"/>
  <c r="G110" i="2"/>
  <c r="G109" i="2"/>
  <c r="G108" i="2"/>
  <c r="G107" i="2"/>
  <c r="G106" i="2"/>
  <c r="G105" i="2"/>
  <c r="G104" i="2"/>
  <c r="G103" i="2"/>
  <c r="G102" i="2"/>
  <c r="G101" i="2"/>
  <c r="G100" i="2"/>
  <c r="G99" i="2"/>
  <c r="G98" i="2"/>
  <c r="G97" i="2"/>
  <c r="G96" i="2"/>
  <c r="G95" i="2"/>
  <c r="G94" i="2"/>
  <c r="G93" i="2"/>
  <c r="G92" i="2"/>
  <c r="G91" i="2"/>
  <c r="G90" i="2"/>
  <c r="G89" i="2"/>
  <c r="G88" i="2"/>
  <c r="G87" i="2"/>
  <c r="G86" i="2"/>
  <c r="G85" i="2"/>
  <c r="G84" i="2"/>
  <c r="G83" i="2"/>
  <c r="G82" i="2"/>
  <c r="G81" i="2"/>
  <c r="G80" i="2"/>
  <c r="G79" i="2"/>
  <c r="G78" i="2"/>
  <c r="G77" i="2"/>
  <c r="G76" i="2"/>
  <c r="G75" i="2"/>
  <c r="G74" i="2"/>
  <c r="G73" i="2"/>
  <c r="G72" i="2"/>
  <c r="G71" i="2"/>
  <c r="G70" i="2"/>
  <c r="G69" i="2"/>
  <c r="G68" i="2"/>
  <c r="G67" i="2"/>
  <c r="G66" i="2"/>
  <c r="G65" i="2"/>
  <c r="G64" i="2"/>
  <c r="G63" i="2"/>
  <c r="G62" i="2"/>
  <c r="G61" i="2"/>
  <c r="G60" i="2"/>
  <c r="G59" i="2"/>
  <c r="G58" i="2"/>
  <c r="G57" i="2"/>
  <c r="G56" i="2"/>
  <c r="G55" i="2"/>
  <c r="G54" i="2"/>
  <c r="G53" i="2"/>
  <c r="G52" i="2"/>
  <c r="G51" i="2"/>
  <c r="G50" i="2"/>
  <c r="G49" i="2"/>
  <c r="G48" i="2"/>
  <c r="G47" i="2"/>
  <c r="G46" i="2"/>
  <c r="G45" i="2"/>
  <c r="G44" i="2"/>
  <c r="G43" i="2"/>
  <c r="G42" i="2"/>
  <c r="G41" i="2"/>
  <c r="G40" i="2"/>
  <c r="G39" i="2"/>
  <c r="G38" i="2"/>
  <c r="G37" i="2"/>
  <c r="G36" i="2"/>
  <c r="G35" i="2"/>
  <c r="G34" i="2"/>
  <c r="G33" i="2"/>
  <c r="G32" i="2"/>
  <c r="G31" i="2"/>
  <c r="G30" i="2"/>
  <c r="G29" i="2"/>
  <c r="G28" i="2"/>
  <c r="G27" i="2"/>
  <c r="G26" i="2"/>
  <c r="G25" i="2"/>
  <c r="G24" i="2"/>
  <c r="G23" i="2"/>
  <c r="G22" i="2"/>
  <c r="G21" i="2"/>
  <c r="G20" i="2"/>
  <c r="G19" i="2"/>
  <c r="G18" i="2"/>
  <c r="G17" i="2"/>
  <c r="G16" i="2"/>
  <c r="G15" i="2"/>
  <c r="G14" i="2"/>
  <c r="G13" i="2"/>
  <c r="G12" i="2"/>
  <c r="G11" i="2"/>
  <c r="G10" i="2"/>
  <c r="G9" i="2"/>
  <c r="F16" i="4"/>
  <c r="F15" i="4"/>
  <c r="F14" i="4"/>
  <c r="F13" i="4"/>
  <c r="F12" i="4"/>
  <c r="F10" i="4"/>
  <c r="F9" i="4"/>
  <c r="F8" i="4"/>
  <c r="F7" i="4"/>
  <c r="F6" i="4"/>
  <c r="D14" i="10"/>
  <c r="C14" i="10"/>
  <c r="D13" i="10"/>
  <c r="C13" i="10"/>
  <c r="D12" i="10"/>
  <c r="C12" i="10"/>
  <c r="K5" i="10" l="1"/>
  <c r="K4" i="10"/>
  <c r="E8" i="10"/>
  <c r="E9" i="10"/>
  <c r="K3" i="10"/>
  <c r="K2" i="10"/>
  <c r="G12" i="4"/>
  <c r="C9" i="10"/>
  <c r="C8" i="10"/>
  <c r="B9" i="10"/>
  <c r="B8" i="10"/>
  <c r="J5" i="10"/>
  <c r="J4" i="10"/>
  <c r="J3" i="10"/>
  <c r="J2" i="10"/>
  <c r="H3" i="10"/>
  <c r="I3" i="10"/>
  <c r="H4" i="10"/>
  <c r="I4" i="10"/>
  <c r="H5" i="10"/>
  <c r="I5" i="10"/>
  <c r="I2" i="10"/>
  <c r="H2" i="10"/>
  <c r="G13" i="4" l="1"/>
  <c r="G14" i="4"/>
  <c r="E2" i="4"/>
  <c r="G15" i="4"/>
  <c r="G16" i="4"/>
  <c r="E84" i="5"/>
  <c r="D84" i="5"/>
  <c r="C84" i="5"/>
  <c r="H1236" i="6"/>
  <c r="H1236" i="14" s="1"/>
  <c r="H1235" i="6"/>
  <c r="H1235" i="14" s="1"/>
  <c r="H1234" i="6"/>
  <c r="H1234" i="14" s="1"/>
  <c r="H1233" i="6"/>
  <c r="H1233" i="14" s="1"/>
  <c r="H1232" i="6"/>
  <c r="H1232" i="14" s="1"/>
  <c r="H1231" i="6"/>
  <c r="H1231" i="14" s="1"/>
  <c r="H1230" i="6"/>
  <c r="H1230" i="14" s="1"/>
  <c r="H1229" i="6"/>
  <c r="H1229" i="14" s="1"/>
  <c r="H1228" i="6"/>
  <c r="H1228" i="14" s="1"/>
  <c r="H1227" i="6"/>
  <c r="H1227" i="14" s="1"/>
  <c r="H1226" i="6"/>
  <c r="H1226" i="14" s="1"/>
  <c r="H1225" i="6"/>
  <c r="H1225" i="14" s="1"/>
  <c r="H1224" i="6"/>
  <c r="H1224" i="14" s="1"/>
  <c r="H1223" i="6"/>
  <c r="H1223" i="14" s="1"/>
  <c r="H1222" i="6"/>
  <c r="H1222" i="14" s="1"/>
  <c r="H1221" i="6"/>
  <c r="H1221" i="14" s="1"/>
  <c r="H1220" i="6"/>
  <c r="H1220" i="14" s="1"/>
  <c r="H1219" i="6"/>
  <c r="H1219" i="14" s="1"/>
  <c r="H1218" i="6"/>
  <c r="H1218" i="14" s="1"/>
  <c r="H1217" i="6"/>
  <c r="H1217" i="14" s="1"/>
  <c r="H1216" i="6"/>
  <c r="H1216" i="14" s="1"/>
  <c r="H1215" i="6"/>
  <c r="H1215" i="14" s="1"/>
  <c r="H1214" i="6"/>
  <c r="H1214" i="14" s="1"/>
  <c r="H1213" i="6"/>
  <c r="H1213" i="14" s="1"/>
  <c r="H1212" i="6"/>
  <c r="H1212" i="14" s="1"/>
  <c r="H1211" i="6"/>
  <c r="H1211" i="14" s="1"/>
  <c r="H1210" i="6"/>
  <c r="H1210" i="14" s="1"/>
  <c r="H1209" i="6"/>
  <c r="H1209" i="14" s="1"/>
  <c r="H1204" i="6"/>
  <c r="H1204" i="14" s="1"/>
  <c r="H1203" i="6"/>
  <c r="H1203" i="14" s="1"/>
  <c r="H1202" i="6"/>
  <c r="H1202" i="14" s="1"/>
  <c r="H1201" i="6"/>
  <c r="H1201" i="14" s="1"/>
  <c r="H1200" i="6"/>
  <c r="H1200" i="14" s="1"/>
  <c r="H1199" i="6"/>
  <c r="H1199" i="14" s="1"/>
  <c r="H1198" i="6"/>
  <c r="H1198" i="14" s="1"/>
  <c r="H1197" i="6"/>
  <c r="H1197" i="14" s="1"/>
  <c r="H1196" i="6"/>
  <c r="H1196" i="14" s="1"/>
  <c r="H1195" i="6"/>
  <c r="H1195" i="14" s="1"/>
  <c r="H1194" i="6"/>
  <c r="H1194" i="14" s="1"/>
  <c r="H1193" i="6"/>
  <c r="H1193" i="14" s="1"/>
  <c r="H1192" i="6"/>
  <c r="H1192" i="14" s="1"/>
  <c r="H1191" i="6"/>
  <c r="H1191" i="14" s="1"/>
  <c r="H1190" i="6"/>
  <c r="H1190" i="14" s="1"/>
  <c r="H1189" i="6"/>
  <c r="H1189" i="14" s="1"/>
  <c r="H1188" i="6"/>
  <c r="H1188" i="14" s="1"/>
  <c r="H1187" i="6"/>
  <c r="H1187" i="14" s="1"/>
  <c r="H1186" i="6"/>
  <c r="H1186" i="14" s="1"/>
  <c r="H1185" i="6"/>
  <c r="H1185" i="14" s="1"/>
  <c r="H1184" i="6"/>
  <c r="H1184" i="14" s="1"/>
  <c r="H1183" i="6"/>
  <c r="H1183" i="14" s="1"/>
  <c r="H1182" i="6"/>
  <c r="H1182" i="14" s="1"/>
  <c r="H1181" i="6"/>
  <c r="H1181" i="14" s="1"/>
  <c r="H1180" i="6"/>
  <c r="H1180" i="14" s="1"/>
  <c r="H1179" i="6"/>
  <c r="H1179" i="14" s="1"/>
  <c r="H1178" i="6"/>
  <c r="H1178" i="14" s="1"/>
  <c r="H1177" i="6"/>
  <c r="H1177" i="14" s="1"/>
  <c r="H1176" i="6"/>
  <c r="H1176" i="14" s="1"/>
  <c r="H1175" i="6"/>
  <c r="H1175" i="14" s="1"/>
  <c r="H1174" i="6"/>
  <c r="H1174" i="14" s="1"/>
  <c r="H1173" i="6"/>
  <c r="H1173" i="14" s="1"/>
  <c r="H1172" i="6"/>
  <c r="H1172" i="14" s="1"/>
  <c r="H1171" i="6"/>
  <c r="H1171" i="14" s="1"/>
  <c r="H1170" i="6"/>
  <c r="H1170" i="14" s="1"/>
  <c r="H1165" i="6"/>
  <c r="H1165" i="14" s="1"/>
  <c r="H1164" i="6"/>
  <c r="H1164" i="14" s="1"/>
  <c r="H1163" i="6"/>
  <c r="H1163" i="14" s="1"/>
  <c r="H1162" i="6"/>
  <c r="H1162" i="14" s="1"/>
  <c r="H1161" i="6"/>
  <c r="H1161" i="14" s="1"/>
  <c r="H1160" i="6"/>
  <c r="H1160" i="14" s="1"/>
  <c r="H1159" i="6"/>
  <c r="H1159" i="14" s="1"/>
  <c r="H1158" i="6"/>
  <c r="H1158" i="14" s="1"/>
  <c r="H1157" i="6"/>
  <c r="H1157" i="14" s="1"/>
  <c r="H1156" i="6"/>
  <c r="H1156" i="14" s="1"/>
  <c r="H1155" i="6"/>
  <c r="H1155" i="14" s="1"/>
  <c r="H1154" i="6"/>
  <c r="H1154" i="14" s="1"/>
  <c r="H1153" i="6"/>
  <c r="H1153" i="14" s="1"/>
  <c r="H1152" i="6"/>
  <c r="H1152" i="14" s="1"/>
  <c r="H1151" i="6"/>
  <c r="H1151" i="14" s="1"/>
  <c r="H1150" i="6"/>
  <c r="H1150" i="14" s="1"/>
  <c r="H1149" i="6"/>
  <c r="H1149" i="14" s="1"/>
  <c r="H1148" i="6"/>
  <c r="H1148" i="14" s="1"/>
  <c r="H1147" i="6"/>
  <c r="H1147" i="14" s="1"/>
  <c r="H1146" i="6"/>
  <c r="H1146" i="14" s="1"/>
  <c r="H1145" i="6"/>
  <c r="H1145" i="14" s="1"/>
  <c r="H1144" i="6"/>
  <c r="H1144" i="14" s="1"/>
  <c r="H1143" i="6"/>
  <c r="H1143" i="14" s="1"/>
  <c r="H1142" i="6"/>
  <c r="H1142" i="14" s="1"/>
  <c r="H1141" i="6"/>
  <c r="H1141" i="14" s="1"/>
  <c r="H1140" i="6"/>
  <c r="H1140" i="14" s="1"/>
  <c r="H1139" i="6"/>
  <c r="H1139" i="14" s="1"/>
  <c r="H1138" i="6"/>
  <c r="H1138" i="14" s="1"/>
  <c r="H1137" i="6"/>
  <c r="H1137" i="14" s="1"/>
  <c r="H1136" i="6"/>
  <c r="H1136" i="14" s="1"/>
  <c r="H1135" i="6"/>
  <c r="H1135" i="14" s="1"/>
  <c r="H1134" i="6"/>
  <c r="H1134" i="14" s="1"/>
  <c r="H1133" i="6"/>
  <c r="H1133" i="14" s="1"/>
  <c r="H1132" i="6"/>
  <c r="H1132" i="14" s="1"/>
  <c r="H1131" i="6"/>
  <c r="H1131" i="14" s="1"/>
  <c r="H1130" i="6"/>
  <c r="H1130" i="14" s="1"/>
  <c r="H1129" i="6"/>
  <c r="H1129" i="14" s="1"/>
  <c r="H1128" i="6"/>
  <c r="H1128" i="14" s="1"/>
  <c r="H1127" i="6"/>
  <c r="H1127" i="14" s="1"/>
  <c r="H1126" i="6"/>
  <c r="H1126" i="14" s="1"/>
  <c r="H1125" i="6"/>
  <c r="H1125" i="14" s="1"/>
  <c r="H1124" i="6"/>
  <c r="H1124" i="14" s="1"/>
  <c r="H1123" i="6"/>
  <c r="H1123" i="14" s="1"/>
  <c r="H1122" i="6"/>
  <c r="H1122" i="14" s="1"/>
  <c r="H1121" i="6"/>
  <c r="H1121" i="14" s="1"/>
  <c r="H1120" i="6"/>
  <c r="H1120" i="14" s="1"/>
  <c r="H1119" i="6"/>
  <c r="H1119" i="14" s="1"/>
  <c r="H1118" i="6"/>
  <c r="H1118" i="14" s="1"/>
  <c r="H1117" i="6"/>
  <c r="H1117" i="14" s="1"/>
  <c r="H1116" i="6"/>
  <c r="H1116" i="14" s="1"/>
  <c r="H1115" i="6"/>
  <c r="H1115" i="14" s="1"/>
  <c r="H1114" i="6"/>
  <c r="H1114" i="14" s="1"/>
  <c r="H1113" i="6"/>
  <c r="H1113" i="14" s="1"/>
  <c r="H1112" i="6"/>
  <c r="H1112" i="14" s="1"/>
  <c r="H1111" i="6"/>
  <c r="H1111" i="14" s="1"/>
  <c r="H1110" i="6"/>
  <c r="H1110" i="14" s="1"/>
  <c r="H1109" i="6"/>
  <c r="H1109" i="14" s="1"/>
  <c r="H1108" i="6"/>
  <c r="H1108" i="14" s="1"/>
  <c r="H1107" i="6"/>
  <c r="H1107" i="14" s="1"/>
  <c r="H1106" i="6"/>
  <c r="H1106" i="14" s="1"/>
  <c r="H1105" i="6"/>
  <c r="H1105" i="14" s="1"/>
  <c r="H1104" i="6"/>
  <c r="H1104" i="14" s="1"/>
  <c r="H1103" i="6"/>
  <c r="H1103" i="14" s="1"/>
  <c r="H1102" i="6"/>
  <c r="H1102" i="14" s="1"/>
  <c r="H1101" i="6"/>
  <c r="H1101" i="14" s="1"/>
  <c r="H1100" i="6"/>
  <c r="H1100" i="14" s="1"/>
  <c r="H1099" i="6"/>
  <c r="H1099" i="14" s="1"/>
  <c r="H1098" i="6"/>
  <c r="H1098" i="14" s="1"/>
  <c r="H1097" i="6"/>
  <c r="H1097" i="14" s="1"/>
  <c r="H1096" i="6"/>
  <c r="H1096" i="14" s="1"/>
  <c r="H1095" i="6"/>
  <c r="H1095" i="14" s="1"/>
  <c r="H1094" i="6"/>
  <c r="H1094" i="14" s="1"/>
  <c r="H1088" i="6"/>
  <c r="H1088" i="14" s="1"/>
  <c r="H1087" i="6"/>
  <c r="H1087" i="14" s="1"/>
  <c r="H1086" i="6"/>
  <c r="H1086" i="14" s="1"/>
  <c r="H1085" i="6"/>
  <c r="H1085" i="14" s="1"/>
  <c r="H1084" i="6"/>
  <c r="H1084" i="14" s="1"/>
  <c r="H1083" i="6"/>
  <c r="H1083" i="14" s="1"/>
  <c r="H1082" i="6"/>
  <c r="H1082" i="14" s="1"/>
  <c r="H1081" i="6"/>
  <c r="H1081" i="14" s="1"/>
  <c r="H1080" i="6"/>
  <c r="H1080" i="14" s="1"/>
  <c r="H1079" i="6"/>
  <c r="H1079" i="14" s="1"/>
  <c r="H1078" i="6"/>
  <c r="H1078" i="14" s="1"/>
  <c r="H1077" i="6"/>
  <c r="H1077" i="14" s="1"/>
  <c r="H1076" i="6"/>
  <c r="H1076" i="14" s="1"/>
  <c r="H1075" i="6"/>
  <c r="H1075" i="14" s="1"/>
  <c r="H1074" i="6"/>
  <c r="H1074" i="14" s="1"/>
  <c r="H1073" i="6"/>
  <c r="H1073" i="14" s="1"/>
  <c r="H1072" i="6"/>
  <c r="H1072" i="14" s="1"/>
  <c r="H1071" i="6"/>
  <c r="H1071" i="14" s="1"/>
  <c r="H1070" i="6"/>
  <c r="H1070" i="14" s="1"/>
  <c r="H1069" i="6"/>
  <c r="H1069" i="14" s="1"/>
  <c r="H1068" i="6"/>
  <c r="H1068" i="14" s="1"/>
  <c r="H1067" i="6"/>
  <c r="H1067" i="14" s="1"/>
  <c r="H1066" i="6"/>
  <c r="H1066" i="14" s="1"/>
  <c r="H1065" i="6"/>
  <c r="H1065" i="14" s="1"/>
  <c r="H1064" i="6"/>
  <c r="H1064" i="14" s="1"/>
  <c r="H1063" i="6"/>
  <c r="H1063" i="14" s="1"/>
  <c r="H1062" i="6"/>
  <c r="H1062" i="14" s="1"/>
  <c r="H1061" i="6"/>
  <c r="H1061" i="14" s="1"/>
  <c r="H1060" i="6"/>
  <c r="H1060" i="14" s="1"/>
  <c r="H1059" i="6"/>
  <c r="H1059" i="14" s="1"/>
  <c r="H1058" i="6"/>
  <c r="H1058" i="14" s="1"/>
  <c r="H1057" i="6"/>
  <c r="H1057" i="14" s="1"/>
  <c r="H1056" i="6"/>
  <c r="H1056" i="14" s="1"/>
  <c r="H1055" i="6"/>
  <c r="H1055" i="14" s="1"/>
  <c r="H1054" i="6"/>
  <c r="H1054" i="14" s="1"/>
  <c r="H1053" i="6"/>
  <c r="H1053" i="14" s="1"/>
  <c r="H1052" i="6"/>
  <c r="H1052" i="14" s="1"/>
  <c r="H1051" i="6"/>
  <c r="H1051" i="14" s="1"/>
  <c r="H1050" i="6"/>
  <c r="H1050" i="14" s="1"/>
  <c r="H1049" i="6"/>
  <c r="H1049" i="14" s="1"/>
  <c r="H1048" i="6"/>
  <c r="H1048" i="14" s="1"/>
  <c r="H1047" i="6"/>
  <c r="H1047" i="14" s="1"/>
  <c r="H1046" i="6"/>
  <c r="H1046" i="14" s="1"/>
  <c r="H1045" i="6"/>
  <c r="H1045" i="14" s="1"/>
  <c r="H1044" i="6"/>
  <c r="H1044" i="14" s="1"/>
  <c r="H1043" i="6"/>
  <c r="H1043" i="14" s="1"/>
  <c r="H1042" i="6"/>
  <c r="H1042" i="14" s="1"/>
  <c r="H1041" i="6"/>
  <c r="H1041" i="14" s="1"/>
  <c r="H1040" i="6"/>
  <c r="H1040" i="14" s="1"/>
  <c r="H1039" i="6"/>
  <c r="H1039" i="14" s="1"/>
  <c r="H1038" i="6"/>
  <c r="H1038" i="14" s="1"/>
  <c r="H1037" i="6"/>
  <c r="H1037" i="14" s="1"/>
  <c r="H1036" i="6"/>
  <c r="H1036" i="14" s="1"/>
  <c r="H1035" i="6"/>
  <c r="H1035" i="14" s="1"/>
  <c r="H1034" i="6"/>
  <c r="H1034" i="14" s="1"/>
  <c r="H1033" i="6"/>
  <c r="H1033" i="14" s="1"/>
  <c r="H1032" i="6"/>
  <c r="H1032" i="14" s="1"/>
  <c r="H1031" i="6"/>
  <c r="H1031" i="14" s="1"/>
  <c r="H1030" i="6"/>
  <c r="H1030" i="14" s="1"/>
  <c r="H1029" i="6"/>
  <c r="H1029" i="14" s="1"/>
  <c r="H1028" i="6"/>
  <c r="H1028" i="14" s="1"/>
  <c r="H1027" i="6"/>
  <c r="H1027" i="14" s="1"/>
  <c r="H1026" i="6"/>
  <c r="H1026" i="14" s="1"/>
  <c r="H1025" i="6"/>
  <c r="H1025" i="14" s="1"/>
  <c r="H1024" i="6"/>
  <c r="H1024" i="14" s="1"/>
  <c r="H1023" i="6"/>
  <c r="H1023" i="14" s="1"/>
  <c r="H1022" i="6"/>
  <c r="H1022" i="14" s="1"/>
  <c r="H1021" i="6"/>
  <c r="H1021" i="14" s="1"/>
  <c r="H1020" i="6"/>
  <c r="H1020" i="14" s="1"/>
  <c r="H1019" i="6"/>
  <c r="H1019" i="14" s="1"/>
  <c r="H1017" i="6"/>
  <c r="H1017" i="14" s="1"/>
  <c r="H1016" i="6"/>
  <c r="H1016" i="14" s="1"/>
  <c r="H1015" i="6"/>
  <c r="H1015" i="14" s="1"/>
  <c r="H1014" i="6"/>
  <c r="H1014" i="14" s="1"/>
  <c r="H1013" i="6"/>
  <c r="H1013" i="14" s="1"/>
  <c r="H1012" i="6"/>
  <c r="H1012" i="14" s="1"/>
  <c r="H1011" i="6"/>
  <c r="H1011" i="14" s="1"/>
  <c r="H1009" i="6"/>
  <c r="H1009" i="14" s="1"/>
  <c r="H1008" i="6"/>
  <c r="H1008" i="14" s="1"/>
  <c r="H1007" i="6"/>
  <c r="H1007" i="14" s="1"/>
  <c r="H1006" i="6"/>
  <c r="H1006" i="14" s="1"/>
  <c r="H1005" i="6"/>
  <c r="H1005" i="14" s="1"/>
  <c r="H1004" i="6"/>
  <c r="H1004" i="14" s="1"/>
  <c r="H1003" i="6"/>
  <c r="H1003" i="14" s="1"/>
  <c r="H1001" i="6"/>
  <c r="H1001" i="14" s="1"/>
  <c r="H1000" i="6"/>
  <c r="H1000" i="14" s="1"/>
  <c r="H999" i="6"/>
  <c r="H999" i="14" s="1"/>
  <c r="H998" i="6"/>
  <c r="H998" i="14" s="1"/>
  <c r="H997" i="6"/>
  <c r="H997" i="14" s="1"/>
  <c r="H996" i="6"/>
  <c r="H996" i="14" s="1"/>
  <c r="H995" i="6"/>
  <c r="H995" i="14" s="1"/>
  <c r="H993" i="6"/>
  <c r="H993" i="14" s="1"/>
  <c r="H992" i="6"/>
  <c r="H992" i="14" s="1"/>
  <c r="H991" i="6"/>
  <c r="H991" i="14" s="1"/>
  <c r="H990" i="6"/>
  <c r="H990" i="14" s="1"/>
  <c r="H989" i="6"/>
  <c r="H989" i="14" s="1"/>
  <c r="H988" i="6"/>
  <c r="H988" i="14" s="1"/>
  <c r="H987" i="6"/>
  <c r="H987" i="14" s="1"/>
  <c r="H985" i="6"/>
  <c r="H985" i="14" s="1"/>
  <c r="H984" i="6"/>
  <c r="H984" i="14" s="1"/>
  <c r="H983" i="6"/>
  <c r="H983" i="14" s="1"/>
  <c r="H982" i="6"/>
  <c r="H982" i="14" s="1"/>
  <c r="H981" i="6"/>
  <c r="H981" i="14" s="1"/>
  <c r="H980" i="6"/>
  <c r="H980" i="14" s="1"/>
  <c r="H979" i="6"/>
  <c r="H979" i="14" s="1"/>
  <c r="H977" i="6"/>
  <c r="H977" i="14" s="1"/>
  <c r="H976" i="6"/>
  <c r="H976" i="14" s="1"/>
  <c r="H975" i="6"/>
  <c r="H975" i="14" s="1"/>
  <c r="H974" i="6"/>
  <c r="H974" i="14" s="1"/>
  <c r="H973" i="6"/>
  <c r="H973" i="14" s="1"/>
  <c r="H972" i="6"/>
  <c r="H972" i="14" s="1"/>
  <c r="H971" i="6"/>
  <c r="H971" i="14" s="1"/>
  <c r="H969" i="6"/>
  <c r="H969" i="14" s="1"/>
  <c r="H968" i="6"/>
  <c r="H968" i="14" s="1"/>
  <c r="H967" i="6"/>
  <c r="H967" i="14" s="1"/>
  <c r="H966" i="6"/>
  <c r="H966" i="14" s="1"/>
  <c r="H965" i="6"/>
  <c r="H965" i="14" s="1"/>
  <c r="H964" i="6"/>
  <c r="H964" i="14" s="1"/>
  <c r="H963" i="6"/>
  <c r="H963" i="14" s="1"/>
  <c r="H961" i="6"/>
  <c r="H961" i="14" s="1"/>
  <c r="H960" i="6"/>
  <c r="H960" i="14" s="1"/>
  <c r="H959" i="6"/>
  <c r="H959" i="14" s="1"/>
  <c r="H958" i="6"/>
  <c r="H958" i="14" s="1"/>
  <c r="H957" i="6"/>
  <c r="H957" i="14" s="1"/>
  <c r="H956" i="6"/>
  <c r="H956" i="14" s="1"/>
  <c r="H955" i="6"/>
  <c r="H955" i="14" s="1"/>
  <c r="H953" i="6"/>
  <c r="H953" i="14" s="1"/>
  <c r="H952" i="6"/>
  <c r="H952" i="14" s="1"/>
  <c r="H951" i="6"/>
  <c r="H951" i="14" s="1"/>
  <c r="H950" i="6"/>
  <c r="H950" i="14" s="1"/>
  <c r="H949" i="6"/>
  <c r="H949" i="14" s="1"/>
  <c r="H948" i="6"/>
  <c r="H948" i="14" s="1"/>
  <c r="H947" i="6"/>
  <c r="H947" i="14" s="1"/>
  <c r="H945" i="6"/>
  <c r="H945" i="14" s="1"/>
  <c r="H944" i="6"/>
  <c r="H944" i="14" s="1"/>
  <c r="H943" i="6"/>
  <c r="H943" i="14" s="1"/>
  <c r="H942" i="6"/>
  <c r="H942" i="14" s="1"/>
  <c r="H941" i="6"/>
  <c r="H941" i="14" s="1"/>
  <c r="H940" i="6"/>
  <c r="H940" i="14" s="1"/>
  <c r="H939" i="6"/>
  <c r="H939" i="14" s="1"/>
  <c r="H937" i="6"/>
  <c r="H937" i="14" s="1"/>
  <c r="H936" i="6"/>
  <c r="H936" i="14" s="1"/>
  <c r="H935" i="6"/>
  <c r="H935" i="14" s="1"/>
  <c r="H934" i="6"/>
  <c r="H934" i="14" s="1"/>
  <c r="H933" i="6"/>
  <c r="H933" i="14" s="1"/>
  <c r="H932" i="6"/>
  <c r="H932" i="14" s="1"/>
  <c r="H931" i="6"/>
  <c r="H931" i="14" s="1"/>
  <c r="H929" i="6"/>
  <c r="H929" i="14" s="1"/>
  <c r="H928" i="6"/>
  <c r="H928" i="14" s="1"/>
  <c r="H927" i="6"/>
  <c r="H927" i="14" s="1"/>
  <c r="H926" i="6"/>
  <c r="H926" i="14" s="1"/>
  <c r="H925" i="6"/>
  <c r="H925" i="14" s="1"/>
  <c r="H924" i="6"/>
  <c r="H924" i="14" s="1"/>
  <c r="H923" i="6"/>
  <c r="H923" i="14" s="1"/>
  <c r="H921" i="6"/>
  <c r="H921" i="14" s="1"/>
  <c r="H920" i="6"/>
  <c r="H920" i="14" s="1"/>
  <c r="H919" i="6"/>
  <c r="H919" i="14" s="1"/>
  <c r="H918" i="6"/>
  <c r="H918" i="14" s="1"/>
  <c r="H917" i="6"/>
  <c r="H917" i="14" s="1"/>
  <c r="H916" i="6"/>
  <c r="H916" i="14" s="1"/>
  <c r="H915" i="6"/>
  <c r="H915" i="14" s="1"/>
  <c r="H913" i="6"/>
  <c r="H913" i="14" s="1"/>
  <c r="H912" i="6"/>
  <c r="H912" i="14" s="1"/>
  <c r="H911" i="6"/>
  <c r="H911" i="14" s="1"/>
  <c r="H910" i="6"/>
  <c r="H910" i="14" s="1"/>
  <c r="H909" i="6"/>
  <c r="H909" i="14" s="1"/>
  <c r="H908" i="6"/>
  <c r="H908" i="14" s="1"/>
  <c r="H907" i="6"/>
  <c r="H907" i="14" s="1"/>
  <c r="H905" i="6"/>
  <c r="H905" i="14" s="1"/>
  <c r="H904" i="6"/>
  <c r="H904" i="14" s="1"/>
  <c r="H903" i="6"/>
  <c r="H903" i="14" s="1"/>
  <c r="H902" i="6"/>
  <c r="H902" i="14" s="1"/>
  <c r="H901" i="6"/>
  <c r="H901" i="14" s="1"/>
  <c r="H900" i="6"/>
  <c r="H900" i="14" s="1"/>
  <c r="H899" i="6"/>
  <c r="H899" i="14" s="1"/>
  <c r="H897" i="6"/>
  <c r="H897" i="14" s="1"/>
  <c r="H896" i="6"/>
  <c r="H896" i="14" s="1"/>
  <c r="H895" i="6"/>
  <c r="H895" i="14" s="1"/>
  <c r="H894" i="6"/>
  <c r="H894" i="14" s="1"/>
  <c r="H893" i="6"/>
  <c r="H893" i="14" s="1"/>
  <c r="H892" i="6"/>
  <c r="H892" i="14" s="1"/>
  <c r="H891" i="6"/>
  <c r="H891" i="14" s="1"/>
  <c r="H889" i="6"/>
  <c r="H889" i="14" s="1"/>
  <c r="H888" i="6"/>
  <c r="H888" i="14" s="1"/>
  <c r="H887" i="6"/>
  <c r="H887" i="14" s="1"/>
  <c r="H886" i="6"/>
  <c r="H886" i="14" s="1"/>
  <c r="H885" i="6"/>
  <c r="H885" i="14" s="1"/>
  <c r="H884" i="6"/>
  <c r="H884" i="14" s="1"/>
  <c r="H883" i="6"/>
  <c r="H883" i="14" s="1"/>
  <c r="H881" i="6"/>
  <c r="H881" i="14" s="1"/>
  <c r="H880" i="6"/>
  <c r="H880" i="14" s="1"/>
  <c r="H879" i="6"/>
  <c r="H879" i="14" s="1"/>
  <c r="H878" i="6"/>
  <c r="H878" i="14" s="1"/>
  <c r="H877" i="6"/>
  <c r="H877" i="14" s="1"/>
  <c r="H876" i="6"/>
  <c r="H876" i="14" s="1"/>
  <c r="H875" i="6"/>
  <c r="H875" i="14" s="1"/>
  <c r="H873" i="6"/>
  <c r="H873" i="14" s="1"/>
  <c r="H872" i="6"/>
  <c r="H872" i="14" s="1"/>
  <c r="H871" i="6"/>
  <c r="H871" i="14" s="1"/>
  <c r="H870" i="6"/>
  <c r="H870" i="14" s="1"/>
  <c r="H869" i="6"/>
  <c r="H869" i="14" s="1"/>
  <c r="H868" i="6"/>
  <c r="H868" i="14" s="1"/>
  <c r="H867" i="6"/>
  <c r="H867" i="14" s="1"/>
  <c r="H865" i="6"/>
  <c r="H865" i="14" s="1"/>
  <c r="H864" i="6"/>
  <c r="H864" i="14" s="1"/>
  <c r="H863" i="6"/>
  <c r="H863" i="14" s="1"/>
  <c r="H862" i="6"/>
  <c r="H862" i="14" s="1"/>
  <c r="H861" i="6"/>
  <c r="H861" i="14" s="1"/>
  <c r="H860" i="6"/>
  <c r="H860" i="14" s="1"/>
  <c r="H859" i="6"/>
  <c r="H859" i="14" s="1"/>
  <c r="H857" i="6"/>
  <c r="H857" i="14" s="1"/>
  <c r="H856" i="6"/>
  <c r="H856" i="14" s="1"/>
  <c r="H855" i="6"/>
  <c r="H855" i="14" s="1"/>
  <c r="H854" i="6"/>
  <c r="H854" i="14" s="1"/>
  <c r="H853" i="6"/>
  <c r="H853" i="14" s="1"/>
  <c r="H852" i="6"/>
  <c r="H852" i="14" s="1"/>
  <c r="H851" i="6"/>
  <c r="H851" i="14" s="1"/>
  <c r="H849" i="6"/>
  <c r="H849" i="14" s="1"/>
  <c r="H848" i="6"/>
  <c r="H848" i="14" s="1"/>
  <c r="H847" i="6"/>
  <c r="H847" i="14" s="1"/>
  <c r="H846" i="6"/>
  <c r="H846" i="14" s="1"/>
  <c r="H845" i="6"/>
  <c r="H845" i="14" s="1"/>
  <c r="H844" i="6"/>
  <c r="H844" i="14" s="1"/>
  <c r="H843" i="6"/>
  <c r="H843" i="14" s="1"/>
  <c r="H841" i="6"/>
  <c r="H841" i="14" s="1"/>
  <c r="H840" i="6"/>
  <c r="H840" i="14" s="1"/>
  <c r="H839" i="6"/>
  <c r="H839" i="14" s="1"/>
  <c r="H838" i="6"/>
  <c r="H838" i="14" s="1"/>
  <c r="H837" i="6"/>
  <c r="H837" i="14" s="1"/>
  <c r="H836" i="6"/>
  <c r="H836" i="14" s="1"/>
  <c r="H835" i="6"/>
  <c r="H835" i="14" s="1"/>
  <c r="H833" i="6"/>
  <c r="H833" i="14" s="1"/>
  <c r="H832" i="6"/>
  <c r="H832" i="14" s="1"/>
  <c r="H831" i="6"/>
  <c r="H831" i="14" s="1"/>
  <c r="H830" i="6"/>
  <c r="H830" i="14" s="1"/>
  <c r="H829" i="6"/>
  <c r="H829" i="14" s="1"/>
  <c r="H828" i="6"/>
  <c r="H828" i="14" s="1"/>
  <c r="H827" i="6"/>
  <c r="H827" i="14" s="1"/>
  <c r="H825" i="6"/>
  <c r="H825" i="14" s="1"/>
  <c r="H824" i="6"/>
  <c r="H824" i="14" s="1"/>
  <c r="H823" i="6"/>
  <c r="H823" i="14" s="1"/>
  <c r="H822" i="6"/>
  <c r="H822" i="14" s="1"/>
  <c r="H821" i="6"/>
  <c r="H821" i="14" s="1"/>
  <c r="H820" i="6"/>
  <c r="H820" i="14" s="1"/>
  <c r="H819" i="6"/>
  <c r="H819" i="14" s="1"/>
  <c r="H817" i="6"/>
  <c r="H817" i="14" s="1"/>
  <c r="H816" i="6"/>
  <c r="H816" i="14" s="1"/>
  <c r="H815" i="6"/>
  <c r="H815" i="14" s="1"/>
  <c r="H814" i="6"/>
  <c r="H814" i="14" s="1"/>
  <c r="H813" i="6"/>
  <c r="H813" i="14" s="1"/>
  <c r="H812" i="6"/>
  <c r="H812" i="14" s="1"/>
  <c r="H811" i="6"/>
  <c r="H811" i="14" s="1"/>
  <c r="H809" i="6"/>
  <c r="H809" i="14" s="1"/>
  <c r="H808" i="6"/>
  <c r="H808" i="14" s="1"/>
  <c r="H807" i="6"/>
  <c r="H807" i="14" s="1"/>
  <c r="H806" i="6"/>
  <c r="H806" i="14" s="1"/>
  <c r="H805" i="6"/>
  <c r="H805" i="14" s="1"/>
  <c r="H804" i="6"/>
  <c r="H804" i="14" s="1"/>
  <c r="H803" i="6"/>
  <c r="H803" i="14" s="1"/>
  <c r="H801" i="6"/>
  <c r="H801" i="14" s="1"/>
  <c r="H800" i="6"/>
  <c r="H800" i="14" s="1"/>
  <c r="H799" i="6"/>
  <c r="H799" i="14" s="1"/>
  <c r="H798" i="6"/>
  <c r="H798" i="14" s="1"/>
  <c r="H797" i="6"/>
  <c r="H797" i="14" s="1"/>
  <c r="H796" i="6"/>
  <c r="H796" i="14" s="1"/>
  <c r="H795" i="6"/>
  <c r="H795" i="14" s="1"/>
  <c r="H793" i="6"/>
  <c r="H793" i="14" s="1"/>
  <c r="H792" i="6"/>
  <c r="H792" i="14" s="1"/>
  <c r="H791" i="6"/>
  <c r="H791" i="14" s="1"/>
  <c r="H790" i="6"/>
  <c r="H790" i="14" s="1"/>
  <c r="H789" i="6"/>
  <c r="H789" i="14" s="1"/>
  <c r="H788" i="6"/>
  <c r="H788" i="14" s="1"/>
  <c r="H787" i="6"/>
  <c r="H787" i="14" s="1"/>
  <c r="H785" i="6"/>
  <c r="H785" i="14" s="1"/>
  <c r="H784" i="6"/>
  <c r="H784" i="14" s="1"/>
  <c r="H783" i="6"/>
  <c r="H783" i="14" s="1"/>
  <c r="H782" i="6"/>
  <c r="H782" i="14" s="1"/>
  <c r="H781" i="6"/>
  <c r="H781" i="14" s="1"/>
  <c r="H780" i="6"/>
  <c r="H780" i="14" s="1"/>
  <c r="H779" i="6"/>
  <c r="H779" i="14" s="1"/>
  <c r="H777" i="6"/>
  <c r="H777" i="14" s="1"/>
  <c r="H776" i="6"/>
  <c r="H776" i="14" s="1"/>
  <c r="H775" i="6"/>
  <c r="H775" i="14" s="1"/>
  <c r="H774" i="6"/>
  <c r="H774" i="14" s="1"/>
  <c r="H773" i="6"/>
  <c r="H773" i="14" s="1"/>
  <c r="H772" i="6"/>
  <c r="H772" i="14" s="1"/>
  <c r="H771" i="6"/>
  <c r="H771" i="14" s="1"/>
  <c r="H769" i="6"/>
  <c r="H769" i="14" s="1"/>
  <c r="H768" i="6"/>
  <c r="H768" i="14" s="1"/>
  <c r="H767" i="6"/>
  <c r="H767" i="14" s="1"/>
  <c r="H766" i="6"/>
  <c r="H766" i="14" s="1"/>
  <c r="H765" i="6"/>
  <c r="H765" i="14" s="1"/>
  <c r="H764" i="6"/>
  <c r="H764" i="14" s="1"/>
  <c r="H763" i="6"/>
  <c r="H763" i="14" s="1"/>
  <c r="H761" i="6"/>
  <c r="H761" i="14" s="1"/>
  <c r="H760" i="6"/>
  <c r="H760" i="14" s="1"/>
  <c r="H759" i="6"/>
  <c r="H759" i="14" s="1"/>
  <c r="H758" i="6"/>
  <c r="H758" i="14" s="1"/>
  <c r="H757" i="6"/>
  <c r="H757" i="14" s="1"/>
  <c r="H756" i="6"/>
  <c r="H756" i="14" s="1"/>
  <c r="H755" i="6"/>
  <c r="H755" i="14" s="1"/>
  <c r="H753" i="6"/>
  <c r="H753" i="14" s="1"/>
  <c r="H752" i="6"/>
  <c r="H752" i="14" s="1"/>
  <c r="H751" i="6"/>
  <c r="H751" i="14" s="1"/>
  <c r="H750" i="6"/>
  <c r="H750" i="14" s="1"/>
  <c r="H749" i="6"/>
  <c r="H749" i="14" s="1"/>
  <c r="H748" i="6"/>
  <c r="H748" i="14" s="1"/>
  <c r="H747" i="6"/>
  <c r="H747" i="14" s="1"/>
  <c r="H745" i="6"/>
  <c r="H745" i="14" s="1"/>
  <c r="H744" i="6"/>
  <c r="H744" i="14" s="1"/>
  <c r="H743" i="6"/>
  <c r="H743" i="14" s="1"/>
  <c r="H742" i="6"/>
  <c r="H742" i="14" s="1"/>
  <c r="H741" i="6"/>
  <c r="H741" i="14" s="1"/>
  <c r="H740" i="6"/>
  <c r="H740" i="14" s="1"/>
  <c r="H739" i="6"/>
  <c r="H739" i="14" s="1"/>
  <c r="H737" i="6"/>
  <c r="H737" i="14" s="1"/>
  <c r="H736" i="6"/>
  <c r="H736" i="14" s="1"/>
  <c r="H735" i="6"/>
  <c r="H735" i="14" s="1"/>
  <c r="H734" i="6"/>
  <c r="H734" i="14" s="1"/>
  <c r="H733" i="6"/>
  <c r="H733" i="14" s="1"/>
  <c r="H732" i="6"/>
  <c r="H732" i="14" s="1"/>
  <c r="H731" i="6"/>
  <c r="H731" i="14" s="1"/>
  <c r="H729" i="6"/>
  <c r="H729" i="14" s="1"/>
  <c r="H728" i="6"/>
  <c r="H728" i="14" s="1"/>
  <c r="H727" i="6"/>
  <c r="H727" i="14" s="1"/>
  <c r="H726" i="6"/>
  <c r="H726" i="14" s="1"/>
  <c r="H725" i="6"/>
  <c r="H725" i="14" s="1"/>
  <c r="H724" i="6"/>
  <c r="H724" i="14" s="1"/>
  <c r="H723" i="6"/>
  <c r="H723" i="14" s="1"/>
  <c r="H721" i="6"/>
  <c r="H721" i="14" s="1"/>
  <c r="H720" i="6"/>
  <c r="H720" i="14" s="1"/>
  <c r="H719" i="6"/>
  <c r="H719" i="14" s="1"/>
  <c r="H718" i="6"/>
  <c r="H718" i="14" s="1"/>
  <c r="H717" i="6"/>
  <c r="H717" i="14" s="1"/>
  <c r="H716" i="6"/>
  <c r="H716" i="14" s="1"/>
  <c r="H715" i="6"/>
  <c r="H715" i="14" s="1"/>
  <c r="H713" i="6"/>
  <c r="H713" i="14" s="1"/>
  <c r="H712" i="6"/>
  <c r="H712" i="14" s="1"/>
  <c r="H711" i="6"/>
  <c r="H711" i="14" s="1"/>
  <c r="H710" i="6"/>
  <c r="H710" i="14" s="1"/>
  <c r="H709" i="6"/>
  <c r="H709" i="14" s="1"/>
  <c r="H708" i="6"/>
  <c r="H708" i="14" s="1"/>
  <c r="H707" i="6"/>
  <c r="H707" i="14" s="1"/>
  <c r="H705" i="6"/>
  <c r="H705" i="14" s="1"/>
  <c r="H704" i="6"/>
  <c r="H704" i="14" s="1"/>
  <c r="H703" i="6"/>
  <c r="H703" i="14" s="1"/>
  <c r="H702" i="6"/>
  <c r="H702" i="14" s="1"/>
  <c r="H701" i="6"/>
  <c r="H701" i="14" s="1"/>
  <c r="H700" i="6"/>
  <c r="H700" i="14" s="1"/>
  <c r="H699" i="6"/>
  <c r="H699" i="14" s="1"/>
  <c r="H697" i="6"/>
  <c r="H697" i="14" s="1"/>
  <c r="H696" i="6"/>
  <c r="H696" i="14" s="1"/>
  <c r="H695" i="6"/>
  <c r="H695" i="14" s="1"/>
  <c r="H694" i="6"/>
  <c r="H694" i="14" s="1"/>
  <c r="H693" i="6"/>
  <c r="H693" i="14" s="1"/>
  <c r="H692" i="6"/>
  <c r="H692" i="14" s="1"/>
  <c r="H691" i="6"/>
  <c r="H691" i="14" s="1"/>
  <c r="H689" i="6"/>
  <c r="H689" i="14" s="1"/>
  <c r="H688" i="6"/>
  <c r="H688" i="14" s="1"/>
  <c r="H687" i="6"/>
  <c r="H687" i="14" s="1"/>
  <c r="H686" i="6"/>
  <c r="H686" i="14" s="1"/>
  <c r="H685" i="6"/>
  <c r="H685" i="14" s="1"/>
  <c r="H684" i="6"/>
  <c r="H684" i="14" s="1"/>
  <c r="H683" i="6"/>
  <c r="H683" i="14" s="1"/>
  <c r="H681" i="6"/>
  <c r="H681" i="14" s="1"/>
  <c r="H680" i="6"/>
  <c r="H680" i="14" s="1"/>
  <c r="H679" i="6"/>
  <c r="H679" i="14" s="1"/>
  <c r="H678" i="6"/>
  <c r="H678" i="14" s="1"/>
  <c r="H677" i="6"/>
  <c r="H677" i="14" s="1"/>
  <c r="H676" i="6"/>
  <c r="H676" i="14" s="1"/>
  <c r="H675" i="6"/>
  <c r="H675" i="14" s="1"/>
  <c r="H673" i="6"/>
  <c r="H673" i="14" s="1"/>
  <c r="H672" i="6"/>
  <c r="H672" i="14" s="1"/>
  <c r="H671" i="6"/>
  <c r="H671" i="14" s="1"/>
  <c r="H670" i="6"/>
  <c r="H670" i="14" s="1"/>
  <c r="H669" i="6"/>
  <c r="H669" i="14" s="1"/>
  <c r="H668" i="6"/>
  <c r="H668" i="14" s="1"/>
  <c r="H667" i="6"/>
  <c r="H667" i="14" s="1"/>
  <c r="H665" i="6"/>
  <c r="H665" i="14" s="1"/>
  <c r="H664" i="6"/>
  <c r="H664" i="14" s="1"/>
  <c r="H663" i="6"/>
  <c r="H663" i="14" s="1"/>
  <c r="H662" i="6"/>
  <c r="H662" i="14" s="1"/>
  <c r="H661" i="6"/>
  <c r="H661" i="14" s="1"/>
  <c r="H660" i="6"/>
  <c r="H660" i="14" s="1"/>
  <c r="H659" i="6"/>
  <c r="H659" i="14" s="1"/>
  <c r="H657" i="6"/>
  <c r="H657" i="14" s="1"/>
  <c r="H656" i="6"/>
  <c r="H656" i="14" s="1"/>
  <c r="H655" i="6"/>
  <c r="H655" i="14" s="1"/>
  <c r="H654" i="6"/>
  <c r="H654" i="14" s="1"/>
  <c r="H653" i="6"/>
  <c r="H653" i="14" s="1"/>
  <c r="H652" i="6"/>
  <c r="H652" i="14" s="1"/>
  <c r="H651" i="6"/>
  <c r="H651" i="14" s="1"/>
  <c r="H649" i="6"/>
  <c r="H649" i="14" s="1"/>
  <c r="H648" i="6"/>
  <c r="H648" i="14" s="1"/>
  <c r="H647" i="6"/>
  <c r="H647" i="14" s="1"/>
  <c r="H646" i="6"/>
  <c r="H646" i="14" s="1"/>
  <c r="H645" i="6"/>
  <c r="H645" i="14" s="1"/>
  <c r="H644" i="6"/>
  <c r="H644" i="14" s="1"/>
  <c r="H643" i="6"/>
  <c r="H643" i="14" s="1"/>
  <c r="H641" i="6"/>
  <c r="H641" i="14" s="1"/>
  <c r="H640" i="6"/>
  <c r="H640" i="14" s="1"/>
  <c r="H639" i="6"/>
  <c r="H639" i="14" s="1"/>
  <c r="H638" i="6"/>
  <c r="H638" i="14" s="1"/>
  <c r="H637" i="6"/>
  <c r="H637" i="14" s="1"/>
  <c r="H636" i="6"/>
  <c r="H636" i="14" s="1"/>
  <c r="H635" i="6"/>
  <c r="H635" i="14" s="1"/>
  <c r="H633" i="6"/>
  <c r="H633" i="14" s="1"/>
  <c r="H632" i="6"/>
  <c r="H632" i="14" s="1"/>
  <c r="H631" i="6"/>
  <c r="H631" i="14" s="1"/>
  <c r="H630" i="6"/>
  <c r="H630" i="14" s="1"/>
  <c r="H629" i="6"/>
  <c r="H629" i="14" s="1"/>
  <c r="H628" i="6"/>
  <c r="H628" i="14" s="1"/>
  <c r="H627" i="6"/>
  <c r="H627" i="14" s="1"/>
  <c r="H625" i="6"/>
  <c r="H625" i="14" s="1"/>
  <c r="H624" i="6"/>
  <c r="H624" i="14" s="1"/>
  <c r="H623" i="6"/>
  <c r="H623" i="14" s="1"/>
  <c r="H622" i="6"/>
  <c r="H622" i="14" s="1"/>
  <c r="H621" i="6"/>
  <c r="H621" i="14" s="1"/>
  <c r="H620" i="6"/>
  <c r="H620" i="14" s="1"/>
  <c r="H619" i="6"/>
  <c r="H619" i="14" s="1"/>
  <c r="H617" i="6"/>
  <c r="H617" i="14" s="1"/>
  <c r="H616" i="6"/>
  <c r="H616" i="14" s="1"/>
  <c r="H615" i="6"/>
  <c r="H615" i="14" s="1"/>
  <c r="H614" i="6"/>
  <c r="H614" i="14" s="1"/>
  <c r="H613" i="6"/>
  <c r="H613" i="14" s="1"/>
  <c r="H612" i="6"/>
  <c r="H612" i="14" s="1"/>
  <c r="H611" i="6"/>
  <c r="H611" i="14" s="1"/>
  <c r="H609" i="6"/>
  <c r="H609" i="14" s="1"/>
  <c r="H608" i="6"/>
  <c r="H608" i="14" s="1"/>
  <c r="H607" i="6"/>
  <c r="H607" i="14" s="1"/>
  <c r="H606" i="6"/>
  <c r="H606" i="14" s="1"/>
  <c r="H605" i="6"/>
  <c r="H605" i="14" s="1"/>
  <c r="H604" i="6"/>
  <c r="H604" i="14" s="1"/>
  <c r="H603" i="6"/>
  <c r="H603" i="14" s="1"/>
  <c r="H601" i="6"/>
  <c r="H601" i="14" s="1"/>
  <c r="H600" i="6"/>
  <c r="H600" i="14" s="1"/>
  <c r="H599" i="6"/>
  <c r="H599" i="14" s="1"/>
  <c r="H598" i="6"/>
  <c r="H598" i="14" s="1"/>
  <c r="H597" i="6"/>
  <c r="H597" i="14" s="1"/>
  <c r="H596" i="6"/>
  <c r="H596" i="14" s="1"/>
  <c r="H595" i="6"/>
  <c r="H595" i="14" s="1"/>
  <c r="H593" i="6"/>
  <c r="H593" i="14" s="1"/>
  <c r="H592" i="6"/>
  <c r="H592" i="14" s="1"/>
  <c r="H591" i="6"/>
  <c r="H591" i="14" s="1"/>
  <c r="H590" i="6"/>
  <c r="H590" i="14" s="1"/>
  <c r="H589" i="6"/>
  <c r="H589" i="14" s="1"/>
  <c r="H588" i="6"/>
  <c r="H588" i="14" s="1"/>
  <c r="H587" i="6"/>
  <c r="H587" i="14" s="1"/>
  <c r="H585" i="6"/>
  <c r="H585" i="14" s="1"/>
  <c r="H584" i="6"/>
  <c r="H584" i="14" s="1"/>
  <c r="H583" i="6"/>
  <c r="H583" i="14" s="1"/>
  <c r="H582" i="6"/>
  <c r="H582" i="14" s="1"/>
  <c r="H581" i="6"/>
  <c r="H581" i="14" s="1"/>
  <c r="H580" i="6"/>
  <c r="H580" i="14" s="1"/>
  <c r="H579" i="6"/>
  <c r="H579" i="14" s="1"/>
  <c r="H577" i="6"/>
  <c r="H577" i="14" s="1"/>
  <c r="H576" i="6"/>
  <c r="H576" i="14" s="1"/>
  <c r="H575" i="6"/>
  <c r="H575" i="14" s="1"/>
  <c r="H574" i="6"/>
  <c r="H574" i="14" s="1"/>
  <c r="H573" i="6"/>
  <c r="H573" i="14" s="1"/>
  <c r="H572" i="6"/>
  <c r="H572" i="14" s="1"/>
  <c r="H571" i="6"/>
  <c r="H571" i="14" s="1"/>
  <c r="H569" i="6"/>
  <c r="H569" i="14" s="1"/>
  <c r="H568" i="6"/>
  <c r="H568" i="14" s="1"/>
  <c r="H567" i="6"/>
  <c r="H567" i="14" s="1"/>
  <c r="H566" i="6"/>
  <c r="H566" i="14" s="1"/>
  <c r="H565" i="6"/>
  <c r="H565" i="14" s="1"/>
  <c r="H564" i="6"/>
  <c r="H564" i="14" s="1"/>
  <c r="H563" i="6"/>
  <c r="H563" i="14" s="1"/>
  <c r="H561" i="6"/>
  <c r="H561" i="14" s="1"/>
  <c r="H560" i="6"/>
  <c r="H560" i="14" s="1"/>
  <c r="H559" i="6"/>
  <c r="H559" i="14" s="1"/>
  <c r="H558" i="6"/>
  <c r="H558" i="14" s="1"/>
  <c r="H557" i="6"/>
  <c r="H557" i="14" s="1"/>
  <c r="H556" i="6"/>
  <c r="H556" i="14" s="1"/>
  <c r="H555" i="6"/>
  <c r="H555" i="14" s="1"/>
  <c r="H553" i="6"/>
  <c r="H553" i="14" s="1"/>
  <c r="H552" i="6"/>
  <c r="H552" i="14" s="1"/>
  <c r="H551" i="6"/>
  <c r="H551" i="14" s="1"/>
  <c r="H550" i="6"/>
  <c r="H550" i="14" s="1"/>
  <c r="H549" i="6"/>
  <c r="H549" i="14" s="1"/>
  <c r="H548" i="6"/>
  <c r="H548" i="14" s="1"/>
  <c r="H547" i="6"/>
  <c r="H547" i="14" s="1"/>
  <c r="H545" i="6"/>
  <c r="H545" i="14" s="1"/>
  <c r="H544" i="6"/>
  <c r="H544" i="14" s="1"/>
  <c r="H543" i="6"/>
  <c r="H543" i="14" s="1"/>
  <c r="H542" i="6"/>
  <c r="H542" i="14" s="1"/>
  <c r="H541" i="6"/>
  <c r="H541" i="14" s="1"/>
  <c r="H540" i="6"/>
  <c r="H540" i="14" s="1"/>
  <c r="H539" i="6"/>
  <c r="H539" i="14" s="1"/>
  <c r="H537" i="6"/>
  <c r="H537" i="14" s="1"/>
  <c r="H536" i="6"/>
  <c r="H536" i="14" s="1"/>
  <c r="H535" i="6"/>
  <c r="H535" i="14" s="1"/>
  <c r="H534" i="6"/>
  <c r="H534" i="14" s="1"/>
  <c r="H533" i="6"/>
  <c r="H533" i="14" s="1"/>
  <c r="H532" i="6"/>
  <c r="H532" i="14" s="1"/>
  <c r="H531" i="6"/>
  <c r="H531" i="14" s="1"/>
  <c r="H529" i="6"/>
  <c r="H529" i="14" s="1"/>
  <c r="H528" i="6"/>
  <c r="H528" i="14" s="1"/>
  <c r="H527" i="6"/>
  <c r="H527" i="14" s="1"/>
  <c r="H526" i="6"/>
  <c r="H526" i="14" s="1"/>
  <c r="H525" i="6"/>
  <c r="H525" i="14" s="1"/>
  <c r="H524" i="6"/>
  <c r="H524" i="14" s="1"/>
  <c r="H523" i="6"/>
  <c r="H523" i="14" s="1"/>
  <c r="H521" i="6"/>
  <c r="H521" i="14" s="1"/>
  <c r="H520" i="6"/>
  <c r="H520" i="14" s="1"/>
  <c r="H519" i="6"/>
  <c r="H519" i="14" s="1"/>
  <c r="H518" i="6"/>
  <c r="H518" i="14" s="1"/>
  <c r="H517" i="6"/>
  <c r="H517" i="14" s="1"/>
  <c r="H516" i="6"/>
  <c r="H516" i="14" s="1"/>
  <c r="H515" i="6"/>
  <c r="H515" i="14" s="1"/>
  <c r="H513" i="6"/>
  <c r="H513" i="14" s="1"/>
  <c r="H512" i="6"/>
  <c r="H512" i="14" s="1"/>
  <c r="H511" i="6"/>
  <c r="H511" i="14" s="1"/>
  <c r="H510" i="6"/>
  <c r="H510" i="14" s="1"/>
  <c r="H509" i="6"/>
  <c r="H509" i="14" s="1"/>
  <c r="H508" i="6"/>
  <c r="H508" i="14" s="1"/>
  <c r="H507" i="6"/>
  <c r="H507" i="14" s="1"/>
  <c r="H505" i="6"/>
  <c r="H505" i="14" s="1"/>
  <c r="H504" i="6"/>
  <c r="H504" i="14" s="1"/>
  <c r="H503" i="6"/>
  <c r="H503" i="14" s="1"/>
  <c r="H502" i="6"/>
  <c r="H502" i="14" s="1"/>
  <c r="H501" i="6"/>
  <c r="H501" i="14" s="1"/>
  <c r="H500" i="6"/>
  <c r="H500" i="14" s="1"/>
  <c r="H499" i="6"/>
  <c r="H499" i="14" s="1"/>
  <c r="H497" i="6"/>
  <c r="H497" i="14" s="1"/>
  <c r="H496" i="6"/>
  <c r="H496" i="14" s="1"/>
  <c r="H495" i="6"/>
  <c r="H495" i="14" s="1"/>
  <c r="H494" i="6"/>
  <c r="H494" i="14" s="1"/>
  <c r="H493" i="6"/>
  <c r="H493" i="14" s="1"/>
  <c r="H492" i="6"/>
  <c r="H492" i="14" s="1"/>
  <c r="H491" i="6"/>
  <c r="H491" i="14" s="1"/>
  <c r="H489" i="6"/>
  <c r="H489" i="14" s="1"/>
  <c r="H488" i="6"/>
  <c r="H488" i="14" s="1"/>
  <c r="H487" i="6"/>
  <c r="H487" i="14" s="1"/>
  <c r="H486" i="6"/>
  <c r="H486" i="14" s="1"/>
  <c r="H485" i="6"/>
  <c r="H485" i="14" s="1"/>
  <c r="H484" i="6"/>
  <c r="H484" i="14" s="1"/>
  <c r="H483" i="6"/>
  <c r="H483" i="14" s="1"/>
  <c r="H481" i="6"/>
  <c r="H481" i="14" s="1"/>
  <c r="H480" i="6"/>
  <c r="H480" i="14" s="1"/>
  <c r="H479" i="6"/>
  <c r="H479" i="14" s="1"/>
  <c r="H478" i="6"/>
  <c r="H478" i="14" s="1"/>
  <c r="H477" i="6"/>
  <c r="H477" i="14" s="1"/>
  <c r="H476" i="6"/>
  <c r="H476" i="14" s="1"/>
  <c r="H475" i="6"/>
  <c r="H475" i="14" s="1"/>
  <c r="H473" i="6"/>
  <c r="H473" i="14" s="1"/>
  <c r="H472" i="6"/>
  <c r="H472" i="14" s="1"/>
  <c r="H471" i="6"/>
  <c r="H471" i="14" s="1"/>
  <c r="H470" i="6"/>
  <c r="H470" i="14" s="1"/>
  <c r="H469" i="6"/>
  <c r="H469" i="14" s="1"/>
  <c r="H468" i="6"/>
  <c r="H468" i="14" s="1"/>
  <c r="H467" i="6"/>
  <c r="H467" i="14" s="1"/>
  <c r="H465" i="6"/>
  <c r="H465" i="14" s="1"/>
  <c r="H464" i="6"/>
  <c r="H464" i="14" s="1"/>
  <c r="H463" i="6"/>
  <c r="H463" i="14" s="1"/>
  <c r="H462" i="6"/>
  <c r="H462" i="14" s="1"/>
  <c r="H461" i="6"/>
  <c r="H461" i="14" s="1"/>
  <c r="H460" i="6"/>
  <c r="H460" i="14" s="1"/>
  <c r="H459" i="6"/>
  <c r="H459" i="14" s="1"/>
  <c r="H457" i="6"/>
  <c r="H457" i="14" s="1"/>
  <c r="H456" i="6"/>
  <c r="H456" i="14" s="1"/>
  <c r="H455" i="6"/>
  <c r="H455" i="14" s="1"/>
  <c r="H454" i="6"/>
  <c r="H454" i="14" s="1"/>
  <c r="H453" i="6"/>
  <c r="H453" i="14" s="1"/>
  <c r="H452" i="6"/>
  <c r="H452" i="14" s="1"/>
  <c r="H451" i="6"/>
  <c r="H451" i="14" s="1"/>
  <c r="H449" i="6"/>
  <c r="H449" i="14" s="1"/>
  <c r="H448" i="6"/>
  <c r="H448" i="14" s="1"/>
  <c r="H447" i="6"/>
  <c r="H447" i="14" s="1"/>
  <c r="H446" i="6"/>
  <c r="H446" i="14" s="1"/>
  <c r="H445" i="6"/>
  <c r="H445" i="14" s="1"/>
  <c r="H444" i="6"/>
  <c r="H444" i="14" s="1"/>
  <c r="H443" i="6"/>
  <c r="H443" i="14" s="1"/>
  <c r="H441" i="6"/>
  <c r="H441" i="14" s="1"/>
  <c r="H440" i="6"/>
  <c r="H440" i="14" s="1"/>
  <c r="H439" i="6"/>
  <c r="H439" i="14" s="1"/>
  <c r="H438" i="6"/>
  <c r="H438" i="14" s="1"/>
  <c r="H437" i="6"/>
  <c r="H437" i="14" s="1"/>
  <c r="H436" i="6"/>
  <c r="H436" i="14" s="1"/>
  <c r="H435" i="6"/>
  <c r="H435" i="14" s="1"/>
  <c r="H433" i="6"/>
  <c r="H433" i="14" s="1"/>
  <c r="H432" i="6"/>
  <c r="H432" i="14" s="1"/>
  <c r="H431" i="6"/>
  <c r="H431" i="14" s="1"/>
  <c r="H430" i="6"/>
  <c r="H430" i="14" s="1"/>
  <c r="H429" i="6"/>
  <c r="H429" i="14" s="1"/>
  <c r="H428" i="6"/>
  <c r="H428" i="14" s="1"/>
  <c r="H427" i="6"/>
  <c r="H427" i="14" s="1"/>
  <c r="H425" i="6"/>
  <c r="H425" i="14" s="1"/>
  <c r="H424" i="6"/>
  <c r="H424" i="14" s="1"/>
  <c r="H423" i="6"/>
  <c r="H423" i="14" s="1"/>
  <c r="H422" i="6"/>
  <c r="H422" i="14" s="1"/>
  <c r="H421" i="6"/>
  <c r="H421" i="14" s="1"/>
  <c r="H420" i="6"/>
  <c r="H420" i="14" s="1"/>
  <c r="H419" i="6"/>
  <c r="H419" i="14" s="1"/>
  <c r="H417" i="6"/>
  <c r="H417" i="14" s="1"/>
  <c r="H416" i="6"/>
  <c r="H416" i="14" s="1"/>
  <c r="H415" i="6"/>
  <c r="H415" i="14" s="1"/>
  <c r="H414" i="6"/>
  <c r="H414" i="14" s="1"/>
  <c r="H413" i="6"/>
  <c r="H413" i="14" s="1"/>
  <c r="H412" i="6"/>
  <c r="H412" i="14" s="1"/>
  <c r="H411" i="6"/>
  <c r="H411" i="14" s="1"/>
  <c r="H409" i="6"/>
  <c r="H409" i="14" s="1"/>
  <c r="H408" i="6"/>
  <c r="H408" i="14" s="1"/>
  <c r="H407" i="6"/>
  <c r="H407" i="14" s="1"/>
  <c r="H406" i="6"/>
  <c r="H406" i="14" s="1"/>
  <c r="H405" i="6"/>
  <c r="H405" i="14" s="1"/>
  <c r="H404" i="6"/>
  <c r="H404" i="14" s="1"/>
  <c r="H403" i="6"/>
  <c r="H403" i="14" s="1"/>
  <c r="H401" i="6"/>
  <c r="H401" i="14" s="1"/>
  <c r="H400" i="6"/>
  <c r="H400" i="14" s="1"/>
  <c r="H399" i="6"/>
  <c r="H399" i="14" s="1"/>
  <c r="H398" i="6"/>
  <c r="H398" i="14" s="1"/>
  <c r="H397" i="6"/>
  <c r="H397" i="14" s="1"/>
  <c r="H396" i="6"/>
  <c r="H396" i="14" s="1"/>
  <c r="H395" i="6"/>
  <c r="H395" i="14" s="1"/>
  <c r="H393" i="6"/>
  <c r="H393" i="14" s="1"/>
  <c r="H392" i="6"/>
  <c r="H392" i="14" s="1"/>
  <c r="H391" i="6"/>
  <c r="H391" i="14" s="1"/>
  <c r="H390" i="6"/>
  <c r="H390" i="14" s="1"/>
  <c r="H389" i="6"/>
  <c r="H389" i="14" s="1"/>
  <c r="H388" i="6"/>
  <c r="H388" i="14" s="1"/>
  <c r="H387" i="6"/>
  <c r="H387" i="14" s="1"/>
  <c r="H385" i="6"/>
  <c r="H385" i="14" s="1"/>
  <c r="H384" i="6"/>
  <c r="H384" i="14" s="1"/>
  <c r="H383" i="6"/>
  <c r="H383" i="14" s="1"/>
  <c r="H382" i="6"/>
  <c r="H382" i="14" s="1"/>
  <c r="H381" i="6"/>
  <c r="H381" i="14" s="1"/>
  <c r="H380" i="6"/>
  <c r="H380" i="14" s="1"/>
  <c r="H379" i="6"/>
  <c r="H379" i="14" s="1"/>
  <c r="H377" i="6"/>
  <c r="H377" i="14" s="1"/>
  <c r="H376" i="6"/>
  <c r="H376" i="14" s="1"/>
  <c r="H375" i="6"/>
  <c r="H375" i="14" s="1"/>
  <c r="H374" i="6"/>
  <c r="H374" i="14" s="1"/>
  <c r="H373" i="6"/>
  <c r="H373" i="14" s="1"/>
  <c r="H372" i="6"/>
  <c r="H372" i="14" s="1"/>
  <c r="H371" i="6"/>
  <c r="H371" i="14" s="1"/>
  <c r="H369" i="6"/>
  <c r="H369" i="14" s="1"/>
  <c r="H368" i="6"/>
  <c r="H368" i="14" s="1"/>
  <c r="H367" i="6"/>
  <c r="H367" i="14" s="1"/>
  <c r="H366" i="6"/>
  <c r="H366" i="14" s="1"/>
  <c r="H365" i="6"/>
  <c r="H365" i="14" s="1"/>
  <c r="H364" i="6"/>
  <c r="H364" i="14" s="1"/>
  <c r="H363" i="6"/>
  <c r="H363" i="14" s="1"/>
  <c r="H361" i="6"/>
  <c r="H361" i="14" s="1"/>
  <c r="H360" i="6"/>
  <c r="H360" i="14" s="1"/>
  <c r="H359" i="6"/>
  <c r="H359" i="14" s="1"/>
  <c r="H358" i="6"/>
  <c r="H358" i="14" s="1"/>
  <c r="H357" i="6"/>
  <c r="H357" i="14" s="1"/>
  <c r="H356" i="6"/>
  <c r="H356" i="14" s="1"/>
  <c r="H355" i="6"/>
  <c r="H355" i="14" s="1"/>
  <c r="H353" i="6"/>
  <c r="H353" i="14" s="1"/>
  <c r="H352" i="6"/>
  <c r="H352" i="14" s="1"/>
  <c r="H351" i="6"/>
  <c r="H351" i="14" s="1"/>
  <c r="H350" i="6"/>
  <c r="H350" i="14" s="1"/>
  <c r="H349" i="6"/>
  <c r="H349" i="14" s="1"/>
  <c r="H348" i="6"/>
  <c r="H348" i="14" s="1"/>
  <c r="H347" i="6"/>
  <c r="H347" i="14" s="1"/>
  <c r="H345" i="6"/>
  <c r="H345" i="14" s="1"/>
  <c r="H344" i="6"/>
  <c r="H344" i="14" s="1"/>
  <c r="H343" i="6"/>
  <c r="H343" i="14" s="1"/>
  <c r="H342" i="6"/>
  <c r="H342" i="14" s="1"/>
  <c r="H341" i="6"/>
  <c r="H341" i="14" s="1"/>
  <c r="H340" i="6"/>
  <c r="H340" i="14" s="1"/>
  <c r="H339" i="6"/>
  <c r="H339" i="14" s="1"/>
  <c r="H337" i="6"/>
  <c r="H337" i="14" s="1"/>
  <c r="H336" i="6"/>
  <c r="H336" i="14" s="1"/>
  <c r="H335" i="6"/>
  <c r="H335" i="14" s="1"/>
  <c r="H334" i="6"/>
  <c r="H334" i="14" s="1"/>
  <c r="H333" i="6"/>
  <c r="H333" i="14" s="1"/>
  <c r="H332" i="6"/>
  <c r="H332" i="14" s="1"/>
  <c r="H331" i="6"/>
  <c r="H331" i="14" s="1"/>
  <c r="H329" i="6"/>
  <c r="H329" i="14" s="1"/>
  <c r="H328" i="6"/>
  <c r="H328" i="14" s="1"/>
  <c r="H327" i="6"/>
  <c r="H327" i="14" s="1"/>
  <c r="H326" i="6"/>
  <c r="H326" i="14" s="1"/>
  <c r="H325" i="6"/>
  <c r="H325" i="14" s="1"/>
  <c r="H324" i="6"/>
  <c r="H324" i="14" s="1"/>
  <c r="H323" i="6"/>
  <c r="H323" i="14" s="1"/>
  <c r="H321" i="6"/>
  <c r="H321" i="14" s="1"/>
  <c r="H320" i="6"/>
  <c r="H320" i="14" s="1"/>
  <c r="H319" i="6"/>
  <c r="H319" i="14" s="1"/>
  <c r="H318" i="6"/>
  <c r="H318" i="14" s="1"/>
  <c r="H317" i="6"/>
  <c r="H317" i="14" s="1"/>
  <c r="H316" i="6"/>
  <c r="H316" i="14" s="1"/>
  <c r="H315" i="6"/>
  <c r="H315" i="14" s="1"/>
  <c r="H313" i="6"/>
  <c r="H313" i="14" s="1"/>
  <c r="H312" i="6"/>
  <c r="H312" i="14" s="1"/>
  <c r="H311" i="6"/>
  <c r="H311" i="14" s="1"/>
  <c r="H310" i="6"/>
  <c r="H310" i="14" s="1"/>
  <c r="H309" i="6"/>
  <c r="H309" i="14" s="1"/>
  <c r="H308" i="6"/>
  <c r="H308" i="14" s="1"/>
  <c r="H307" i="6"/>
  <c r="H307" i="14" s="1"/>
  <c r="H305" i="6"/>
  <c r="H305" i="14" s="1"/>
  <c r="H304" i="6"/>
  <c r="H304" i="14" s="1"/>
  <c r="H303" i="6"/>
  <c r="H303" i="14" s="1"/>
  <c r="H302" i="6"/>
  <c r="H302" i="14" s="1"/>
  <c r="H301" i="6"/>
  <c r="H301" i="14" s="1"/>
  <c r="H300" i="6"/>
  <c r="H300" i="14" s="1"/>
  <c r="H299" i="6"/>
  <c r="H299" i="14" s="1"/>
  <c r="H297" i="6"/>
  <c r="H297" i="14" s="1"/>
  <c r="H296" i="6"/>
  <c r="H296" i="14" s="1"/>
  <c r="H295" i="6"/>
  <c r="H295" i="14" s="1"/>
  <c r="H294" i="6"/>
  <c r="H294" i="14" s="1"/>
  <c r="H293" i="6"/>
  <c r="H293" i="14" s="1"/>
  <c r="H292" i="6"/>
  <c r="H292" i="14" s="1"/>
  <c r="H291" i="6"/>
  <c r="H291" i="14" s="1"/>
  <c r="H289" i="6"/>
  <c r="H289" i="14" s="1"/>
  <c r="H288" i="6"/>
  <c r="H288" i="14" s="1"/>
  <c r="H287" i="6"/>
  <c r="H287" i="14" s="1"/>
  <c r="H286" i="6"/>
  <c r="H286" i="14" s="1"/>
  <c r="H285" i="6"/>
  <c r="H285" i="14" s="1"/>
  <c r="H284" i="6"/>
  <c r="H284" i="14" s="1"/>
  <c r="H283" i="6"/>
  <c r="H283" i="14" s="1"/>
  <c r="H281" i="6"/>
  <c r="H281" i="14" s="1"/>
  <c r="H280" i="6"/>
  <c r="H280" i="14" s="1"/>
  <c r="H279" i="6"/>
  <c r="H279" i="14" s="1"/>
  <c r="H278" i="6"/>
  <c r="H278" i="14" s="1"/>
  <c r="H277" i="6"/>
  <c r="H277" i="14" s="1"/>
  <c r="H276" i="6"/>
  <c r="H276" i="14" s="1"/>
  <c r="H275" i="6"/>
  <c r="H275" i="14" s="1"/>
  <c r="H273" i="6"/>
  <c r="H273" i="14" s="1"/>
  <c r="H272" i="6"/>
  <c r="H272" i="14" s="1"/>
  <c r="H271" i="6"/>
  <c r="H271" i="14" s="1"/>
  <c r="H270" i="6"/>
  <c r="H270" i="14" s="1"/>
  <c r="H269" i="6"/>
  <c r="H269" i="14" s="1"/>
  <c r="H268" i="6"/>
  <c r="H268" i="14" s="1"/>
  <c r="H267" i="6"/>
  <c r="H267" i="14" s="1"/>
  <c r="H265" i="6"/>
  <c r="H265" i="14" s="1"/>
  <c r="H264" i="6"/>
  <c r="H264" i="14" s="1"/>
  <c r="H263" i="6"/>
  <c r="H263" i="14" s="1"/>
  <c r="H262" i="6"/>
  <c r="H262" i="14" s="1"/>
  <c r="H261" i="6"/>
  <c r="H261" i="14" s="1"/>
  <c r="H260" i="6"/>
  <c r="H260" i="14" s="1"/>
  <c r="H259" i="6"/>
  <c r="H259" i="14" s="1"/>
  <c r="H257" i="6"/>
  <c r="H257" i="14" s="1"/>
  <c r="H256" i="6"/>
  <c r="H256" i="14" s="1"/>
  <c r="H255" i="6"/>
  <c r="H255" i="14" s="1"/>
  <c r="H254" i="6"/>
  <c r="H254" i="14" s="1"/>
  <c r="H253" i="6"/>
  <c r="H253" i="14" s="1"/>
  <c r="H252" i="6"/>
  <c r="H252" i="14" s="1"/>
  <c r="H251" i="6"/>
  <c r="H251" i="14" s="1"/>
  <c r="H249" i="6"/>
  <c r="H249" i="14" s="1"/>
  <c r="H248" i="6"/>
  <c r="H248" i="14" s="1"/>
  <c r="H247" i="6"/>
  <c r="H247" i="14" s="1"/>
  <c r="H246" i="6"/>
  <c r="H246" i="14" s="1"/>
  <c r="H245" i="6"/>
  <c r="H245" i="14" s="1"/>
  <c r="H244" i="6"/>
  <c r="H244" i="14" s="1"/>
  <c r="H243" i="6"/>
  <c r="H243" i="14" s="1"/>
  <c r="H241" i="6"/>
  <c r="H241" i="14" s="1"/>
  <c r="H240" i="6"/>
  <c r="H240" i="14" s="1"/>
  <c r="H239" i="6"/>
  <c r="H239" i="14" s="1"/>
  <c r="H238" i="6"/>
  <c r="H238" i="14" s="1"/>
  <c r="H237" i="6"/>
  <c r="H237" i="14" s="1"/>
  <c r="H236" i="6"/>
  <c r="H236" i="14" s="1"/>
  <c r="H235" i="6"/>
  <c r="H235" i="14" s="1"/>
  <c r="H233" i="6"/>
  <c r="H233" i="14" s="1"/>
  <c r="H232" i="6"/>
  <c r="H232" i="14" s="1"/>
  <c r="H231" i="6"/>
  <c r="H231" i="14" s="1"/>
  <c r="H230" i="6"/>
  <c r="H230" i="14" s="1"/>
  <c r="H229" i="6"/>
  <c r="H229" i="14" s="1"/>
  <c r="H228" i="6"/>
  <c r="H228" i="14" s="1"/>
  <c r="H227" i="6"/>
  <c r="H227" i="14" s="1"/>
  <c r="H225" i="6"/>
  <c r="H225" i="14" s="1"/>
  <c r="H224" i="6"/>
  <c r="H224" i="14" s="1"/>
  <c r="H223" i="6"/>
  <c r="H223" i="14" s="1"/>
  <c r="H222" i="6"/>
  <c r="H222" i="14" s="1"/>
  <c r="H221" i="6"/>
  <c r="H221" i="14" s="1"/>
  <c r="H220" i="6"/>
  <c r="H220" i="14" s="1"/>
  <c r="H219" i="6"/>
  <c r="H219" i="14" s="1"/>
  <c r="H217" i="6"/>
  <c r="H217" i="14" s="1"/>
  <c r="H216" i="6"/>
  <c r="H216" i="14" s="1"/>
  <c r="H215" i="6"/>
  <c r="H215" i="14" s="1"/>
  <c r="H214" i="6"/>
  <c r="H214" i="14" s="1"/>
  <c r="H213" i="6"/>
  <c r="H213" i="14" s="1"/>
  <c r="H212" i="6"/>
  <c r="H212" i="14" s="1"/>
  <c r="H211" i="6"/>
  <c r="H211" i="14" s="1"/>
  <c r="H209" i="6"/>
  <c r="H209" i="14" s="1"/>
  <c r="H208" i="6"/>
  <c r="H208" i="14" s="1"/>
  <c r="H207" i="6"/>
  <c r="H207" i="14" s="1"/>
  <c r="H206" i="6"/>
  <c r="H206" i="14" s="1"/>
  <c r="H205" i="6"/>
  <c r="H205" i="14" s="1"/>
  <c r="H204" i="6"/>
  <c r="H204" i="14" s="1"/>
  <c r="H203" i="6"/>
  <c r="H203" i="14" s="1"/>
  <c r="H201" i="6"/>
  <c r="H201" i="14" s="1"/>
  <c r="H200" i="6"/>
  <c r="H200" i="14" s="1"/>
  <c r="H199" i="6"/>
  <c r="H199" i="14" s="1"/>
  <c r="H198" i="6"/>
  <c r="H198" i="14" s="1"/>
  <c r="H197" i="6"/>
  <c r="H197" i="14" s="1"/>
  <c r="H196" i="6"/>
  <c r="H196" i="14" s="1"/>
  <c r="H195" i="6"/>
  <c r="H195" i="14" s="1"/>
  <c r="H193" i="6"/>
  <c r="H193" i="14" s="1"/>
  <c r="H192" i="6"/>
  <c r="H192" i="14" s="1"/>
  <c r="H191" i="6"/>
  <c r="H191" i="14" s="1"/>
  <c r="H190" i="6"/>
  <c r="H190" i="14" s="1"/>
  <c r="H189" i="6"/>
  <c r="H189" i="14" s="1"/>
  <c r="H188" i="6"/>
  <c r="H188" i="14" s="1"/>
  <c r="H187" i="6"/>
  <c r="H187" i="14" s="1"/>
  <c r="H185" i="6"/>
  <c r="H185" i="14" s="1"/>
  <c r="H184" i="6"/>
  <c r="H184" i="14" s="1"/>
  <c r="H183" i="6"/>
  <c r="H183" i="14" s="1"/>
  <c r="H182" i="6"/>
  <c r="H182" i="14" s="1"/>
  <c r="H181" i="6"/>
  <c r="H181" i="14" s="1"/>
  <c r="H180" i="6"/>
  <c r="H180" i="14" s="1"/>
  <c r="H179" i="6"/>
  <c r="H179" i="14" s="1"/>
  <c r="H177" i="6"/>
  <c r="H177" i="14" s="1"/>
  <c r="H176" i="6"/>
  <c r="H176" i="14" s="1"/>
  <c r="H175" i="6"/>
  <c r="H175" i="14" s="1"/>
  <c r="H174" i="6"/>
  <c r="H174" i="14" s="1"/>
  <c r="H173" i="6"/>
  <c r="H173" i="14" s="1"/>
  <c r="H172" i="6"/>
  <c r="H172" i="14" s="1"/>
  <c r="H171" i="6"/>
  <c r="H171" i="14" s="1"/>
  <c r="H169" i="6"/>
  <c r="H169" i="14" s="1"/>
  <c r="H168" i="6"/>
  <c r="H168" i="14" s="1"/>
  <c r="H167" i="6"/>
  <c r="H167" i="14" s="1"/>
  <c r="H166" i="6"/>
  <c r="H166" i="14" s="1"/>
  <c r="H165" i="6"/>
  <c r="H165" i="14" s="1"/>
  <c r="H164" i="6"/>
  <c r="H164" i="14" s="1"/>
  <c r="H163" i="6"/>
  <c r="H163" i="14" s="1"/>
  <c r="H161" i="6"/>
  <c r="H161" i="14" s="1"/>
  <c r="H160" i="6"/>
  <c r="H160" i="14" s="1"/>
  <c r="H159" i="6"/>
  <c r="H159" i="14" s="1"/>
  <c r="H158" i="6"/>
  <c r="H158" i="14" s="1"/>
  <c r="H157" i="6"/>
  <c r="H157" i="14" s="1"/>
  <c r="H156" i="6"/>
  <c r="H156" i="14" s="1"/>
  <c r="H155" i="6"/>
  <c r="H155" i="14" s="1"/>
  <c r="H153" i="6"/>
  <c r="H153" i="14" s="1"/>
  <c r="H152" i="6"/>
  <c r="H152" i="14" s="1"/>
  <c r="H151" i="6"/>
  <c r="H151" i="14" s="1"/>
  <c r="H150" i="6"/>
  <c r="H150" i="14" s="1"/>
  <c r="H149" i="6"/>
  <c r="H149" i="14" s="1"/>
  <c r="H148" i="6"/>
  <c r="H148" i="14" s="1"/>
  <c r="H147" i="6"/>
  <c r="H147" i="14" s="1"/>
  <c r="H145" i="6"/>
  <c r="H145" i="14" s="1"/>
  <c r="H144" i="6"/>
  <c r="H144" i="14" s="1"/>
  <c r="H143" i="6"/>
  <c r="H143" i="14" s="1"/>
  <c r="H142" i="6"/>
  <c r="H142" i="14" s="1"/>
  <c r="H141" i="6"/>
  <c r="H141" i="14" s="1"/>
  <c r="H140" i="6"/>
  <c r="H140" i="14" s="1"/>
  <c r="H139" i="6"/>
  <c r="H139" i="14" s="1"/>
  <c r="H137" i="6"/>
  <c r="H137" i="14" s="1"/>
  <c r="H136" i="6"/>
  <c r="H136" i="14" s="1"/>
  <c r="H135" i="6"/>
  <c r="H135" i="14" s="1"/>
  <c r="H134" i="6"/>
  <c r="H134" i="14" s="1"/>
  <c r="H133" i="6"/>
  <c r="H133" i="14" s="1"/>
  <c r="H132" i="6"/>
  <c r="H132" i="14" s="1"/>
  <c r="H131" i="6"/>
  <c r="H131" i="14" s="1"/>
  <c r="H129" i="6"/>
  <c r="H129" i="14" s="1"/>
  <c r="H128" i="6"/>
  <c r="H128" i="14" s="1"/>
  <c r="H127" i="6"/>
  <c r="H127" i="14" s="1"/>
  <c r="H126" i="6"/>
  <c r="H126" i="14" s="1"/>
  <c r="H125" i="6"/>
  <c r="H125" i="14" s="1"/>
  <c r="H124" i="6"/>
  <c r="H124" i="14" s="1"/>
  <c r="H123" i="6"/>
  <c r="H123" i="14" s="1"/>
  <c r="H121" i="6"/>
  <c r="H121" i="14" s="1"/>
  <c r="H120" i="6"/>
  <c r="H120" i="14" s="1"/>
  <c r="H119" i="6"/>
  <c r="H119" i="14" s="1"/>
  <c r="H118" i="6"/>
  <c r="H118" i="14" s="1"/>
  <c r="H117" i="6"/>
  <c r="H117" i="14" s="1"/>
  <c r="H116" i="6"/>
  <c r="H116" i="14" s="1"/>
  <c r="H115" i="6"/>
  <c r="H115" i="14" s="1"/>
  <c r="H113" i="6"/>
  <c r="H113" i="14" s="1"/>
  <c r="H112" i="6"/>
  <c r="H112" i="14" s="1"/>
  <c r="H111" i="6"/>
  <c r="H111" i="14" s="1"/>
  <c r="H110" i="6"/>
  <c r="H110" i="14" s="1"/>
  <c r="H109" i="6"/>
  <c r="H109" i="14" s="1"/>
  <c r="H108" i="6"/>
  <c r="H108" i="14" s="1"/>
  <c r="H107" i="6"/>
  <c r="H107" i="14" s="1"/>
  <c r="H105" i="6"/>
  <c r="H105" i="14" s="1"/>
  <c r="H104" i="6"/>
  <c r="H104" i="14" s="1"/>
  <c r="H103" i="6"/>
  <c r="H103" i="14" s="1"/>
  <c r="H102" i="6"/>
  <c r="H102" i="14" s="1"/>
  <c r="H101" i="6"/>
  <c r="H101" i="14" s="1"/>
  <c r="H100" i="6"/>
  <c r="H100" i="14" s="1"/>
  <c r="H99" i="6"/>
  <c r="H99" i="14" s="1"/>
  <c r="H97" i="6"/>
  <c r="H97" i="14" s="1"/>
  <c r="H96" i="6"/>
  <c r="H96" i="14" s="1"/>
  <c r="H95" i="6"/>
  <c r="H95" i="14" s="1"/>
  <c r="H94" i="6"/>
  <c r="H94" i="14" s="1"/>
  <c r="H93" i="6"/>
  <c r="H93" i="14" s="1"/>
  <c r="H92" i="6"/>
  <c r="H92" i="14" s="1"/>
  <c r="H91" i="6"/>
  <c r="H91" i="14" s="1"/>
  <c r="H89" i="6"/>
  <c r="H89" i="14" s="1"/>
  <c r="H88" i="6"/>
  <c r="H88" i="14" s="1"/>
  <c r="H87" i="6"/>
  <c r="H87" i="14" s="1"/>
  <c r="H86" i="6"/>
  <c r="H86" i="14" s="1"/>
  <c r="H85" i="6"/>
  <c r="H85" i="14" s="1"/>
  <c r="H84" i="6"/>
  <c r="H84" i="14" s="1"/>
  <c r="H83" i="6"/>
  <c r="H83" i="14" s="1"/>
  <c r="H81" i="6"/>
  <c r="H81" i="14" s="1"/>
  <c r="H80" i="6"/>
  <c r="H80" i="14" s="1"/>
  <c r="H79" i="6"/>
  <c r="H79" i="14" s="1"/>
  <c r="H78" i="6"/>
  <c r="H78" i="14" s="1"/>
  <c r="H77" i="6"/>
  <c r="H77" i="14" s="1"/>
  <c r="H76" i="6"/>
  <c r="H76" i="14" s="1"/>
  <c r="H75" i="6"/>
  <c r="H75" i="14" s="1"/>
  <c r="H73" i="6"/>
  <c r="H73" i="14" s="1"/>
  <c r="H72" i="6"/>
  <c r="H72" i="14" s="1"/>
  <c r="H71" i="6"/>
  <c r="H71" i="14" s="1"/>
  <c r="H70" i="6"/>
  <c r="H70" i="14" s="1"/>
  <c r="H69" i="6"/>
  <c r="H69" i="14" s="1"/>
  <c r="H68" i="6"/>
  <c r="H68" i="14" s="1"/>
  <c r="H67" i="6"/>
  <c r="H67" i="14" s="1"/>
  <c r="H65" i="6"/>
  <c r="H65" i="14" s="1"/>
  <c r="H64" i="6"/>
  <c r="H64" i="14" s="1"/>
  <c r="H63" i="6"/>
  <c r="H63" i="14" s="1"/>
  <c r="H62" i="6"/>
  <c r="H62" i="14" s="1"/>
  <c r="H61" i="6"/>
  <c r="H61" i="14" s="1"/>
  <c r="H60" i="6"/>
  <c r="H60" i="14" s="1"/>
  <c r="H59" i="6"/>
  <c r="H57" i="6"/>
  <c r="H57" i="14" s="1"/>
  <c r="H56" i="6"/>
  <c r="H56" i="14" s="1"/>
  <c r="H55" i="6"/>
  <c r="H55" i="14" s="1"/>
  <c r="H54" i="6"/>
  <c r="H54" i="14" s="1"/>
  <c r="H53" i="6"/>
  <c r="H53" i="14" s="1"/>
  <c r="H52" i="6"/>
  <c r="H52" i="14" s="1"/>
  <c r="H51" i="6"/>
  <c r="H49" i="6"/>
  <c r="H49" i="14" s="1"/>
  <c r="H48" i="6"/>
  <c r="H48" i="14" s="1"/>
  <c r="H47" i="6"/>
  <c r="H47" i="14" s="1"/>
  <c r="H46" i="6"/>
  <c r="H46" i="14" s="1"/>
  <c r="H45" i="6"/>
  <c r="H45" i="14" s="1"/>
  <c r="H44" i="6"/>
  <c r="H44" i="14" s="1"/>
  <c r="H43" i="6"/>
  <c r="H41" i="6"/>
  <c r="H41" i="14" s="1"/>
  <c r="H40" i="6"/>
  <c r="H40" i="14" s="1"/>
  <c r="H39" i="6"/>
  <c r="H39" i="14" s="1"/>
  <c r="H38" i="6"/>
  <c r="H38" i="14" s="1"/>
  <c r="H37" i="6"/>
  <c r="H37" i="14" s="1"/>
  <c r="H36" i="6"/>
  <c r="H36" i="14" s="1"/>
  <c r="H35" i="6"/>
  <c r="H33" i="6"/>
  <c r="H33" i="14" s="1"/>
  <c r="H32" i="6"/>
  <c r="H32" i="14" s="1"/>
  <c r="H31" i="6"/>
  <c r="H31" i="14" s="1"/>
  <c r="H30" i="6"/>
  <c r="H30" i="14" s="1"/>
  <c r="H29" i="6"/>
  <c r="H29" i="14" s="1"/>
  <c r="H28" i="6"/>
  <c r="H28" i="14" s="1"/>
  <c r="H27" i="6"/>
  <c r="H25" i="6"/>
  <c r="H25" i="14" s="1"/>
  <c r="H24" i="6"/>
  <c r="H24" i="14" s="1"/>
  <c r="H23" i="6"/>
  <c r="H23" i="14" s="1"/>
  <c r="H22" i="6"/>
  <c r="H22" i="14" s="1"/>
  <c r="H21" i="6"/>
  <c r="H21" i="14" s="1"/>
  <c r="H20" i="6"/>
  <c r="H20" i="14" s="1"/>
  <c r="H19" i="6"/>
  <c r="H19" i="14" s="1"/>
  <c r="H17" i="6"/>
  <c r="H17" i="14" s="1"/>
  <c r="H16" i="6"/>
  <c r="H16" i="14" s="1"/>
  <c r="H15" i="6"/>
  <c r="H15" i="14" s="1"/>
  <c r="H14" i="6"/>
  <c r="H14" i="14" s="1"/>
  <c r="H13" i="6"/>
  <c r="H13" i="14" s="1"/>
  <c r="H12" i="6"/>
  <c r="H12" i="14" s="1"/>
  <c r="H11" i="6"/>
  <c r="H9" i="6"/>
  <c r="H9" i="14" s="1"/>
  <c r="H8" i="6"/>
  <c r="H7" i="6"/>
  <c r="H6" i="6"/>
  <c r="H5" i="6"/>
  <c r="H4" i="6"/>
  <c r="H3" i="6"/>
  <c r="G22" i="3"/>
  <c r="G21" i="3"/>
  <c r="G20" i="3"/>
  <c r="G19" i="3"/>
  <c r="G18" i="3"/>
  <c r="G17" i="3"/>
  <c r="G16" i="3"/>
  <c r="G15" i="3"/>
  <c r="G14" i="3"/>
  <c r="G13" i="3"/>
  <c r="G12" i="3"/>
  <c r="G11" i="3"/>
  <c r="G10" i="3"/>
  <c r="G9" i="3"/>
  <c r="G8" i="3"/>
  <c r="G7" i="3"/>
  <c r="H168" i="2"/>
  <c r="H167" i="2"/>
  <c r="H165" i="2"/>
  <c r="H164" i="2"/>
  <c r="H163" i="2"/>
  <c r="H162" i="2"/>
  <c r="H161" i="2"/>
  <c r="H160" i="2"/>
  <c r="H157" i="2"/>
  <c r="H156" i="2"/>
  <c r="H155" i="2"/>
  <c r="H154" i="2"/>
  <c r="H153" i="2"/>
  <c r="H152" i="2"/>
  <c r="H151" i="2"/>
  <c r="H150" i="2"/>
  <c r="H149" i="2"/>
  <c r="H148" i="2"/>
  <c r="H147" i="2"/>
  <c r="H146" i="2"/>
  <c r="H145" i="2"/>
  <c r="H144" i="2"/>
  <c r="H143" i="2"/>
  <c r="H142" i="2"/>
  <c r="H141" i="2"/>
  <c r="H140" i="2"/>
  <c r="H139" i="2"/>
  <c r="H138" i="2"/>
  <c r="H137" i="2"/>
  <c r="H136" i="2"/>
  <c r="H135" i="2"/>
  <c r="H134" i="2"/>
  <c r="H9" i="2"/>
  <c r="H131" i="2"/>
  <c r="H130" i="2"/>
  <c r="H129" i="2"/>
  <c r="H128" i="2"/>
  <c r="H127" i="2"/>
  <c r="H126" i="2"/>
  <c r="H125" i="2"/>
  <c r="H124" i="2"/>
  <c r="H123" i="2"/>
  <c r="H122" i="2"/>
  <c r="H121" i="2"/>
  <c r="H120" i="2"/>
  <c r="H119" i="2"/>
  <c r="H118" i="2"/>
  <c r="H117" i="2"/>
  <c r="H116" i="2"/>
  <c r="H115" i="2"/>
  <c r="H114" i="2"/>
  <c r="H113" i="2"/>
  <c r="H112" i="2"/>
  <c r="H111" i="2"/>
  <c r="H110" i="2"/>
  <c r="H109" i="2"/>
  <c r="H108" i="2"/>
  <c r="H107" i="2"/>
  <c r="H106" i="2"/>
  <c r="H105" i="2"/>
  <c r="H104" i="2"/>
  <c r="H103" i="2"/>
  <c r="H102" i="2"/>
  <c r="H101" i="2"/>
  <c r="H100" i="2"/>
  <c r="H99" i="2"/>
  <c r="H98" i="2"/>
  <c r="H97" i="2"/>
  <c r="H96" i="2"/>
  <c r="H95" i="2"/>
  <c r="H94" i="2"/>
  <c r="H93" i="2"/>
  <c r="H92" i="2"/>
  <c r="H91" i="2"/>
  <c r="H90" i="2"/>
  <c r="H89" i="2"/>
  <c r="H88" i="2"/>
  <c r="H87" i="2"/>
  <c r="H86" i="2"/>
  <c r="H85" i="2"/>
  <c r="H84" i="2"/>
  <c r="H83" i="2"/>
  <c r="H82" i="2"/>
  <c r="H81" i="2"/>
  <c r="H80" i="2"/>
  <c r="H79" i="2"/>
  <c r="H78" i="2"/>
  <c r="H77" i="2"/>
  <c r="H76" i="2"/>
  <c r="H75" i="2"/>
  <c r="H74" i="2"/>
  <c r="H73" i="2"/>
  <c r="H72" i="2"/>
  <c r="H71" i="2"/>
  <c r="H70" i="2"/>
  <c r="H69" i="2"/>
  <c r="H68" i="2"/>
  <c r="H67" i="2"/>
  <c r="H66" i="2"/>
  <c r="H65" i="2"/>
  <c r="H64" i="2"/>
  <c r="H63" i="2"/>
  <c r="H62" i="2"/>
  <c r="H61" i="2"/>
  <c r="H60" i="2"/>
  <c r="H59" i="2"/>
  <c r="H58" i="2"/>
  <c r="H57" i="2"/>
  <c r="H56" i="2"/>
  <c r="H55" i="2"/>
  <c r="H54" i="2"/>
  <c r="H53" i="2"/>
  <c r="H52" i="2"/>
  <c r="H51" i="2"/>
  <c r="H50" i="2"/>
  <c r="H49" i="2"/>
  <c r="H48" i="2"/>
  <c r="H47" i="2"/>
  <c r="H46" i="2"/>
  <c r="H45" i="2"/>
  <c r="H44" i="2"/>
  <c r="H43" i="2"/>
  <c r="H42" i="2"/>
  <c r="H41" i="2"/>
  <c r="H40" i="2"/>
  <c r="H39" i="2"/>
  <c r="H38" i="2"/>
  <c r="H37" i="2"/>
  <c r="H36" i="2"/>
  <c r="H35" i="2"/>
  <c r="H34" i="2"/>
  <c r="H33" i="2"/>
  <c r="H32" i="2"/>
  <c r="H31" i="2"/>
  <c r="H30" i="2"/>
  <c r="H29" i="2"/>
  <c r="H28" i="2"/>
  <c r="H27" i="2"/>
  <c r="H26" i="2"/>
  <c r="H25" i="2"/>
  <c r="H24" i="2"/>
  <c r="H23" i="2"/>
  <c r="H22" i="2"/>
  <c r="H21" i="2"/>
  <c r="H20" i="2"/>
  <c r="H19" i="2"/>
  <c r="H18" i="2"/>
  <c r="H17" i="2"/>
  <c r="H16" i="2"/>
  <c r="H15" i="2"/>
  <c r="H14" i="2"/>
  <c r="H13" i="2"/>
  <c r="H12" i="2"/>
  <c r="H11" i="2"/>
  <c r="H10" i="2"/>
  <c r="G9" i="4"/>
  <c r="G8" i="4"/>
  <c r="G7" i="4"/>
  <c r="G29" i="4"/>
  <c r="G28" i="4"/>
  <c r="G27" i="4"/>
  <c r="G26" i="4"/>
  <c r="G25" i="4"/>
  <c r="G24" i="4"/>
  <c r="G23" i="4"/>
  <c r="G22" i="4"/>
  <c r="G21" i="4"/>
  <c r="G20" i="4"/>
  <c r="G19" i="4"/>
  <c r="G18" i="4"/>
  <c r="G6" i="4"/>
  <c r="G1167" i="6"/>
  <c r="G1167" i="14" s="1"/>
  <c r="G1238" i="6"/>
  <c r="G1238" i="14" s="1"/>
  <c r="F1238" i="6"/>
  <c r="E4" i="2"/>
  <c r="D4" i="2"/>
  <c r="C4" i="2"/>
  <c r="B4" i="2"/>
  <c r="B3" i="2"/>
  <c r="E3" i="2"/>
  <c r="D3" i="2"/>
  <c r="C3" i="2"/>
  <c r="E2" i="2"/>
  <c r="E5" i="2" s="1"/>
  <c r="D2" i="2"/>
  <c r="D5" i="2" s="1"/>
  <c r="C2" i="2"/>
  <c r="C5" i="2" s="1"/>
  <c r="B5" i="2"/>
  <c r="B5" i="12" s="1"/>
  <c r="F1167" i="6"/>
  <c r="D2" i="3"/>
  <c r="D2" i="13" s="1"/>
  <c r="C2" i="3"/>
  <c r="C2" i="13" s="1"/>
  <c r="D2" i="4"/>
  <c r="C2" i="4"/>
  <c r="H4" i="14" l="1"/>
  <c r="B9" i="5"/>
  <c r="H59" i="14"/>
  <c r="B25" i="5"/>
  <c r="H5" i="14"/>
  <c r="B14" i="5"/>
  <c r="H3" i="14"/>
  <c r="B18" i="5"/>
  <c r="B8" i="5"/>
  <c r="H35" i="14"/>
  <c r="B22" i="5"/>
  <c r="H8" i="14"/>
  <c r="B11" i="5"/>
  <c r="H6" i="14"/>
  <c r="B13" i="5"/>
  <c r="H51" i="14"/>
  <c r="B24" i="5"/>
  <c r="H43" i="14"/>
  <c r="B23" i="5"/>
  <c r="H11" i="14"/>
  <c r="B19" i="5"/>
  <c r="H7" i="14"/>
  <c r="B10" i="5"/>
  <c r="H27" i="14"/>
  <c r="B21" i="5"/>
  <c r="B29" i="5"/>
  <c r="B12" i="5"/>
  <c r="B20" i="5"/>
  <c r="G10" i="4"/>
  <c r="G1206" i="14"/>
  <c r="B84" i="5"/>
  <c r="B30" i="5"/>
  <c r="B33" i="5"/>
  <c r="G6" i="3"/>
  <c r="E2" i="3"/>
  <c r="B26" i="5" l="1"/>
  <c r="B15" i="5"/>
  <c r="B34" i="5"/>
  <c r="B4" i="5"/>
</calcChain>
</file>

<file path=xl/sharedStrings.xml><?xml version="1.0" encoding="utf-8"?>
<sst xmlns="http://schemas.openxmlformats.org/spreadsheetml/2006/main" count="23350" uniqueCount="1880">
  <si>
    <t>Naam aanbieder</t>
  </si>
  <si>
    <t>Contactpersoon</t>
  </si>
  <si>
    <t>E-mailadres</t>
  </si>
  <si>
    <t>Telefoonnummer</t>
  </si>
  <si>
    <t>Declaratiecode</t>
  </si>
  <si>
    <t>Prestatiebeschrijving</t>
  </si>
  <si>
    <t>Aantal</t>
  </si>
  <si>
    <t>Tarief 2019</t>
  </si>
  <si>
    <t>Tarief 2020</t>
  </si>
  <si>
    <t>Basis GGZ Kort (BK)</t>
  </si>
  <si>
    <t>Basis GGZ Midden (BM)</t>
  </si>
  <si>
    <t>Basis GGZ Intensief (BI)</t>
  </si>
  <si>
    <t>Basis GGZ Chronisch (BC)</t>
  </si>
  <si>
    <t>Onvolledig behandeltraject</t>
  </si>
  <si>
    <t>Basis GGZ zeer intensief i.v.m. depressie</t>
  </si>
  <si>
    <t>Basis GGZ zeer intensief i.v.m. angst</t>
  </si>
  <si>
    <t>Basis GGZ zeer intensief i.v.m. somatoform</t>
  </si>
  <si>
    <t>Basis GGZ zeer intensief i.v.m. verslaving</t>
  </si>
  <si>
    <t>Basis GGZ zeer intensief i.v.m. persoonlijkheid</t>
  </si>
  <si>
    <t>Basis GGZ zeer intensief i.v.m. alcohol</t>
  </si>
  <si>
    <t>Basis GGZ zeer intensief i.v.m. aandachtstekort- en gedrag</t>
  </si>
  <si>
    <t>Basis GGZ zeer intensief i.v.m. overige kindertijd (tics en tourette)</t>
  </si>
  <si>
    <t>Basis GGZ zeer intensief i.v.m. restgroep diagnoses (impuls- en dwangstroornissen)</t>
  </si>
  <si>
    <t>Virtual Reality Cognitieve Gedragstherapie (VR-CGT)</t>
  </si>
  <si>
    <t>Basis GGZ Eleo (Behandeltraject basis GGZ)</t>
  </si>
  <si>
    <t>Basis GGZ Zeer intensief trauma- en stressorgerelateerde stoornissen</t>
  </si>
  <si>
    <t>Totaal</t>
  </si>
  <si>
    <t>Productgroepcode</t>
  </si>
  <si>
    <t>Diagnostiek - vanaf 1 tot en met 99 minuten</t>
  </si>
  <si>
    <t>Diagnostiek - vanaf 100 tot en met 199 minuten</t>
  </si>
  <si>
    <t>Diagnostiek - vanaf 200 tot en met 399 minuten</t>
  </si>
  <si>
    <t>Crisis - vanaf 1 tot en met 99 minuten</t>
  </si>
  <si>
    <t>Crisis - vanaf 100 tot en met 199 minuten</t>
  </si>
  <si>
    <t>Crisis - vanaf 200 tot en met 399 minuten</t>
  </si>
  <si>
    <t>Crisis - vanaf 400 tot en met 799 minuten</t>
  </si>
  <si>
    <t>Aandachtstekort - en gedrag - vanaf 250 tot en met 799 minuten</t>
  </si>
  <si>
    <t>Aandachtstekort - en gedrag - vanaf 1800 tot en met 2999 minuten</t>
  </si>
  <si>
    <t>Aandachtstekort - en gedrag - vanaf 3000 tot en met 5999 minuten</t>
  </si>
  <si>
    <t>Pervasief - vanaf 250 tot en met 799 minuten</t>
  </si>
  <si>
    <t>Pervasief - vanaf 3000 tot en met 5999 minuten</t>
  </si>
  <si>
    <t>Overige kindertijd - vanaf 250 tot en met 799 minuten</t>
  </si>
  <si>
    <t>Overige kindertijd - vanaf 800 tot en met 1799 minuten</t>
  </si>
  <si>
    <t>Overige kindertijd - vanaf 1800 tot en met 2999 minuten</t>
  </si>
  <si>
    <t>Delirium dementie en overig - vanaf 1800 tot en met 2999 minuten</t>
  </si>
  <si>
    <t>Delirium dementie en overig - vanaf 3000 tot en met 5999 minuten</t>
  </si>
  <si>
    <t>Alcohol - vanaf 250 tot en met 799 minuten</t>
  </si>
  <si>
    <t>Alcohol - vanaf 800 tot en met 1799 minuten</t>
  </si>
  <si>
    <t>Alcohol - vanaf 1800 tot en met 2999 minuten</t>
  </si>
  <si>
    <t>Alcohol - vanaf 3000 tot en met 5999 minuten</t>
  </si>
  <si>
    <t>Overige aan een middel - vanaf 250 tot en met 799 minuten</t>
  </si>
  <si>
    <t>Overige aan een middel - vanaf 1800 tot en met 2999 minuten</t>
  </si>
  <si>
    <t>Overige aan een middel - vanaf 3000 tot en met 5999 minuten</t>
  </si>
  <si>
    <t>Schizofrenie - vanaf 1800 tot en met 2999 minuten</t>
  </si>
  <si>
    <t>Schizofrenie - vanaf 3000 tot en met 5999 minuten</t>
  </si>
  <si>
    <t>Schizofrenie - vanaf 6000 tot en met 11999 minuten</t>
  </si>
  <si>
    <t>Bipolair en overig - vanaf 3000 tot en met 5999 minuten</t>
  </si>
  <si>
    <t>Restgroep diagnoses - vanaf 1800 tot en met 2999 minuten</t>
  </si>
  <si>
    <t>Restgroep diagnoses - vanaf 3000 tot en met 5999 minuten</t>
  </si>
  <si>
    <t>Persoonlijkheid - vanaf 250 tot en met 799 minuten</t>
  </si>
  <si>
    <t>Aandachtstekort - en gedrag - vanaf 6000 tot en met 11999 minuten</t>
  </si>
  <si>
    <t>Pervasief - vanaf 6000 tot en met 11999 minuten</t>
  </si>
  <si>
    <t>Overige kindertijd - vanaf 3000 tot en met 5999 minuten</t>
  </si>
  <si>
    <t>Delirium dementie en overig - vanaf 6000 tot en met 11999 minuten</t>
  </si>
  <si>
    <t>Alcohol - vanaf 6000 tot en met 11999 minuten</t>
  </si>
  <si>
    <t>Overige aan een middel - vanaf 6000 tot en met 11999 minuten</t>
  </si>
  <si>
    <t>Schizofrenie - vanaf 12000 tot en met 17999 minuten</t>
  </si>
  <si>
    <t>Schizofrenie - vanaf 18000 tot en met 23999 minuten</t>
  </si>
  <si>
    <t>Depressie - vanaf 12000 tot en met 17999 minuten</t>
  </si>
  <si>
    <t>Bipolair en overig - vanaf 6000 tot en met 11999 minuten</t>
  </si>
  <si>
    <t>Angst - vanaf 12000 tot en met 17999 minuten</t>
  </si>
  <si>
    <t>Restgroep diagnoses - vanaf 6000 tot en met 11999 minuten</t>
  </si>
  <si>
    <t>Persoonlijkheid - vanaf 12000 tot en met 17999 minuten</t>
  </si>
  <si>
    <t>Diagnostiek - vanaf 400 tot en met 799 minuten</t>
  </si>
  <si>
    <t>Diagnostiek - vanaf 800 minuten</t>
  </si>
  <si>
    <t>Crisis - vanaf 800 tot en met 1199 minuten</t>
  </si>
  <si>
    <t>Aandachtstekort - en gedrag - vanaf 800 tot en met 1799 minuten</t>
  </si>
  <si>
    <t>Aandachtstekort - en gedrag - vanaf 12000 tot en met 17999 minuten</t>
  </si>
  <si>
    <t>Pervasief - vanaf 800 tot en met 1799 minuten</t>
  </si>
  <si>
    <t>Pervasief - vanaf 12000 tot en met 17999 minuten</t>
  </si>
  <si>
    <t>Overige kindertijd - vanaf 6000 tot en met 11999 minuten</t>
  </si>
  <si>
    <t>Delirium dementie en overig - vanaf 12000 tot en met 17999 minuten</t>
  </si>
  <si>
    <t>Delirium dementie en overig - vanaf 18000 minuten</t>
  </si>
  <si>
    <t>Alcohol - vanaf 12000 tot en met 17999 minuten</t>
  </si>
  <si>
    <t>Alcohol - vanaf 18000 minuten</t>
  </si>
  <si>
    <t>Overige aan een middel - vanaf 800 tot en met 1799 minuten</t>
  </si>
  <si>
    <t>Overige aan een middel - vanaf 12000 tot en met 17999 minuten</t>
  </si>
  <si>
    <t>Overige aan een middel - vanaf 18000 minuten</t>
  </si>
  <si>
    <t>Schizofrenie - vanaf 800 tot en met 1799 minuten</t>
  </si>
  <si>
    <t>Schizofrenie - vanaf 24000 tot en met 29999 minuten</t>
  </si>
  <si>
    <t>Schizofrenie - vanaf 30000 minuten</t>
  </si>
  <si>
    <t>Depressie - vanaf 18000 tot en met 23999 minuten</t>
  </si>
  <si>
    <t>Depressie - vanaf 24000 minuten</t>
  </si>
  <si>
    <t>Bipolair en overig - vanaf 250 tot en met 799 minuten</t>
  </si>
  <si>
    <t>Bipolair en overig - vanaf 1800 tot en met 2999 minuten</t>
  </si>
  <si>
    <t>Bipolair en overig - vanaf 12000 tot en met 17999 minuten</t>
  </si>
  <si>
    <t>Bipolair en overig - vanaf 18000 minuten</t>
  </si>
  <si>
    <t>Angst - vanaf 3000 tot en met 5999 minuten</t>
  </si>
  <si>
    <t>Angst - vanaf 6000 tot en met 11999 minuten</t>
  </si>
  <si>
    <t>Angst - vanaf 18000 tot en met 23999 minuten</t>
  </si>
  <si>
    <t>Angst - vanaf 24000 minuten</t>
  </si>
  <si>
    <t>Restgroep diagnoses - vanaf 800 tot en met 1799 minuten</t>
  </si>
  <si>
    <t>Restgroep diagnoses - vanaf 12000 tot en met 17999 minuten</t>
  </si>
  <si>
    <t>Restgroep diagnoses - vanaf 18000 minuten</t>
  </si>
  <si>
    <t>Persoonlijkheid - vanaf 800 tot en met 1799 minuten</t>
  </si>
  <si>
    <t>Persoonlijkheid - vanaf 3000 tot en met 5999 minuten</t>
  </si>
  <si>
    <t>Persoonlijkheid - vanaf 6000 tot en met 11999 minuten</t>
  </si>
  <si>
    <t>Persoonlijkheid - vanaf 18000 tot en met 23999 minuten</t>
  </si>
  <si>
    <t>Crisis - vanaf 1200 tot en met 1799 minuten</t>
  </si>
  <si>
    <t>Crisis - vanaf 1800 minuten</t>
  </si>
  <si>
    <t>Behandeling kort - vanaf 1 tot en met 99 minuten</t>
  </si>
  <si>
    <t xml:space="preserve">Behandeling kort - vanaf 100 tot en met 199 minuten </t>
  </si>
  <si>
    <t xml:space="preserve">Behandeling kort - vanaf 200 tot en met 399 minuten </t>
  </si>
  <si>
    <t xml:space="preserve">Aandachtstekort - en gedrag - vanaf 18000 tot en met 23999 minuten </t>
  </si>
  <si>
    <t>Aandachtstekort - en gedrag - vanaf 24000 minuten</t>
  </si>
  <si>
    <t>Pervasief - vanaf 1800 tot en met 2999 minuten</t>
  </si>
  <si>
    <t>Pervasief - vanaf 18000 tot en met 23999 minuten</t>
  </si>
  <si>
    <t>Pervasief - vanaf 24000 minuten</t>
  </si>
  <si>
    <t>Overige kindertijd - vanaf 12000 tot en met 17999 minuten</t>
  </si>
  <si>
    <t>Overige kindertijd - vanaf 18000 minuten</t>
  </si>
  <si>
    <t>Delirium dementie en overig - vanaf 250 tot en met 799 minuten</t>
  </si>
  <si>
    <t>Delirium dementie en overig - vanaf 800 tot en met 1799 minuten</t>
  </si>
  <si>
    <t>Schizofrenie - vanaf 250 tot en met 799 minuten</t>
  </si>
  <si>
    <t>Depressie - vanaf 250 tot en met 799 minuten</t>
  </si>
  <si>
    <t>Depressie - vanaf 800 tot en met 1799 minuten</t>
  </si>
  <si>
    <t>Depressie - vanaf 1800 tot en met 2999 minuten</t>
  </si>
  <si>
    <t>Depressie - vanaf 3000 tot en met 5999 minuten</t>
  </si>
  <si>
    <t>Depressie - vanaf 6000 tot en met 11999 minuten</t>
  </si>
  <si>
    <t>Bipolair en overig - vanaf 800 tot en met 1799 minuten</t>
  </si>
  <si>
    <t>Angst - vanaf 250 tot en met 799 minuten</t>
  </si>
  <si>
    <t>Angst - vanaf 800 tot en met 1799 minuten</t>
  </si>
  <si>
    <t>Angst - vanaf 1800 tot en met 2999 minuten</t>
  </si>
  <si>
    <t>Restgroep diagnoses - vanaf 250 tot en met 799 minuten</t>
  </si>
  <si>
    <t>Persoonlijkheid - vanaf 1800 tot en met 2999 minuten</t>
  </si>
  <si>
    <t>Persoonlijkheid - vanaf 24000 tot en met 29999 minuten</t>
  </si>
  <si>
    <t>Persoonlijkheid - vanaf 30000 minuten</t>
  </si>
  <si>
    <t>Somatoforme - vanaf 250 tot en met 799 minuten</t>
  </si>
  <si>
    <t>Somatoforme - vanaf 800 tot en met 1799 minuten</t>
  </si>
  <si>
    <t>Somatoforme - vanaf 1800 tot en met 2999 minuten</t>
  </si>
  <si>
    <t>Somatoforme - vanaf 3000 tot en met 5999 minuten</t>
  </si>
  <si>
    <t>Somatoforme - vanaf 6000 tot en met 11999 minuten</t>
  </si>
  <si>
    <t>Somatoforme - vanaf 12000 minuten</t>
  </si>
  <si>
    <t>Eetstoornis - vanaf 250 tot en met 799 minuten</t>
  </si>
  <si>
    <t>Eetstoornis - vanaf 800 tot en met 1799 minuten</t>
  </si>
  <si>
    <t>Eetstoornis - vanaf 1800 tot en met 2999 minuten</t>
  </si>
  <si>
    <t>Eetstoornis - vanaf 3000 tot en met 5999 minuten</t>
  </si>
  <si>
    <t>Eetstoornis - vanaf 6000 tot en met 11999 minuten</t>
  </si>
  <si>
    <t>Eetstoornis - vanaf 12000 tot en met 17999 minuten</t>
  </si>
  <si>
    <t>Eetstoornis - vanaf 18000 minuten</t>
  </si>
  <si>
    <t>Behandeling kort - vanaf 400 minuten</t>
  </si>
  <si>
    <t>Dummy code t.b.v. privacy</t>
  </si>
  <si>
    <t>10B815</t>
  </si>
  <si>
    <t>10B816</t>
  </si>
  <si>
    <t>10B818</t>
  </si>
  <si>
    <t>10B822</t>
  </si>
  <si>
    <t>10B823</t>
  </si>
  <si>
    <t>10B825</t>
  </si>
  <si>
    <t>10B826</t>
  </si>
  <si>
    <t>10B828</t>
  </si>
  <si>
    <t>10B830</t>
  </si>
  <si>
    <t>10B831</t>
  </si>
  <si>
    <t>10B832</t>
  </si>
  <si>
    <t>10B833</t>
  </si>
  <si>
    <t>10B834</t>
  </si>
  <si>
    <t>10B835</t>
  </si>
  <si>
    <t>10B836</t>
  </si>
  <si>
    <t>10B837</t>
  </si>
  <si>
    <t>10B838</t>
  </si>
  <si>
    <t>10B839</t>
  </si>
  <si>
    <t>10B840</t>
  </si>
  <si>
    <t>10B841</t>
  </si>
  <si>
    <t>10B842</t>
  </si>
  <si>
    <t>10B843</t>
  </si>
  <si>
    <t>10B844</t>
  </si>
  <si>
    <t>10B845</t>
  </si>
  <si>
    <t>10B846</t>
  </si>
  <si>
    <t>10B847</t>
  </si>
  <si>
    <t>10B848</t>
  </si>
  <si>
    <t>10B849</t>
  </si>
  <si>
    <t>10B856</t>
  </si>
  <si>
    <t>10B857</t>
  </si>
  <si>
    <t>10B858</t>
  </si>
  <si>
    <t>10B859</t>
  </si>
  <si>
    <t>10B860</t>
  </si>
  <si>
    <t>10B861</t>
  </si>
  <si>
    <t>10B862</t>
  </si>
  <si>
    <t>10B999</t>
  </si>
  <si>
    <t>25B002</t>
  </si>
  <si>
    <t>25B003</t>
  </si>
  <si>
    <t>25B004</t>
  </si>
  <si>
    <t>25B005</t>
  </si>
  <si>
    <t>25B006</t>
  </si>
  <si>
    <t>25B007</t>
  </si>
  <si>
    <t>25B008</t>
  </si>
  <si>
    <t>25B010</t>
  </si>
  <si>
    <t>25B011</t>
  </si>
  <si>
    <t>25B012</t>
  </si>
  <si>
    <t>25B013</t>
  </si>
  <si>
    <t>25B014</t>
  </si>
  <si>
    <t>25B015</t>
  </si>
  <si>
    <t>25B016</t>
  </si>
  <si>
    <t>25B017</t>
  </si>
  <si>
    <t>25B018</t>
  </si>
  <si>
    <t>25B019</t>
  </si>
  <si>
    <t>25B020</t>
  </si>
  <si>
    <t>25B021</t>
  </si>
  <si>
    <t>25B022</t>
  </si>
  <si>
    <t>25B023</t>
  </si>
  <si>
    <t>25B024</t>
  </si>
  <si>
    <t>25B025</t>
  </si>
  <si>
    <t>25B026</t>
  </si>
  <si>
    <t>25B027</t>
  </si>
  <si>
    <t>25B028</t>
  </si>
  <si>
    <t>25B029</t>
  </si>
  <si>
    <t>25B030</t>
  </si>
  <si>
    <t>25B031</t>
  </si>
  <si>
    <t>25B032</t>
  </si>
  <si>
    <t>25B033</t>
  </si>
  <si>
    <t>25B034</t>
  </si>
  <si>
    <t>25B035</t>
  </si>
  <si>
    <t>25B036</t>
  </si>
  <si>
    <t>25B037</t>
  </si>
  <si>
    <t>25B038</t>
  </si>
  <si>
    <t>25B039</t>
  </si>
  <si>
    <t>25B040</t>
  </si>
  <si>
    <t>25B041</t>
  </si>
  <si>
    <t>25B042</t>
  </si>
  <si>
    <t>25B043</t>
  </si>
  <si>
    <t>25B044</t>
  </si>
  <si>
    <t>25B045</t>
  </si>
  <si>
    <t>25B046</t>
  </si>
  <si>
    <t>25B047</t>
  </si>
  <si>
    <t>25B055</t>
  </si>
  <si>
    <t>25B058</t>
  </si>
  <si>
    <t>25B065</t>
  </si>
  <si>
    <t>25B066</t>
  </si>
  <si>
    <t>25B067</t>
  </si>
  <si>
    <t>25B086</t>
  </si>
  <si>
    <t>25B117</t>
  </si>
  <si>
    <t>25B118</t>
  </si>
  <si>
    <t>25B120</t>
  </si>
  <si>
    <t>25B630</t>
  </si>
  <si>
    <t>25B632</t>
  </si>
  <si>
    <t>25B634</t>
  </si>
  <si>
    <t>25B636</t>
  </si>
  <si>
    <t>25B638</t>
  </si>
  <si>
    <t>25B640</t>
  </si>
  <si>
    <t>25B642</t>
  </si>
  <si>
    <t>25B643</t>
  </si>
  <si>
    <t>25B645</t>
  </si>
  <si>
    <t>25B647</t>
  </si>
  <si>
    <t>25B649</t>
  </si>
  <si>
    <t>25B655</t>
  </si>
  <si>
    <t>25B657</t>
  </si>
  <si>
    <t>25B660</t>
  </si>
  <si>
    <t>25B661</t>
  </si>
  <si>
    <t>25B662</t>
  </si>
  <si>
    <t>25B663</t>
  </si>
  <si>
    <t>25B664</t>
  </si>
  <si>
    <t>25B665</t>
  </si>
  <si>
    <t>25B666</t>
  </si>
  <si>
    <t>25B667</t>
  </si>
  <si>
    <t>25B668</t>
  </si>
  <si>
    <t>25B669</t>
  </si>
  <si>
    <t>25B670</t>
  </si>
  <si>
    <t>25B671</t>
  </si>
  <si>
    <t>25B672</t>
  </si>
  <si>
    <t>25B673</t>
  </si>
  <si>
    <t>25B674</t>
  </si>
  <si>
    <t>25B675</t>
  </si>
  <si>
    <t>25B676</t>
  </si>
  <si>
    <t>25B677</t>
  </si>
  <si>
    <t>25B678</t>
  </si>
  <si>
    <t>25B999</t>
  </si>
  <si>
    <t>162</t>
  </si>
  <si>
    <t>307</t>
  </si>
  <si>
    <t>165</t>
  </si>
  <si>
    <t>169</t>
  </si>
  <si>
    <t>170</t>
  </si>
  <si>
    <t>172</t>
  </si>
  <si>
    <t>173</t>
  </si>
  <si>
    <t>175</t>
  </si>
  <si>
    <t>177</t>
  </si>
  <si>
    <t>178</t>
  </si>
  <si>
    <t>179</t>
  </si>
  <si>
    <t>180</t>
  </si>
  <si>
    <t>181</t>
  </si>
  <si>
    <t>182</t>
  </si>
  <si>
    <t>183</t>
  </si>
  <si>
    <t>184</t>
  </si>
  <si>
    <t>185</t>
  </si>
  <si>
    <t>186</t>
  </si>
  <si>
    <t>187</t>
  </si>
  <si>
    <t>188</t>
  </si>
  <si>
    <t>189</t>
  </si>
  <si>
    <t>190</t>
  </si>
  <si>
    <t>191</t>
  </si>
  <si>
    <t>192</t>
  </si>
  <si>
    <t>193</t>
  </si>
  <si>
    <t>194</t>
  </si>
  <si>
    <t>195</t>
  </si>
  <si>
    <t>196</t>
  </si>
  <si>
    <t>203</t>
  </si>
  <si>
    <t>204</t>
  </si>
  <si>
    <t>205</t>
  </si>
  <si>
    <t>206</t>
  </si>
  <si>
    <t>207</t>
  </si>
  <si>
    <t>208</t>
  </si>
  <si>
    <t>209</t>
  </si>
  <si>
    <t>999</t>
  </si>
  <si>
    <t>213</t>
  </si>
  <si>
    <t>214</t>
  </si>
  <si>
    <t>215</t>
  </si>
  <si>
    <t>216</t>
  </si>
  <si>
    <t>217</t>
  </si>
  <si>
    <t>008</t>
  </si>
  <si>
    <t>009</t>
  </si>
  <si>
    <t>221</t>
  </si>
  <si>
    <t>222</t>
  </si>
  <si>
    <t>013</t>
  </si>
  <si>
    <t>224</t>
  </si>
  <si>
    <t>015</t>
  </si>
  <si>
    <t>226</t>
  </si>
  <si>
    <t>227</t>
  </si>
  <si>
    <t>228</t>
  </si>
  <si>
    <t>229</t>
  </si>
  <si>
    <t>230</t>
  </si>
  <si>
    <t>231</t>
  </si>
  <si>
    <t>232</t>
  </si>
  <si>
    <t>233</t>
  </si>
  <si>
    <t>234</t>
  </si>
  <si>
    <t>235</t>
  </si>
  <si>
    <t>236</t>
  </si>
  <si>
    <t>027</t>
  </si>
  <si>
    <t>238</t>
  </si>
  <si>
    <t>239</t>
  </si>
  <si>
    <t>030</t>
  </si>
  <si>
    <t>031</t>
  </si>
  <si>
    <t>242</t>
  </si>
  <si>
    <t>243</t>
  </si>
  <si>
    <t>244</t>
  </si>
  <si>
    <t>245</t>
  </si>
  <si>
    <t>246</t>
  </si>
  <si>
    <t>247</t>
  </si>
  <si>
    <t>038</t>
  </si>
  <si>
    <t>249</t>
  </si>
  <si>
    <t>250</t>
  </si>
  <si>
    <t>041</t>
  </si>
  <si>
    <t>252</t>
  </si>
  <si>
    <t>253</t>
  </si>
  <si>
    <t>254</t>
  </si>
  <si>
    <t>255</t>
  </si>
  <si>
    <t>256</t>
  </si>
  <si>
    <t>257</t>
  </si>
  <si>
    <t>048</t>
  </si>
  <si>
    <t>056</t>
  </si>
  <si>
    <t>059</t>
  </si>
  <si>
    <t>066</t>
  </si>
  <si>
    <t>067</t>
  </si>
  <si>
    <t>068</t>
  </si>
  <si>
    <t>087</t>
  </si>
  <si>
    <t>118</t>
  </si>
  <si>
    <t>119</t>
  </si>
  <si>
    <t>121</t>
  </si>
  <si>
    <t>131</t>
  </si>
  <si>
    <t>133</t>
  </si>
  <si>
    <t>135</t>
  </si>
  <si>
    <t>137</t>
  </si>
  <si>
    <t>139</t>
  </si>
  <si>
    <t>141</t>
  </si>
  <si>
    <t>143</t>
  </si>
  <si>
    <t>144</t>
  </si>
  <si>
    <t>146</t>
  </si>
  <si>
    <t>148</t>
  </si>
  <si>
    <t>150</t>
  </si>
  <si>
    <t>156</t>
  </si>
  <si>
    <t>158</t>
  </si>
  <si>
    <t>007</t>
  </si>
  <si>
    <t>223</t>
  </si>
  <si>
    <t>014</t>
  </si>
  <si>
    <t>225</t>
  </si>
  <si>
    <t>016</t>
  </si>
  <si>
    <t>237</t>
  </si>
  <si>
    <t>033</t>
  </si>
  <si>
    <t>248</t>
  </si>
  <si>
    <t>040</t>
  </si>
  <si>
    <t>251</t>
  </si>
  <si>
    <t>042</t>
  </si>
  <si>
    <t>258</t>
  </si>
  <si>
    <t>049</t>
  </si>
  <si>
    <t>051</t>
  </si>
  <si>
    <t>052</t>
  </si>
  <si>
    <t>053</t>
  </si>
  <si>
    <t>054</t>
  </si>
  <si>
    <t>060</t>
  </si>
  <si>
    <t>264</t>
  </si>
  <si>
    <t>Electroconvulsietherapie</t>
  </si>
  <si>
    <t>act_10.1</t>
  </si>
  <si>
    <t>Methadonverstrekking gedurende 1 maand, patiënt niet opgenomen</t>
  </si>
  <si>
    <t>act_10.2</t>
  </si>
  <si>
    <t>Vergoeding voor 24-uurs beschikbaarheid van de zorginstelling bij inzet van de crisisdienst</t>
  </si>
  <si>
    <t>act_10.3</t>
  </si>
  <si>
    <t>Toeslag tolk gebarentaal/communicatiespecialist</t>
  </si>
  <si>
    <t>act_10.6</t>
  </si>
  <si>
    <t>Toeslag - Oorlogsgerelateerd psychotrauma</t>
  </si>
  <si>
    <t>act_10.7</t>
  </si>
  <si>
    <t>Voorbereiding zorgmachtiging</t>
  </si>
  <si>
    <t>act_10.8</t>
  </si>
  <si>
    <t>Deelprestatie verblijf GGZ A2 (Lichte verzorgingsgraad, beveiligingsniveau 2)</t>
  </si>
  <si>
    <t>act_8.11.1</t>
  </si>
  <si>
    <t>Deelprestatie verblijf GGZ B2 (Beperkte verzorgingsgraad, beveiligingsniveau 2)</t>
  </si>
  <si>
    <t>act_8.11.2</t>
  </si>
  <si>
    <t>Deelprestatie verblijf GGZ C2 (Matige verzorgingsgraad, beveiligingsniveau 2)</t>
  </si>
  <si>
    <t>act_8.11.3</t>
  </si>
  <si>
    <t>Deelprestatie verblijf GGZ D2 (Gemiddelde verzorgingsgraad, beveiligingsniveau 2)</t>
  </si>
  <si>
    <t>act_8.11.4</t>
  </si>
  <si>
    <t>Deelprestatie verblijf GGZ E2 (Intensieve verzorgingsgraad, beveiligingsniveau 2)</t>
  </si>
  <si>
    <t>act_8.11.5</t>
  </si>
  <si>
    <t>Deelprestatie verblijf GGZ F2 (Extra intensieve verzorgingsgraad, beveiligingsniveau 2)</t>
  </si>
  <si>
    <t>act_8.11.6</t>
  </si>
  <si>
    <t>Deelprestatie verblijf GGZ G2 (Zeer intensieve verzorgingsgraad, beveiligingsniveau 2)</t>
  </si>
  <si>
    <t>act_8.11.7</t>
  </si>
  <si>
    <t>Deelprestatie verblijf GGZ A3 (Lichte verzorgingsgraad, beveiligingsniveau 3)</t>
  </si>
  <si>
    <t>act_8.12.1</t>
  </si>
  <si>
    <t>Deelprestatie verblijf GGZ B3 (Beperkte verzorgingsgraad, beveiligingsniveau 3)</t>
  </si>
  <si>
    <t>act_8.12.2</t>
  </si>
  <si>
    <t>Deelprestatie verblijf GGZ C3 (Matige verzorgingsgraad, beveiligingsniveau 3)</t>
  </si>
  <si>
    <t>act_8.12.3</t>
  </si>
  <si>
    <t>Deelprestatie verblijf GGZ D3 (Gemiddelde verzorgingsgraad, beveiligingsniveau 3)</t>
  </si>
  <si>
    <t>act_8.12.4</t>
  </si>
  <si>
    <t>Deelprestatie verblijf GGZ E3 (Intensieve verzorgingsgraad, beveiligingsniveau 3)</t>
  </si>
  <si>
    <t>act_8.12.5</t>
  </si>
  <si>
    <t>Deelprestatie verblijf GGZ F3 (Extra intensieve verzorgingsgraad, beveiligingsniveau 3)</t>
  </si>
  <si>
    <t>act_8.12.6</t>
  </si>
  <si>
    <t>Deelprestatie verblijf GGZ G3 (Zeer intensieve verzorgingsgraad, beveiligingsniveau 3)</t>
  </si>
  <si>
    <t>act_8.12.7</t>
  </si>
  <si>
    <t>act_8.8.01</t>
  </si>
  <si>
    <t>Verblijfsdag ggz, klasse B (beperkte verzorging)</t>
  </si>
  <si>
    <t>act_8.8.02</t>
  </si>
  <si>
    <t>Verblijfsdag ggz, klasse C (matige verzorging)</t>
  </si>
  <si>
    <t>act_8.8.03</t>
  </si>
  <si>
    <t>Verblijfsdag ggz, klasse D (gemiddelde verzorging)</t>
  </si>
  <si>
    <t>act_8.8.04</t>
  </si>
  <si>
    <t>Verblijfsdag ggz, klasse E (intensieve verzorging)</t>
  </si>
  <si>
    <t>act_8.8.05</t>
  </si>
  <si>
    <t>Verblijfsdag ggz, klasse F (extra intensieve verzorging)</t>
  </si>
  <si>
    <t>act_8.8.06</t>
  </si>
  <si>
    <t>Verblijfsdag ggz, klasse G (zeer intensieve verzorging)</t>
  </si>
  <si>
    <t>act_8.8.07</t>
  </si>
  <si>
    <t>Verblijfsdag ggz, klasse H (hoog intensieve verzorging)</t>
  </si>
  <si>
    <t>act_8.8.08</t>
  </si>
  <si>
    <t>act_8.8.09</t>
  </si>
  <si>
    <t>Verblijf zonder overnachting</t>
  </si>
  <si>
    <t>act_8.9.01</t>
  </si>
  <si>
    <t>Verblijf met rechtvaardigheidsgrond</t>
  </si>
  <si>
    <t>Verblijfsdag ggz, klasse A (lichte verzorging)</t>
  </si>
  <si>
    <t>25B048</t>
  </si>
  <si>
    <t>25B049</t>
  </si>
  <si>
    <t>25B050</t>
  </si>
  <si>
    <t>25B051</t>
  </si>
  <si>
    <t>25B052</t>
  </si>
  <si>
    <t>25B053</t>
  </si>
  <si>
    <t>25B054</t>
  </si>
  <si>
    <t>25B060</t>
  </si>
  <si>
    <t>25B061</t>
  </si>
  <si>
    <t>25B062</t>
  </si>
  <si>
    <t>25B063</t>
  </si>
  <si>
    <t>25B064</t>
  </si>
  <si>
    <t>25B068</t>
  </si>
  <si>
    <t>25B069</t>
  </si>
  <si>
    <t>25B070</t>
  </si>
  <si>
    <t>25B071</t>
  </si>
  <si>
    <t>25B072</t>
  </si>
  <si>
    <t>25B073</t>
  </si>
  <si>
    <t>25B074</t>
  </si>
  <si>
    <t>25B075</t>
  </si>
  <si>
    <t>25B076</t>
  </si>
  <si>
    <t>25B077</t>
  </si>
  <si>
    <t>25B078</t>
  </si>
  <si>
    <t>25B079</t>
  </si>
  <si>
    <t>25B080</t>
  </si>
  <si>
    <t>25B081</t>
  </si>
  <si>
    <t>25B082</t>
  </si>
  <si>
    <t>25B083</t>
  </si>
  <si>
    <t>26A144</t>
  </si>
  <si>
    <t>25B095</t>
  </si>
  <si>
    <t>Per dag ZZP 3GGZ-B incl.BH excl.DB</t>
  </si>
  <si>
    <t>Per dag ZZP 3GGZ-B incl.BH incl.DB</t>
  </si>
  <si>
    <t>Per dag ZZP 4GGZ-B incl.BH excl.DB</t>
  </si>
  <si>
    <t>Per dag ZZP 4GGZ-B incl.BH incl.DB</t>
  </si>
  <si>
    <t>Per dag ZZP 5GGZ-B incl.BH excl.DB</t>
  </si>
  <si>
    <t>Per dag ZZP 5GGZ-B incl.BH incl.DB</t>
  </si>
  <si>
    <t>Per dag ZZP 6GGZ-B incl.BH excl.DB</t>
  </si>
  <si>
    <t>Per dag ZZP 6GGZ-B incl.BH incl.DB</t>
  </si>
  <si>
    <t>Per dag ZZP 7GGZ-B incl.BH excl.DB</t>
  </si>
  <si>
    <t>Per dag ZZP 7GGZ-B incl.BH incl.DB</t>
  </si>
  <si>
    <t>Per dag ZZP klinisch intensieve behandeling</t>
  </si>
  <si>
    <t>Per dag Vervoer dagbesteding GGZ</t>
  </si>
  <si>
    <t>Per dag Toeslag Niet-strafrechtelijke forensische psychiatrie (NSFP)</t>
  </si>
  <si>
    <t>Toeslag woonzorg zzp ggz-b jong volwassenen (18 t/m 22 jaar)</t>
  </si>
  <si>
    <t>ggz-b vmr incl. BH excl. DB</t>
  </si>
  <si>
    <t>ggz-b vmr incl. BH incl. DB</t>
  </si>
  <si>
    <t>ZZP I - per etmaal</t>
  </si>
  <si>
    <t>Verblijf I - Inherente afwijkingsbevoegdheid</t>
  </si>
  <si>
    <t>Behandeling</t>
  </si>
  <si>
    <t>Verblijf</t>
  </si>
  <si>
    <t>Activiteitcode</t>
  </si>
  <si>
    <t>Overig</t>
  </si>
  <si>
    <t>Prestatiecode</t>
  </si>
  <si>
    <t>CO0002</t>
  </si>
  <si>
    <t>CO0003</t>
  </si>
  <si>
    <t>CO0004</t>
  </si>
  <si>
    <t>CO0005</t>
  </si>
  <si>
    <t>CO0006</t>
  </si>
  <si>
    <t>CO0007</t>
  </si>
  <si>
    <t>CO0008</t>
  </si>
  <si>
    <t>CO0011</t>
  </si>
  <si>
    <t>CO0012</t>
  </si>
  <si>
    <t>CO0013</t>
  </si>
  <si>
    <t>CO0014</t>
  </si>
  <si>
    <t>CO0015</t>
  </si>
  <si>
    <t>CO0016</t>
  </si>
  <si>
    <t>CO0017</t>
  </si>
  <si>
    <t>CO0019</t>
  </si>
  <si>
    <t>CO0020</t>
  </si>
  <si>
    <t>CO0021</t>
  </si>
  <si>
    <t>CO0022</t>
  </si>
  <si>
    <t>CO0023</t>
  </si>
  <si>
    <t>CO0024</t>
  </si>
  <si>
    <t>CO0025</t>
  </si>
  <si>
    <t>CO0027</t>
  </si>
  <si>
    <t>CO0028</t>
  </si>
  <si>
    <t>CO0029</t>
  </si>
  <si>
    <t>CO0030</t>
  </si>
  <si>
    <t>CO0031</t>
  </si>
  <si>
    <t>CO0032</t>
  </si>
  <si>
    <t>CO0033</t>
  </si>
  <si>
    <t>CO0035</t>
  </si>
  <si>
    <t>CO0036</t>
  </si>
  <si>
    <t>CO0037</t>
  </si>
  <si>
    <t>CO0038</t>
  </si>
  <si>
    <t>CO0039</t>
  </si>
  <si>
    <t>CO0040</t>
  </si>
  <si>
    <t>CO0041</t>
  </si>
  <si>
    <t>CO0043</t>
  </si>
  <si>
    <t>CO0044</t>
  </si>
  <si>
    <t>CO0045</t>
  </si>
  <si>
    <t>CO0046</t>
  </si>
  <si>
    <t>CO0047</t>
  </si>
  <si>
    <t>CO0048</t>
  </si>
  <si>
    <t>CO0049</t>
  </si>
  <si>
    <t>CO0051</t>
  </si>
  <si>
    <t>CO0052</t>
  </si>
  <si>
    <t>CO0053</t>
  </si>
  <si>
    <t>CO0054</t>
  </si>
  <si>
    <t>CO0055</t>
  </si>
  <si>
    <t>CO0056</t>
  </si>
  <si>
    <t>CO0057</t>
  </si>
  <si>
    <t>CO0059</t>
  </si>
  <si>
    <t>CO0060</t>
  </si>
  <si>
    <t>CO0061</t>
  </si>
  <si>
    <t>CO0062</t>
  </si>
  <si>
    <t>CO0063</t>
  </si>
  <si>
    <t>CO0064</t>
  </si>
  <si>
    <t>CO0065</t>
  </si>
  <si>
    <t>CO0067</t>
  </si>
  <si>
    <t>CO0068</t>
  </si>
  <si>
    <t>CO0069</t>
  </si>
  <si>
    <t>CO0070</t>
  </si>
  <si>
    <t>CO0071</t>
  </si>
  <si>
    <t>CO0072</t>
  </si>
  <si>
    <t>CO0073</t>
  </si>
  <si>
    <t>CO0076</t>
  </si>
  <si>
    <t>CO0077</t>
  </si>
  <si>
    <t>CO0078</t>
  </si>
  <si>
    <t>CO0079</t>
  </si>
  <si>
    <t>CO0080</t>
  </si>
  <si>
    <t>CO0081</t>
  </si>
  <si>
    <t>CO0082</t>
  </si>
  <si>
    <t>CO0084</t>
  </si>
  <si>
    <t>CO0085</t>
  </si>
  <si>
    <t>CO0086</t>
  </si>
  <si>
    <t>CO0087</t>
  </si>
  <si>
    <t>CO0088</t>
  </si>
  <si>
    <t>CO0089</t>
  </si>
  <si>
    <t>CO0090</t>
  </si>
  <si>
    <t>CO0092</t>
  </si>
  <si>
    <t>CO0093</t>
  </si>
  <si>
    <t>CO0094</t>
  </si>
  <si>
    <t>CO0095</t>
  </si>
  <si>
    <t>CO0096</t>
  </si>
  <si>
    <t>CO0097</t>
  </si>
  <si>
    <t>CO0098</t>
  </si>
  <si>
    <t>CO0100</t>
  </si>
  <si>
    <t>CO0101</t>
  </si>
  <si>
    <t>CO0102</t>
  </si>
  <si>
    <t>CO0103</t>
  </si>
  <si>
    <t>CO0104</t>
  </si>
  <si>
    <t>CO0105</t>
  </si>
  <si>
    <t>CO0106</t>
  </si>
  <si>
    <t>CO0108</t>
  </si>
  <si>
    <t>CO0109</t>
  </si>
  <si>
    <t>CO0110</t>
  </si>
  <si>
    <t>CO0111</t>
  </si>
  <si>
    <t>CO0112</t>
  </si>
  <si>
    <t>CO0113</t>
  </si>
  <si>
    <t>CO0114</t>
  </si>
  <si>
    <t>CO0116</t>
  </si>
  <si>
    <t>CO0117</t>
  </si>
  <si>
    <t>CO0118</t>
  </si>
  <si>
    <t>CO0119</t>
  </si>
  <si>
    <t>CO0120</t>
  </si>
  <si>
    <t>CO0121</t>
  </si>
  <si>
    <t>CO0122</t>
  </si>
  <si>
    <t>CO0124</t>
  </si>
  <si>
    <t>CO0125</t>
  </si>
  <si>
    <t>CO0126</t>
  </si>
  <si>
    <t>CO0127</t>
  </si>
  <si>
    <t>CO0128</t>
  </si>
  <si>
    <t>CO0129</t>
  </si>
  <si>
    <t>CO0130</t>
  </si>
  <si>
    <t>CO0132</t>
  </si>
  <si>
    <t>CO0133</t>
  </si>
  <si>
    <t>CO0134</t>
  </si>
  <si>
    <t>CO0135</t>
  </si>
  <si>
    <t>CO0136</t>
  </si>
  <si>
    <t>CO0137</t>
  </si>
  <si>
    <t>CO0138</t>
  </si>
  <si>
    <t>CO0141</t>
  </si>
  <si>
    <t>CO0142</t>
  </si>
  <si>
    <t>CO0143</t>
  </si>
  <si>
    <t>CO0144</t>
  </si>
  <si>
    <t>CO0145</t>
  </si>
  <si>
    <t>CO0146</t>
  </si>
  <si>
    <t>CO0147</t>
  </si>
  <si>
    <t>CO0149</t>
  </si>
  <si>
    <t>CO0150</t>
  </si>
  <si>
    <t>CO0151</t>
  </si>
  <si>
    <t>CO0152</t>
  </si>
  <si>
    <t>CO0153</t>
  </si>
  <si>
    <t>CO0154</t>
  </si>
  <si>
    <t>CO0155</t>
  </si>
  <si>
    <t>CO0157</t>
  </si>
  <si>
    <t>CO0158</t>
  </si>
  <si>
    <t>CO0159</t>
  </si>
  <si>
    <t>CO0160</t>
  </si>
  <si>
    <t>CO0161</t>
  </si>
  <si>
    <t>CO0162</t>
  </si>
  <si>
    <t>CO0163</t>
  </si>
  <si>
    <t>CO0165</t>
  </si>
  <si>
    <t>CO0166</t>
  </si>
  <si>
    <t>CO0167</t>
  </si>
  <si>
    <t>CO0168</t>
  </si>
  <si>
    <t>CO0169</t>
  </si>
  <si>
    <t>CO0170</t>
  </si>
  <si>
    <t>CO0171</t>
  </si>
  <si>
    <t>CO0173</t>
  </si>
  <si>
    <t>CO0174</t>
  </si>
  <si>
    <t>CO0175</t>
  </si>
  <si>
    <t>CO0176</t>
  </si>
  <si>
    <t>CO0177</t>
  </si>
  <si>
    <t>CO0178</t>
  </si>
  <si>
    <t>CO0179</t>
  </si>
  <si>
    <t>CO0181</t>
  </si>
  <si>
    <t>CO0182</t>
  </si>
  <si>
    <t>CO0183</t>
  </si>
  <si>
    <t>CO0184</t>
  </si>
  <si>
    <t>CO0185</t>
  </si>
  <si>
    <t>CO0186</t>
  </si>
  <si>
    <t>CO0187</t>
  </si>
  <si>
    <t>CO0189</t>
  </si>
  <si>
    <t>CO0190</t>
  </si>
  <si>
    <t>CO0191</t>
  </si>
  <si>
    <t>CO0192</t>
  </si>
  <si>
    <t>CO0193</t>
  </si>
  <si>
    <t>CO0194</t>
  </si>
  <si>
    <t>CO0195</t>
  </si>
  <si>
    <t>CO0197</t>
  </si>
  <si>
    <t>CO0198</t>
  </si>
  <si>
    <t>CO0199</t>
  </si>
  <si>
    <t>CO0200</t>
  </si>
  <si>
    <t>CO0201</t>
  </si>
  <si>
    <t>CO0202</t>
  </si>
  <si>
    <t>CO0203</t>
  </si>
  <si>
    <t>CO0206</t>
  </si>
  <si>
    <t>CO0207</t>
  </si>
  <si>
    <t>CO0208</t>
  </si>
  <si>
    <t>CO0209</t>
  </si>
  <si>
    <t>CO0210</t>
  </si>
  <si>
    <t>CO0211</t>
  </si>
  <si>
    <t>CO0212</t>
  </si>
  <si>
    <t>CO0214</t>
  </si>
  <si>
    <t>CO0215</t>
  </si>
  <si>
    <t>CO0216</t>
  </si>
  <si>
    <t>CO0217</t>
  </si>
  <si>
    <t>CO0218</t>
  </si>
  <si>
    <t>CO0219</t>
  </si>
  <si>
    <t>CO0220</t>
  </si>
  <si>
    <t>CO0222</t>
  </si>
  <si>
    <t>CO0223</t>
  </si>
  <si>
    <t>CO0224</t>
  </si>
  <si>
    <t>CO0225</t>
  </si>
  <si>
    <t>CO0226</t>
  </si>
  <si>
    <t>CO0227</t>
  </si>
  <si>
    <t>CO0228</t>
  </si>
  <si>
    <t>CO0230</t>
  </si>
  <si>
    <t>CO0231</t>
  </si>
  <si>
    <t>CO0232</t>
  </si>
  <si>
    <t>CO0233</t>
  </si>
  <si>
    <t>CO0234</t>
  </si>
  <si>
    <t>CO0235</t>
  </si>
  <si>
    <t>CO0236</t>
  </si>
  <si>
    <t>CO0238</t>
  </si>
  <si>
    <t>CO0239</t>
  </si>
  <si>
    <t>CO0240</t>
  </si>
  <si>
    <t>CO0241</t>
  </si>
  <si>
    <t>CO0242</t>
  </si>
  <si>
    <t>CO0243</t>
  </si>
  <si>
    <t>CO0244</t>
  </si>
  <si>
    <t>CO0246</t>
  </si>
  <si>
    <t>CO0247</t>
  </si>
  <si>
    <t>CO0248</t>
  </si>
  <si>
    <t>CO0249</t>
  </si>
  <si>
    <t>CO0250</t>
  </si>
  <si>
    <t>CO0251</t>
  </si>
  <si>
    <t>CO0252</t>
  </si>
  <si>
    <t>CO0254</t>
  </si>
  <si>
    <t>CO0255</t>
  </si>
  <si>
    <t>CO0256</t>
  </si>
  <si>
    <t>CO0257</t>
  </si>
  <si>
    <t>CO0258</t>
  </si>
  <si>
    <t>CO0259</t>
  </si>
  <si>
    <t>CO0260</t>
  </si>
  <si>
    <t>CO0262</t>
  </si>
  <si>
    <t>CO0263</t>
  </si>
  <si>
    <t>CO0264</t>
  </si>
  <si>
    <t>CO0265</t>
  </si>
  <si>
    <t>CO0266</t>
  </si>
  <si>
    <t>CO0267</t>
  </si>
  <si>
    <t>CO0268</t>
  </si>
  <si>
    <t>CO0271</t>
  </si>
  <si>
    <t>CO0272</t>
  </si>
  <si>
    <t>CO0273</t>
  </si>
  <si>
    <t>CO0274</t>
  </si>
  <si>
    <t>CO0275</t>
  </si>
  <si>
    <t>CO0276</t>
  </si>
  <si>
    <t>CO0277</t>
  </si>
  <si>
    <t>CO0279</t>
  </si>
  <si>
    <t>CO0280</t>
  </si>
  <si>
    <t>CO0281</t>
  </si>
  <si>
    <t>CO0282</t>
  </si>
  <si>
    <t>CO0283</t>
  </si>
  <si>
    <t>CO0284</t>
  </si>
  <si>
    <t>CO0285</t>
  </si>
  <si>
    <t>CO0287</t>
  </si>
  <si>
    <t>CO0288</t>
  </si>
  <si>
    <t>CO0289</t>
  </si>
  <si>
    <t>CO0290</t>
  </si>
  <si>
    <t>CO0291</t>
  </si>
  <si>
    <t>CO0292</t>
  </si>
  <si>
    <t>CO0293</t>
  </si>
  <si>
    <t>CO0295</t>
  </si>
  <si>
    <t>CO0296</t>
  </si>
  <si>
    <t>CO0297</t>
  </si>
  <si>
    <t>CO0298</t>
  </si>
  <si>
    <t>CO0299</t>
  </si>
  <si>
    <t>CO0300</t>
  </si>
  <si>
    <t>CO0301</t>
  </si>
  <si>
    <t>CO0303</t>
  </si>
  <si>
    <t>CO0304</t>
  </si>
  <si>
    <t>CO0305</t>
  </si>
  <si>
    <t>CO0306</t>
  </si>
  <si>
    <t>CO0307</t>
  </si>
  <si>
    <t>CO0308</t>
  </si>
  <si>
    <t>CO0309</t>
  </si>
  <si>
    <t>CO0311</t>
  </si>
  <si>
    <t>CO0312</t>
  </si>
  <si>
    <t>CO0313</t>
  </si>
  <si>
    <t>CO0314</t>
  </si>
  <si>
    <t>CO0315</t>
  </si>
  <si>
    <t>CO0316</t>
  </si>
  <si>
    <t>CO0317</t>
  </si>
  <si>
    <t>CO0319</t>
  </si>
  <si>
    <t>CO0320</t>
  </si>
  <si>
    <t>CO0321</t>
  </si>
  <si>
    <t>CO0322</t>
  </si>
  <si>
    <t>CO0323</t>
  </si>
  <si>
    <t>CO0324</t>
  </si>
  <si>
    <t>CO0325</t>
  </si>
  <si>
    <t>CO0327</t>
  </si>
  <si>
    <t>CO0328</t>
  </si>
  <si>
    <t>CO0329</t>
  </si>
  <si>
    <t>CO0330</t>
  </si>
  <si>
    <t>CO0331</t>
  </si>
  <si>
    <t>CO0332</t>
  </si>
  <si>
    <t>CO0333</t>
  </si>
  <si>
    <t>CO0336</t>
  </si>
  <si>
    <t>CO0337</t>
  </si>
  <si>
    <t>CO0338</t>
  </si>
  <si>
    <t>CO0339</t>
  </si>
  <si>
    <t>CO0340</t>
  </si>
  <si>
    <t>CO0341</t>
  </si>
  <si>
    <t>CO0342</t>
  </si>
  <si>
    <t>CO0344</t>
  </si>
  <si>
    <t>CO0345</t>
  </si>
  <si>
    <t>CO0346</t>
  </si>
  <si>
    <t>CO0347</t>
  </si>
  <si>
    <t>CO0348</t>
  </si>
  <si>
    <t>CO0349</t>
  </si>
  <si>
    <t>CO0350</t>
  </si>
  <si>
    <t>CO0352</t>
  </si>
  <si>
    <t>CO0353</t>
  </si>
  <si>
    <t>CO0354</t>
  </si>
  <si>
    <t>CO0355</t>
  </si>
  <si>
    <t>CO0356</t>
  </si>
  <si>
    <t>CO0357</t>
  </si>
  <si>
    <t>CO0358</t>
  </si>
  <si>
    <t>CO0360</t>
  </si>
  <si>
    <t>CO0361</t>
  </si>
  <si>
    <t>CO0362</t>
  </si>
  <si>
    <t>CO0363</t>
  </si>
  <si>
    <t>CO0364</t>
  </si>
  <si>
    <t>CO0365</t>
  </si>
  <si>
    <t>CO0366</t>
  </si>
  <si>
    <t>CO0368</t>
  </si>
  <si>
    <t>CO0369</t>
  </si>
  <si>
    <t>CO0370</t>
  </si>
  <si>
    <t>CO0371</t>
  </si>
  <si>
    <t>CO0372</t>
  </si>
  <si>
    <t>CO0373</t>
  </si>
  <si>
    <t>CO0374</t>
  </si>
  <si>
    <t>CO0376</t>
  </si>
  <si>
    <t>CO0377</t>
  </si>
  <si>
    <t>CO0378</t>
  </si>
  <si>
    <t>CO0379</t>
  </si>
  <si>
    <t>CO0380</t>
  </si>
  <si>
    <t>CO0381</t>
  </si>
  <si>
    <t>CO0382</t>
  </si>
  <si>
    <t>CO0384</t>
  </si>
  <si>
    <t>CO0385</t>
  </si>
  <si>
    <t>CO0386</t>
  </si>
  <si>
    <t>CO0387</t>
  </si>
  <si>
    <t>CO0388</t>
  </si>
  <si>
    <t>CO0389</t>
  </si>
  <si>
    <t>CO0390</t>
  </si>
  <si>
    <t>CO0392</t>
  </si>
  <si>
    <t>CO0393</t>
  </si>
  <si>
    <t>CO0394</t>
  </si>
  <si>
    <t>CO0395</t>
  </si>
  <si>
    <t>CO0396</t>
  </si>
  <si>
    <t>CO0397</t>
  </si>
  <si>
    <t>CO0398</t>
  </si>
  <si>
    <t>CO0401</t>
  </si>
  <si>
    <t>CO0402</t>
  </si>
  <si>
    <t>CO0403</t>
  </si>
  <si>
    <t>CO0404</t>
  </si>
  <si>
    <t>CO0405</t>
  </si>
  <si>
    <t>CO0406</t>
  </si>
  <si>
    <t>CO0407</t>
  </si>
  <si>
    <t>CO0409</t>
  </si>
  <si>
    <t>CO0410</t>
  </si>
  <si>
    <t>CO0411</t>
  </si>
  <si>
    <t>CO0412</t>
  </si>
  <si>
    <t>CO0413</t>
  </si>
  <si>
    <t>CO0414</t>
  </si>
  <si>
    <t>CO0415</t>
  </si>
  <si>
    <t>CO0417</t>
  </si>
  <si>
    <t>CO0418</t>
  </si>
  <si>
    <t>CO0419</t>
  </si>
  <si>
    <t>CO0420</t>
  </si>
  <si>
    <t>CO0421</t>
  </si>
  <si>
    <t>CO0422</t>
  </si>
  <si>
    <t>CO0423</t>
  </si>
  <si>
    <t>CO0425</t>
  </si>
  <si>
    <t>CO0426</t>
  </si>
  <si>
    <t>CO0427</t>
  </si>
  <si>
    <t>CO0428</t>
  </si>
  <si>
    <t>CO0429</t>
  </si>
  <si>
    <t>CO0430</t>
  </si>
  <si>
    <t>CO0431</t>
  </si>
  <si>
    <t>CO0433</t>
  </si>
  <si>
    <t>CO0434</t>
  </si>
  <si>
    <t>CO0435</t>
  </si>
  <si>
    <t>CO0436</t>
  </si>
  <si>
    <t>CO0437</t>
  </si>
  <si>
    <t>CO0438</t>
  </si>
  <si>
    <t>CO0439</t>
  </si>
  <si>
    <t>CO0441</t>
  </si>
  <si>
    <t>CO0442</t>
  </si>
  <si>
    <t>CO0443</t>
  </si>
  <si>
    <t>CO0444</t>
  </si>
  <si>
    <t>CO0445</t>
  </si>
  <si>
    <t>CO0446</t>
  </si>
  <si>
    <t>CO0447</t>
  </si>
  <si>
    <t>CO0449</t>
  </si>
  <si>
    <t>CO0450</t>
  </si>
  <si>
    <t>CO0451</t>
  </si>
  <si>
    <t>CO0452</t>
  </si>
  <si>
    <t>CO0453</t>
  </si>
  <si>
    <t>CO0454</t>
  </si>
  <si>
    <t>CO0455</t>
  </si>
  <si>
    <t>CO0457</t>
  </si>
  <si>
    <t>CO0458</t>
  </si>
  <si>
    <t>CO0459</t>
  </si>
  <si>
    <t>CO0460</t>
  </si>
  <si>
    <t>CO0461</t>
  </si>
  <si>
    <t>CO0462</t>
  </si>
  <si>
    <t>CO0463</t>
  </si>
  <si>
    <t>CO0466</t>
  </si>
  <si>
    <t>CO0467</t>
  </si>
  <si>
    <t>CO0468</t>
  </si>
  <si>
    <t>CO0469</t>
  </si>
  <si>
    <t>CO0470</t>
  </si>
  <si>
    <t>CO0471</t>
  </si>
  <si>
    <t>CO0472</t>
  </si>
  <si>
    <t>CO0474</t>
  </si>
  <si>
    <t>CO0475</t>
  </si>
  <si>
    <t>CO0476</t>
  </si>
  <si>
    <t>CO0477</t>
  </si>
  <si>
    <t>CO0478</t>
  </si>
  <si>
    <t>CO0479</t>
  </si>
  <si>
    <t>CO0480</t>
  </si>
  <si>
    <t>CO0482</t>
  </si>
  <si>
    <t>CO0483</t>
  </si>
  <si>
    <t>CO0484</t>
  </si>
  <si>
    <t>CO0485</t>
  </si>
  <si>
    <t>CO0486</t>
  </si>
  <si>
    <t>CO0487</t>
  </si>
  <si>
    <t>CO0488</t>
  </si>
  <si>
    <t>CO0490</t>
  </si>
  <si>
    <t>CO0491</t>
  </si>
  <si>
    <t>CO0492</t>
  </si>
  <si>
    <t>CO0493</t>
  </si>
  <si>
    <t>CO0494</t>
  </si>
  <si>
    <t>CO0495</t>
  </si>
  <si>
    <t>CO0496</t>
  </si>
  <si>
    <t>CO0498</t>
  </si>
  <si>
    <t>CO0499</t>
  </si>
  <si>
    <t>CO0500</t>
  </si>
  <si>
    <t>CO0501</t>
  </si>
  <si>
    <t>CO0502</t>
  </si>
  <si>
    <t>CO0503</t>
  </si>
  <si>
    <t>CO0504</t>
  </si>
  <si>
    <t>CO0506</t>
  </si>
  <si>
    <t>CO0507</t>
  </si>
  <si>
    <t>CO0508</t>
  </si>
  <si>
    <t>CO0509</t>
  </si>
  <si>
    <t>CO0510</t>
  </si>
  <si>
    <t>CO0511</t>
  </si>
  <si>
    <t>CO0512</t>
  </si>
  <si>
    <t>CO0514</t>
  </si>
  <si>
    <t>CO0515</t>
  </si>
  <si>
    <t>CO0516</t>
  </si>
  <si>
    <t>CO0517</t>
  </si>
  <si>
    <t>CO0518</t>
  </si>
  <si>
    <t>CO0519</t>
  </si>
  <si>
    <t>CO0520</t>
  </si>
  <si>
    <t>CO0522</t>
  </si>
  <si>
    <t>CO0523</t>
  </si>
  <si>
    <t>CO0524</t>
  </si>
  <si>
    <t>CO0525</t>
  </si>
  <si>
    <t>CO0526</t>
  </si>
  <si>
    <t>CO0527</t>
  </si>
  <si>
    <t>CO0528</t>
  </si>
  <si>
    <t>CO0531</t>
  </si>
  <si>
    <t>CO0532</t>
  </si>
  <si>
    <t>CO0533</t>
  </si>
  <si>
    <t>CO0534</t>
  </si>
  <si>
    <t>CO0535</t>
  </si>
  <si>
    <t>CO0536</t>
  </si>
  <si>
    <t>CO0537</t>
  </si>
  <si>
    <t>CO0539</t>
  </si>
  <si>
    <t>CO0540</t>
  </si>
  <si>
    <t>CO0541</t>
  </si>
  <si>
    <t>CO0542</t>
  </si>
  <si>
    <t>CO0543</t>
  </si>
  <si>
    <t>CO0544</t>
  </si>
  <si>
    <t>CO0545</t>
  </si>
  <si>
    <t>CO0547</t>
  </si>
  <si>
    <t>CO0548</t>
  </si>
  <si>
    <t>CO0549</t>
  </si>
  <si>
    <t>CO0550</t>
  </si>
  <si>
    <t>CO0551</t>
  </si>
  <si>
    <t>CO0552</t>
  </si>
  <si>
    <t>CO0553</t>
  </si>
  <si>
    <t>CO0555</t>
  </si>
  <si>
    <t>CO0556</t>
  </si>
  <si>
    <t>CO0557</t>
  </si>
  <si>
    <t>CO0558</t>
  </si>
  <si>
    <t>CO0559</t>
  </si>
  <si>
    <t>CO0560</t>
  </si>
  <si>
    <t>CO0561</t>
  </si>
  <si>
    <t>CO0563</t>
  </si>
  <si>
    <t>CO0564</t>
  </si>
  <si>
    <t>CO0565</t>
  </si>
  <si>
    <t>CO0566</t>
  </si>
  <si>
    <t>CO0567</t>
  </si>
  <si>
    <t>CO0568</t>
  </si>
  <si>
    <t>CO0569</t>
  </si>
  <si>
    <t>CO0571</t>
  </si>
  <si>
    <t>CO0572</t>
  </si>
  <si>
    <t>CO0573</t>
  </si>
  <si>
    <t>CO0574</t>
  </si>
  <si>
    <t>CO0575</t>
  </si>
  <si>
    <t>CO0576</t>
  </si>
  <si>
    <t>CO0577</t>
  </si>
  <si>
    <t>CO0579</t>
  </si>
  <si>
    <t>CO0580</t>
  </si>
  <si>
    <t>CO0581</t>
  </si>
  <si>
    <t>CO0582</t>
  </si>
  <si>
    <t>CO0583</t>
  </si>
  <si>
    <t>CO0584</t>
  </si>
  <si>
    <t>CO0585</t>
  </si>
  <si>
    <t>CO0587</t>
  </si>
  <si>
    <t>CO0588</t>
  </si>
  <si>
    <t>CO0589</t>
  </si>
  <si>
    <t>CO0590</t>
  </si>
  <si>
    <t>CO0591</t>
  </si>
  <si>
    <t>CO0592</t>
  </si>
  <si>
    <t>CO0593</t>
  </si>
  <si>
    <t>CO0596</t>
  </si>
  <si>
    <t>CO0597</t>
  </si>
  <si>
    <t>CO0598</t>
  </si>
  <si>
    <t>CO0599</t>
  </si>
  <si>
    <t>CO0600</t>
  </si>
  <si>
    <t>CO0601</t>
  </si>
  <si>
    <t>CO0602</t>
  </si>
  <si>
    <t>CO0604</t>
  </si>
  <si>
    <t>CO0605</t>
  </si>
  <si>
    <t>CO0606</t>
  </si>
  <si>
    <t>CO0607</t>
  </si>
  <si>
    <t>CO0608</t>
  </si>
  <si>
    <t>CO0609</t>
  </si>
  <si>
    <t>CO0610</t>
  </si>
  <si>
    <t>CO0612</t>
  </si>
  <si>
    <t>CO0613</t>
  </si>
  <si>
    <t>CO0614</t>
  </si>
  <si>
    <t>CO0615</t>
  </si>
  <si>
    <t>CO0616</t>
  </si>
  <si>
    <t>CO0617</t>
  </si>
  <si>
    <t>CO0618</t>
  </si>
  <si>
    <t>CO0620</t>
  </si>
  <si>
    <t>CO0621</t>
  </si>
  <si>
    <t>CO0622</t>
  </si>
  <si>
    <t>CO0623</t>
  </si>
  <si>
    <t>CO0624</t>
  </si>
  <si>
    <t>CO0625</t>
  </si>
  <si>
    <t>CO0626</t>
  </si>
  <si>
    <t>CO0628</t>
  </si>
  <si>
    <t>CO0629</t>
  </si>
  <si>
    <t>CO0630</t>
  </si>
  <si>
    <t>CO0631</t>
  </si>
  <si>
    <t>CO0632</t>
  </si>
  <si>
    <t>CO0633</t>
  </si>
  <si>
    <t>CO0634</t>
  </si>
  <si>
    <t>CO0636</t>
  </si>
  <si>
    <t>CO0637</t>
  </si>
  <si>
    <t>CO0638</t>
  </si>
  <si>
    <t>CO0639</t>
  </si>
  <si>
    <t>CO0640</t>
  </si>
  <si>
    <t>CO0641</t>
  </si>
  <si>
    <t>CO0642</t>
  </si>
  <si>
    <t>CO0644</t>
  </si>
  <si>
    <t>CO0645</t>
  </si>
  <si>
    <t>CO0646</t>
  </si>
  <si>
    <t>CO0647</t>
  </si>
  <si>
    <t>CO0648</t>
  </si>
  <si>
    <t>CO0649</t>
  </si>
  <si>
    <t>CO0650</t>
  </si>
  <si>
    <t>CO0652</t>
  </si>
  <si>
    <t>CO0653</t>
  </si>
  <si>
    <t>CO0654</t>
  </si>
  <si>
    <t>CO0655</t>
  </si>
  <si>
    <t>CO0656</t>
  </si>
  <si>
    <t>CO0657</t>
  </si>
  <si>
    <t>CO0658</t>
  </si>
  <si>
    <t>CO0661</t>
  </si>
  <si>
    <t>CO0662</t>
  </si>
  <si>
    <t>CO0663</t>
  </si>
  <si>
    <t>CO0664</t>
  </si>
  <si>
    <t>CO0665</t>
  </si>
  <si>
    <t>CO0666</t>
  </si>
  <si>
    <t>CO0667</t>
  </si>
  <si>
    <t>CO0669</t>
  </si>
  <si>
    <t>CO0670</t>
  </si>
  <si>
    <t>CO0671</t>
  </si>
  <si>
    <t>CO0672</t>
  </si>
  <si>
    <t>CO0673</t>
  </si>
  <si>
    <t>CO0674</t>
  </si>
  <si>
    <t>CO0675</t>
  </si>
  <si>
    <t>CO0677</t>
  </si>
  <si>
    <t>CO0678</t>
  </si>
  <si>
    <t>CO0679</t>
  </si>
  <si>
    <t>CO0680</t>
  </si>
  <si>
    <t>CO0681</t>
  </si>
  <si>
    <t>CO0682</t>
  </si>
  <si>
    <t>CO0683</t>
  </si>
  <si>
    <t>CO0685</t>
  </si>
  <si>
    <t>CO0686</t>
  </si>
  <si>
    <t>CO0687</t>
  </si>
  <si>
    <t>CO0688</t>
  </si>
  <si>
    <t>CO0689</t>
  </si>
  <si>
    <t>CO0690</t>
  </si>
  <si>
    <t>CO0691</t>
  </si>
  <si>
    <t>CO0693</t>
  </si>
  <si>
    <t>CO0694</t>
  </si>
  <si>
    <t>CO0695</t>
  </si>
  <si>
    <t>CO0696</t>
  </si>
  <si>
    <t>CO0697</t>
  </si>
  <si>
    <t>CO0698</t>
  </si>
  <si>
    <t>CO0699</t>
  </si>
  <si>
    <t>CO0701</t>
  </si>
  <si>
    <t>CO0702</t>
  </si>
  <si>
    <t>CO0703</t>
  </si>
  <si>
    <t>CO0704</t>
  </si>
  <si>
    <t>CO0705</t>
  </si>
  <si>
    <t>CO0706</t>
  </si>
  <si>
    <t>CO0707</t>
  </si>
  <si>
    <t>CO0709</t>
  </si>
  <si>
    <t>CO0710</t>
  </si>
  <si>
    <t>CO0711</t>
  </si>
  <si>
    <t>CO0712</t>
  </si>
  <si>
    <t>CO0713</t>
  </si>
  <si>
    <t>CO0714</t>
  </si>
  <si>
    <t>CO0715</t>
  </si>
  <si>
    <t>CO0717</t>
  </si>
  <si>
    <t>CO0718</t>
  </si>
  <si>
    <t>CO0719</t>
  </si>
  <si>
    <t>CO0720</t>
  </si>
  <si>
    <t>CO0721</t>
  </si>
  <si>
    <t>CO0722</t>
  </si>
  <si>
    <t>CO0723</t>
  </si>
  <si>
    <t>CO0726</t>
  </si>
  <si>
    <t>CO0727</t>
  </si>
  <si>
    <t>CO0728</t>
  </si>
  <si>
    <t>CO0729</t>
  </si>
  <si>
    <t>CO0730</t>
  </si>
  <si>
    <t>CO0731</t>
  </si>
  <si>
    <t>CO0732</t>
  </si>
  <si>
    <t>CO0734</t>
  </si>
  <si>
    <t>CO0735</t>
  </si>
  <si>
    <t>CO0736</t>
  </si>
  <si>
    <t>CO0737</t>
  </si>
  <si>
    <t>CO0738</t>
  </si>
  <si>
    <t>CO0739</t>
  </si>
  <si>
    <t>CO0740</t>
  </si>
  <si>
    <t>CO0742</t>
  </si>
  <si>
    <t>CO0743</t>
  </si>
  <si>
    <t>CO0744</t>
  </si>
  <si>
    <t>CO0745</t>
  </si>
  <si>
    <t>CO0746</t>
  </si>
  <si>
    <t>CO0747</t>
  </si>
  <si>
    <t>CO0748</t>
  </si>
  <si>
    <t>CO0750</t>
  </si>
  <si>
    <t>CO0751</t>
  </si>
  <si>
    <t>CO0752</t>
  </si>
  <si>
    <t>CO0753</t>
  </si>
  <si>
    <t>CO0754</t>
  </si>
  <si>
    <t>CO0755</t>
  </si>
  <si>
    <t>CO0756</t>
  </si>
  <si>
    <t>CO0758</t>
  </si>
  <si>
    <t>CO0759</t>
  </si>
  <si>
    <t>CO0760</t>
  </si>
  <si>
    <t>CO0761</t>
  </si>
  <si>
    <t>CO0762</t>
  </si>
  <si>
    <t>CO0763</t>
  </si>
  <si>
    <t>CO0764</t>
  </si>
  <si>
    <t>CO0766</t>
  </si>
  <si>
    <t>CO0767</t>
  </si>
  <si>
    <t>CO0768</t>
  </si>
  <si>
    <t>CO0769</t>
  </si>
  <si>
    <t>CO0770</t>
  </si>
  <si>
    <t>CO0771</t>
  </si>
  <si>
    <t>CO0772</t>
  </si>
  <si>
    <t>CO0774</t>
  </si>
  <si>
    <t>CO0775</t>
  </si>
  <si>
    <t>CO0776</t>
  </si>
  <si>
    <t>CO0777</t>
  </si>
  <si>
    <t>CO0778</t>
  </si>
  <si>
    <t>CO0779</t>
  </si>
  <si>
    <t>CO0780</t>
  </si>
  <si>
    <t>CO0782</t>
  </si>
  <si>
    <t>CO0783</t>
  </si>
  <si>
    <t>CO0784</t>
  </si>
  <si>
    <t>CO0785</t>
  </si>
  <si>
    <t>CO0786</t>
  </si>
  <si>
    <t>CO0787</t>
  </si>
  <si>
    <t>CO0788</t>
  </si>
  <si>
    <t>CO0791</t>
  </si>
  <si>
    <t>CO0792</t>
  </si>
  <si>
    <t>CO0793</t>
  </si>
  <si>
    <t>CO0794</t>
  </si>
  <si>
    <t>CO0795</t>
  </si>
  <si>
    <t>CO0796</t>
  </si>
  <si>
    <t>CO0797</t>
  </si>
  <si>
    <t>CO0799</t>
  </si>
  <si>
    <t>CO0800</t>
  </si>
  <si>
    <t>CO0801</t>
  </si>
  <si>
    <t>CO0802</t>
  </si>
  <si>
    <t>CO0803</t>
  </si>
  <si>
    <t>CO0804</t>
  </si>
  <si>
    <t>CO0805</t>
  </si>
  <si>
    <t>CO0807</t>
  </si>
  <si>
    <t>CO0808</t>
  </si>
  <si>
    <t>CO0809</t>
  </si>
  <si>
    <t>CO0810</t>
  </si>
  <si>
    <t>CO0811</t>
  </si>
  <si>
    <t>CO0812</t>
  </si>
  <si>
    <t>CO0813</t>
  </si>
  <si>
    <t>CO0815</t>
  </si>
  <si>
    <t>CO0816</t>
  </si>
  <si>
    <t>CO0817</t>
  </si>
  <si>
    <t>CO0818</t>
  </si>
  <si>
    <t>CO0819</t>
  </si>
  <si>
    <t>CO0820</t>
  </si>
  <si>
    <t>CO0821</t>
  </si>
  <si>
    <t>CO0823</t>
  </si>
  <si>
    <t>CO0824</t>
  </si>
  <si>
    <t>CO0825</t>
  </si>
  <si>
    <t>CO0826</t>
  </si>
  <si>
    <t>CO0827</t>
  </si>
  <si>
    <t>CO0828</t>
  </si>
  <si>
    <t>CO0829</t>
  </si>
  <si>
    <t>CO0831</t>
  </si>
  <si>
    <t>CO0832</t>
  </si>
  <si>
    <t>CO0833</t>
  </si>
  <si>
    <t>CO0834</t>
  </si>
  <si>
    <t>CO0835</t>
  </si>
  <si>
    <t>CO0836</t>
  </si>
  <si>
    <t>CO0837</t>
  </si>
  <si>
    <t>CO0839</t>
  </si>
  <si>
    <t>CO0840</t>
  </si>
  <si>
    <t>CO0841</t>
  </si>
  <si>
    <t>CO0842</t>
  </si>
  <si>
    <t>CO0843</t>
  </si>
  <si>
    <t>CO0844</t>
  </si>
  <si>
    <t>CO0845</t>
  </si>
  <si>
    <t>CO0847</t>
  </si>
  <si>
    <t>CO0848</t>
  </si>
  <si>
    <t>CO0849</t>
  </si>
  <si>
    <t>CO0850</t>
  </si>
  <si>
    <t>CO0851</t>
  </si>
  <si>
    <t>CO0852</t>
  </si>
  <si>
    <t>CO0853</t>
  </si>
  <si>
    <t>CO0856</t>
  </si>
  <si>
    <t>CO0857</t>
  </si>
  <si>
    <t>CO0858</t>
  </si>
  <si>
    <t>CO0859</t>
  </si>
  <si>
    <t>CO0860</t>
  </si>
  <si>
    <t>CO0861</t>
  </si>
  <si>
    <t>CO0862</t>
  </si>
  <si>
    <t>CO0864</t>
  </si>
  <si>
    <t>CO0865</t>
  </si>
  <si>
    <t>CO0866</t>
  </si>
  <si>
    <t>CO0867</t>
  </si>
  <si>
    <t>CO0868</t>
  </si>
  <si>
    <t>CO0869</t>
  </si>
  <si>
    <t>CO0870</t>
  </si>
  <si>
    <t>CO0872</t>
  </si>
  <si>
    <t>CO0873</t>
  </si>
  <si>
    <t>CO0874</t>
  </si>
  <si>
    <t>CO0875</t>
  </si>
  <si>
    <t>CO0876</t>
  </si>
  <si>
    <t>CO0877</t>
  </si>
  <si>
    <t>CO0878</t>
  </si>
  <si>
    <t>CO0880</t>
  </si>
  <si>
    <t>CO0881</t>
  </si>
  <si>
    <t>CO0882</t>
  </si>
  <si>
    <t>CO0883</t>
  </si>
  <si>
    <t>CO0884</t>
  </si>
  <si>
    <t>CO0885</t>
  </si>
  <si>
    <t>CO0886</t>
  </si>
  <si>
    <t>CO0888</t>
  </si>
  <si>
    <t>CO0889</t>
  </si>
  <si>
    <t>CO0890</t>
  </si>
  <si>
    <t>CO0891</t>
  </si>
  <si>
    <t>CO0892</t>
  </si>
  <si>
    <t>CO0893</t>
  </si>
  <si>
    <t>CO0894</t>
  </si>
  <si>
    <t>CO0896</t>
  </si>
  <si>
    <t>CO0897</t>
  </si>
  <si>
    <t>CO0898</t>
  </si>
  <si>
    <t>CO0899</t>
  </si>
  <si>
    <t>CO0900</t>
  </si>
  <si>
    <t>CO0901</t>
  </si>
  <si>
    <t>CO0902</t>
  </si>
  <si>
    <t>CO0904</t>
  </si>
  <si>
    <t>CO0905</t>
  </si>
  <si>
    <t>CO0906</t>
  </si>
  <si>
    <t>CO0907</t>
  </si>
  <si>
    <t>CO0908</t>
  </si>
  <si>
    <t>CO0909</t>
  </si>
  <si>
    <t>CO0910</t>
  </si>
  <si>
    <t>CO0912</t>
  </si>
  <si>
    <t>CO0913</t>
  </si>
  <si>
    <t>CO0914</t>
  </si>
  <si>
    <t>CO0915</t>
  </si>
  <si>
    <t>CO0916</t>
  </si>
  <si>
    <t>CO0917</t>
  </si>
  <si>
    <t>CO0918</t>
  </si>
  <si>
    <t>CO0921</t>
  </si>
  <si>
    <t>CO0922</t>
  </si>
  <si>
    <t>CO0923</t>
  </si>
  <si>
    <t>CO0924</t>
  </si>
  <si>
    <t>CO0925</t>
  </si>
  <si>
    <t>CO0926</t>
  </si>
  <si>
    <t>CO0927</t>
  </si>
  <si>
    <t>CO0929</t>
  </si>
  <si>
    <t>CO0930</t>
  </si>
  <si>
    <t>CO0931</t>
  </si>
  <si>
    <t>CO0932</t>
  </si>
  <si>
    <t>CO0933</t>
  </si>
  <si>
    <t>CO0934</t>
  </si>
  <si>
    <t>CO0935</t>
  </si>
  <si>
    <t>CO0937</t>
  </si>
  <si>
    <t>CO0938</t>
  </si>
  <si>
    <t>CO0939</t>
  </si>
  <si>
    <t>CO0940</t>
  </si>
  <si>
    <t>CO0941</t>
  </si>
  <si>
    <t>CO0942</t>
  </si>
  <si>
    <t>CO0943</t>
  </si>
  <si>
    <t>CO0945</t>
  </si>
  <si>
    <t>CO0946</t>
  </si>
  <si>
    <t>CO0947</t>
  </si>
  <si>
    <t>CO0948</t>
  </si>
  <si>
    <t>CO0949</t>
  </si>
  <si>
    <t>CO0950</t>
  </si>
  <si>
    <t>CO0951</t>
  </si>
  <si>
    <t>CO0953</t>
  </si>
  <si>
    <t>CO0954</t>
  </si>
  <si>
    <t>CO0955</t>
  </si>
  <si>
    <t>CO0956</t>
  </si>
  <si>
    <t>CO0957</t>
  </si>
  <si>
    <t>CO0958</t>
  </si>
  <si>
    <t>CO0959</t>
  </si>
  <si>
    <t>CO0961</t>
  </si>
  <si>
    <t>CO0962</t>
  </si>
  <si>
    <t>CO0963</t>
  </si>
  <si>
    <t>CO0964</t>
  </si>
  <si>
    <t>CO0965</t>
  </si>
  <si>
    <t>CO0966</t>
  </si>
  <si>
    <t>CO0967</t>
  </si>
  <si>
    <t>CO0969</t>
  </si>
  <si>
    <t>CO0970</t>
  </si>
  <si>
    <t>CO0971</t>
  </si>
  <si>
    <t>CO0972</t>
  </si>
  <si>
    <t>CO0973</t>
  </si>
  <si>
    <t>CO0974</t>
  </si>
  <si>
    <t>CO0975</t>
  </si>
  <si>
    <t>CO0977</t>
  </si>
  <si>
    <t>CO0978</t>
  </si>
  <si>
    <t>CO0979</t>
  </si>
  <si>
    <t>CO0980</t>
  </si>
  <si>
    <t>CO0981</t>
  </si>
  <si>
    <t>CO0982</t>
  </si>
  <si>
    <t>CO0983</t>
  </si>
  <si>
    <t>CO0986</t>
  </si>
  <si>
    <t>CO0987</t>
  </si>
  <si>
    <t>CO0988</t>
  </si>
  <si>
    <t>CO0989</t>
  </si>
  <si>
    <t>CO0990</t>
  </si>
  <si>
    <t>CO0991</t>
  </si>
  <si>
    <t>CO0992</t>
  </si>
  <si>
    <t>CO0994</t>
  </si>
  <si>
    <t>CO0995</t>
  </si>
  <si>
    <t>CO0996</t>
  </si>
  <si>
    <t>CO0997</t>
  </si>
  <si>
    <t>CO0998</t>
  </si>
  <si>
    <t>CO0999</t>
  </si>
  <si>
    <t>CO1000</t>
  </si>
  <si>
    <t>CO1002</t>
  </si>
  <si>
    <t>CO1003</t>
  </si>
  <si>
    <t>CO1004</t>
  </si>
  <si>
    <t>CO1005</t>
  </si>
  <si>
    <t>CO1006</t>
  </si>
  <si>
    <t>CO1007</t>
  </si>
  <si>
    <t>CO1008</t>
  </si>
  <si>
    <t>CO1010</t>
  </si>
  <si>
    <t>CO1011</t>
  </si>
  <si>
    <t>CO1012</t>
  </si>
  <si>
    <t>CO1013</t>
  </si>
  <si>
    <t>CO1014</t>
  </si>
  <si>
    <t>CO1015</t>
  </si>
  <si>
    <t>CO1016</t>
  </si>
  <si>
    <t>CO1018</t>
  </si>
  <si>
    <t>CO1019</t>
  </si>
  <si>
    <t>CO1020</t>
  </si>
  <si>
    <t>CO1021</t>
  </si>
  <si>
    <t>CO1022</t>
  </si>
  <si>
    <t>CO1023</t>
  </si>
  <si>
    <t>CO1024</t>
  </si>
  <si>
    <t>CO1026</t>
  </si>
  <si>
    <t>CO1027</t>
  </si>
  <si>
    <t>CO1028</t>
  </si>
  <si>
    <t>CO1029</t>
  </si>
  <si>
    <t>CO1030</t>
  </si>
  <si>
    <t>CO1031</t>
  </si>
  <si>
    <t>CO1032</t>
  </si>
  <si>
    <t>CO1034</t>
  </si>
  <si>
    <t>CO1035</t>
  </si>
  <si>
    <t>CO1036</t>
  </si>
  <si>
    <t>CO1037</t>
  </si>
  <si>
    <t>CO1038</t>
  </si>
  <si>
    <t>CO1039</t>
  </si>
  <si>
    <t>CO1040</t>
  </si>
  <si>
    <t>GC0001</t>
  </si>
  <si>
    <t>GC0002</t>
  </si>
  <si>
    <t>GC0003</t>
  </si>
  <si>
    <t>GC0004</t>
  </si>
  <si>
    <t>GC0005</t>
  </si>
  <si>
    <t>GC0006</t>
  </si>
  <si>
    <t>GC0007</t>
  </si>
  <si>
    <t>GC0008</t>
  </si>
  <si>
    <t>GC0009</t>
  </si>
  <si>
    <t>GC0010</t>
  </si>
  <si>
    <t>GC0011</t>
  </si>
  <si>
    <t>GC0012</t>
  </si>
  <si>
    <t>GC0013</t>
  </si>
  <si>
    <t>GC0014</t>
  </si>
  <si>
    <t>GC0015</t>
  </si>
  <si>
    <t>GC0016</t>
  </si>
  <si>
    <t>GC0017</t>
  </si>
  <si>
    <t>GC0018</t>
  </si>
  <si>
    <t>GC0019</t>
  </si>
  <si>
    <t>GC0020</t>
  </si>
  <si>
    <t>GC0021</t>
  </si>
  <si>
    <t>GC0022</t>
  </si>
  <si>
    <t>GC0023</t>
  </si>
  <si>
    <t>GC0024</t>
  </si>
  <si>
    <t>GC0025</t>
  </si>
  <si>
    <t>GC0026</t>
  </si>
  <si>
    <t>GC0027</t>
  </si>
  <si>
    <t>GC0028</t>
  </si>
  <si>
    <t>GC0029</t>
  </si>
  <si>
    <t>GC0030</t>
  </si>
  <si>
    <t>GC0031</t>
  </si>
  <si>
    <t>GC0032</t>
  </si>
  <si>
    <t>GC0033</t>
  </si>
  <si>
    <t>GC0034</t>
  </si>
  <si>
    <t>GC0035</t>
  </si>
  <si>
    <t>GC0036</t>
  </si>
  <si>
    <t>GC0037</t>
  </si>
  <si>
    <t>GC0038</t>
  </si>
  <si>
    <t>GC0039</t>
  </si>
  <si>
    <t>GC0040</t>
  </si>
  <si>
    <t>GC0041</t>
  </si>
  <si>
    <t>GC0042</t>
  </si>
  <si>
    <t>GC0043</t>
  </si>
  <si>
    <t>GC0044</t>
  </si>
  <si>
    <t>GC0045</t>
  </si>
  <si>
    <t>GC0046</t>
  </si>
  <si>
    <t>GC0047</t>
  </si>
  <si>
    <t>GC0048</t>
  </si>
  <si>
    <t>GC0049</t>
  </si>
  <si>
    <t>GC0050</t>
  </si>
  <si>
    <t>GC0051</t>
  </si>
  <si>
    <t>GC0052</t>
  </si>
  <si>
    <t>GC0053</t>
  </si>
  <si>
    <t>GC0054</t>
  </si>
  <si>
    <t>GC0055</t>
  </si>
  <si>
    <t>GC0056</t>
  </si>
  <si>
    <t>GC0057</t>
  </si>
  <si>
    <t>GC0058</t>
  </si>
  <si>
    <t>GC0059</t>
  </si>
  <si>
    <t>GC0060</t>
  </si>
  <si>
    <t>GC0061</t>
  </si>
  <si>
    <t>GC0062</t>
  </si>
  <si>
    <t>GC0063</t>
  </si>
  <si>
    <t>GC0064</t>
  </si>
  <si>
    <t>GC0065</t>
  </si>
  <si>
    <t>GC0066</t>
  </si>
  <si>
    <t>GC0067</t>
  </si>
  <si>
    <t>GC0068</t>
  </si>
  <si>
    <t>GC0069</t>
  </si>
  <si>
    <t>GC0070</t>
  </si>
  <si>
    <t>GC0071</t>
  </si>
  <si>
    <t>GC0072</t>
  </si>
  <si>
    <t>VD0001</t>
  </si>
  <si>
    <t>VD0003</t>
  </si>
  <si>
    <t>VD0005</t>
  </si>
  <si>
    <t>VD0007</t>
  </si>
  <si>
    <t>VD0009</t>
  </si>
  <si>
    <t>VD0011</t>
  </si>
  <si>
    <t>VD0013</t>
  </si>
  <si>
    <t>VD0015</t>
  </si>
  <si>
    <t>VD0017</t>
  </si>
  <si>
    <t>VD0019</t>
  </si>
  <si>
    <t>VD0021</t>
  </si>
  <si>
    <t>VD0023</t>
  </si>
  <si>
    <t>VD0025</t>
  </si>
  <si>
    <t>VD0027</t>
  </si>
  <si>
    <t>VD0029</t>
  </si>
  <si>
    <t>VD0031</t>
  </si>
  <si>
    <t>VD0033</t>
  </si>
  <si>
    <t>VD0035</t>
  </si>
  <si>
    <t>VD0037</t>
  </si>
  <si>
    <t>VD0039</t>
  </si>
  <si>
    <t>VD0041</t>
  </si>
  <si>
    <t>VD0043</t>
  </si>
  <si>
    <t>VD0045</t>
  </si>
  <si>
    <t>VD0047</t>
  </si>
  <si>
    <t>VD0049</t>
  </si>
  <si>
    <t>VD0051</t>
  </si>
  <si>
    <t>VD0053</t>
  </si>
  <si>
    <t>VD0055</t>
  </si>
  <si>
    <t>VD0057</t>
  </si>
  <si>
    <t>VD0058</t>
  </si>
  <si>
    <t>OV0005</t>
  </si>
  <si>
    <t>OV0007</t>
  </si>
  <si>
    <t>OV0008</t>
  </si>
  <si>
    <t>OV0011</t>
  </si>
  <si>
    <t>OV0012</t>
  </si>
  <si>
    <t>OV0013</t>
  </si>
  <si>
    <t>OV0014</t>
  </si>
  <si>
    <t>OV0015</t>
  </si>
  <si>
    <t>OV0016</t>
  </si>
  <si>
    <t>OV0017</t>
  </si>
  <si>
    <t>OV0018</t>
  </si>
  <si>
    <t>OV0019</t>
  </si>
  <si>
    <t>OV0020</t>
  </si>
  <si>
    <t>OV0021</t>
  </si>
  <si>
    <t>OV0022</t>
  </si>
  <si>
    <t>OV0023</t>
  </si>
  <si>
    <t>OV0024</t>
  </si>
  <si>
    <t>OV0025</t>
  </si>
  <si>
    <t>OV0026</t>
  </si>
  <si>
    <t>OV0027</t>
  </si>
  <si>
    <t>OV0028</t>
  </si>
  <si>
    <t>OV0029</t>
  </si>
  <si>
    <t>OV0030</t>
  </si>
  <si>
    <t>OV0031</t>
  </si>
  <si>
    <t>OV0032</t>
  </si>
  <si>
    <t>OV0033</t>
  </si>
  <si>
    <t>OV0034</t>
  </si>
  <si>
    <t>OV0035</t>
  </si>
  <si>
    <t>OV0036</t>
  </si>
  <si>
    <t>OV0037</t>
  </si>
  <si>
    <t>OV0038</t>
  </si>
  <si>
    <t>OV0039</t>
  </si>
  <si>
    <t>OV0040</t>
  </si>
  <si>
    <t>OV0041</t>
  </si>
  <si>
    <t>OV0042</t>
  </si>
  <si>
    <t>OV0043</t>
  </si>
  <si>
    <t>OV0044</t>
  </si>
  <si>
    <t>OV0045</t>
  </si>
  <si>
    <t>OV0046</t>
  </si>
  <si>
    <t>OV0047</t>
  </si>
  <si>
    <t>OV0048</t>
  </si>
  <si>
    <t>OV0049</t>
  </si>
  <si>
    <t>OV0050</t>
  </si>
  <si>
    <t>OV0051</t>
  </si>
  <si>
    <t>OV0052</t>
  </si>
  <si>
    <t>OV0053</t>
  </si>
  <si>
    <t>OV0054</t>
  </si>
  <si>
    <t>OV0055</t>
  </si>
  <si>
    <t>OV0056</t>
  </si>
  <si>
    <t>OV0057</t>
  </si>
  <si>
    <t>OV0058</t>
  </si>
  <si>
    <t>OV0059</t>
  </si>
  <si>
    <t>OV0060</t>
  </si>
  <si>
    <t>OV0061</t>
  </si>
  <si>
    <t>OV0062</t>
  </si>
  <si>
    <t>OV0063</t>
  </si>
  <si>
    <t>OV0064</t>
  </si>
  <si>
    <t>OV0065</t>
  </si>
  <si>
    <t>OV0066</t>
  </si>
  <si>
    <t>OV0067</t>
  </si>
  <si>
    <t>OV0068</t>
  </si>
  <si>
    <t>OV0069</t>
  </si>
  <si>
    <t>OV0070</t>
  </si>
  <si>
    <t>OV0071</t>
  </si>
  <si>
    <t>OV0072</t>
  </si>
  <si>
    <t>OV0073</t>
  </si>
  <si>
    <t>OV0074</t>
  </si>
  <si>
    <t>OV0075</t>
  </si>
  <si>
    <t>OV0076</t>
  </si>
  <si>
    <t>OV0077</t>
  </si>
  <si>
    <t>OV0078</t>
  </si>
  <si>
    <t>OV0079</t>
  </si>
  <si>
    <t>OV0080</t>
  </si>
  <si>
    <t>OV0081</t>
  </si>
  <si>
    <t>OV0082</t>
  </si>
  <si>
    <t>OV0083</t>
  </si>
  <si>
    <t>OV0084</t>
  </si>
  <si>
    <t>OV0085</t>
  </si>
  <si>
    <t>OV0086</t>
  </si>
  <si>
    <t>OV0087</t>
  </si>
  <si>
    <t>OV0124</t>
  </si>
  <si>
    <t>OV0125</t>
  </si>
  <si>
    <t>TC0001</t>
  </si>
  <si>
    <t>TC0002</t>
  </si>
  <si>
    <t>TC0003</t>
  </si>
  <si>
    <t>TC0004</t>
  </si>
  <si>
    <t>TC0005</t>
  </si>
  <si>
    <t>TC0006</t>
  </si>
  <si>
    <t>TC0007</t>
  </si>
  <si>
    <t>TC0008</t>
  </si>
  <si>
    <t>TC0009</t>
  </si>
  <si>
    <t>TC0010</t>
  </si>
  <si>
    <t>TC0013</t>
  </si>
  <si>
    <t>TC0014</t>
  </si>
  <si>
    <t>TC0015</t>
  </si>
  <si>
    <t>TV0001</t>
  </si>
  <si>
    <t>Verblijfsdag A (lichte verzorgingsgraad)</t>
  </si>
  <si>
    <t>Verblijfsdag A (lichte verzorgingsgraad) - beveiligingsniveau 2</t>
  </si>
  <si>
    <t>Verblijfsdag A (lichte verzorgingsgraad) - beveiligingsniveau 3</t>
  </si>
  <si>
    <t>Verblijfsdag A (lichte verzorgingsgraad) - beveiligingsniveau 4</t>
  </si>
  <si>
    <t>Verblijfsdag B (beperkte verzorgingsgraad)</t>
  </si>
  <si>
    <t>Verblijfsdag B (beperkte verzorgingsgraad) - beveiligingsniveau 2</t>
  </si>
  <si>
    <t>Verblijfsdag B (beperkte verzorgingsgraad) - beveiligingsniveau 3</t>
  </si>
  <si>
    <t>Verblijfsdag B (beperkte verzorgingsgraad) - beveiligingsniveau 4</t>
  </si>
  <si>
    <t>Verblijfsdag C (matige verzorgingsgraad)</t>
  </si>
  <si>
    <t>Verblijfsdag C (matige verzorgingsgraad) - beveiligingsniveau 2</t>
  </si>
  <si>
    <t>Verblijfsdag C (matige verzorgingsgraad) - beveiligingsniveau 3</t>
  </si>
  <si>
    <t>Verblijfsdag C (matige verzorgingsgraad) - beveiligingsniveau 4</t>
  </si>
  <si>
    <t>Verblijfsdag D (gemiddelde verzorgingsgraad)</t>
  </si>
  <si>
    <t>Verblijfsdag D (gemiddelde verzorgingsgraad) - beveiligingsniveau 2</t>
  </si>
  <si>
    <t>Verblijfsdag D (gemiddelde verzorgingsgraad) - beveiligingsniveau 3</t>
  </si>
  <si>
    <t>Verblijfsdag D (gemiddelde verzorgingsgraad) - beveiligingsniveau 4</t>
  </si>
  <si>
    <t>Verblijfsdag E (intensieve verzorgingsgraad)</t>
  </si>
  <si>
    <t>Verblijfsdag E (intensieve verzorgingsgraad) - beveiligingsniveau 2</t>
  </si>
  <si>
    <t>Verblijfsdag E (intensieve verzorgingsgraad) - beveiligingsniveau 3</t>
  </si>
  <si>
    <t>Verblijfsdag E (intensieve verzorgingsgraad) - beveiligingsniveau 4</t>
  </si>
  <si>
    <t>Verblijfsdag F (extra intensieve verzorgingsgraad)</t>
  </si>
  <si>
    <t>Verblijfsdag F (extra intensieve verzorgingsgraad) - beveiligingsniveau 2</t>
  </si>
  <si>
    <t>Verblijfsdag F (extra intensieve verzorgingsgraad) - beveiligingsniveau 3</t>
  </si>
  <si>
    <t>Verblijfsdag F (extra intensieve verzorgingsgraad) - beveiligingsniveau 4</t>
  </si>
  <si>
    <t>Verblijfsdag G (zeer intensieve verzorgingsgraad)</t>
  </si>
  <si>
    <t>Verblijfsdag G (zeer intensieve verzorgingsgraad) - beveiligingsniveau 2</t>
  </si>
  <si>
    <t>Verblijfsdag G (zeer intensieve verzorgingsgraad) - beveiligingsniveau 3</t>
  </si>
  <si>
    <t>Verblijfsdag G (zeer intensieve verzorgingsgraad) - beveiligingsniveau 4</t>
  </si>
  <si>
    <t>Verblijfsdag H (hic)</t>
  </si>
  <si>
    <t>Verblijf met rechtvaardigingsgrond (VMR)</t>
  </si>
  <si>
    <t>Consultatie bij euthanasieverzoeken</t>
  </si>
  <si>
    <t>Intercollegiaal overleg kort Setting ambulant kwaliteitsstatuut sectie II</t>
  </si>
  <si>
    <t>Intercollegiaal overleg lang Setting ambulant kwaliteitsstatuut sectie II</t>
  </si>
  <si>
    <t>Zorgmachtiging Wet verplichte ggz</t>
  </si>
  <si>
    <t>Niet-basispakketzorg consult</t>
  </si>
  <si>
    <t>Niet-basispakketzorg verblijf</t>
  </si>
  <si>
    <t>Verblijfsdag D Acute ggz binnen budget</t>
  </si>
  <si>
    <t>Verblijfsdag E Acute ggz binnen budget</t>
  </si>
  <si>
    <t>Verblijfsdag F Acute ggz binnen budget</t>
  </si>
  <si>
    <t>Verblijfsdag G Acute ggz binnen budget</t>
  </si>
  <si>
    <t>Verblijfsdag H Acute ggz binnen budget</t>
  </si>
  <si>
    <t>Transitieprestatie</t>
  </si>
  <si>
    <t>Facultatieve prestatie</t>
  </si>
  <si>
    <t>Toeslag tolk gebarentaal / communicatiespecialist 5 minuten</t>
  </si>
  <si>
    <t>Toeslag tolk gebarentaal / communicatiespecialist 15 minuten</t>
  </si>
  <si>
    <t>Toeslag tolk gebarentaal / communicatiespecialist 30 minuten</t>
  </si>
  <si>
    <t>Toeslag tolk gebarentaal / communicatiespecialist 45 minuten</t>
  </si>
  <si>
    <t>Toeslag tolk gebarentaal / communicatiespecialist 60 minuten</t>
  </si>
  <si>
    <t>Toeslag tolk gebarentaal / communicatiespecialist 75 minuten</t>
  </si>
  <si>
    <t>Toeslag tolk gebarentaal / communicatiespecialist 90 minuten</t>
  </si>
  <si>
    <t>Toeslag tolk gebarentaal / communicatiespecialist 120 minuten</t>
  </si>
  <si>
    <t>Toeslag reistijd tot 25 minuten - ggz</t>
  </si>
  <si>
    <t>Toeslag reistijd vanaf 25 minuten - ggz</t>
  </si>
  <si>
    <t>Toeslag ambulante methadonverstrekking (AMV)</t>
  </si>
  <si>
    <t>Toeslag repetitieve Transcraniële Magnetische Stimulatie (rTMS)</t>
  </si>
  <si>
    <t>Toeslag Spravato</t>
  </si>
  <si>
    <t>Toeslag oorlogsgerelateerd psychotrauma (op verblijfsdag D) - ggz</t>
  </si>
  <si>
    <t>Diagnostiek</t>
  </si>
  <si>
    <t>Consulttype</t>
  </si>
  <si>
    <t>Duur</t>
  </si>
  <si>
    <t>Vanaf 5 minuten</t>
  </si>
  <si>
    <t>Vanaf 15 minuten</t>
  </si>
  <si>
    <t>Vanaf 30 minuten</t>
  </si>
  <si>
    <t>Vanaf 45 minuten</t>
  </si>
  <si>
    <t>Vanaf 60 minuten</t>
  </si>
  <si>
    <t>Vanaf 75 minuten</t>
  </si>
  <si>
    <t>Vanaf 90 minuten</t>
  </si>
  <si>
    <t>Vanaf 120 minuten</t>
  </si>
  <si>
    <t>Ambulant – kwaliteitsstatuut sectie III – monodisciplinair</t>
  </si>
  <si>
    <t>Ambulant – kwaliteitsstatuut sectie III – multidisciplinair</t>
  </si>
  <si>
    <t>Outreachend</t>
  </si>
  <si>
    <t>Klinisch (exclusief forensische en beveiligde zorg)</t>
  </si>
  <si>
    <t>Forensische en beveiligde zorg - klinische zorg</t>
  </si>
  <si>
    <t>Forensische en beveiligde zorg - niet klinische of ambulante zorg</t>
  </si>
  <si>
    <t>Hoogspecialistisch ggz (ambulant en klinisch, met contractvoorwaarde)</t>
  </si>
  <si>
    <t>Setting</t>
  </si>
  <si>
    <t>Overige beroepen</t>
  </si>
  <si>
    <t>Arts - specialist (Wet Big artikel 14)</t>
  </si>
  <si>
    <t>Klinisch (neuro)psycholoog (Wet Big artikel 14)</t>
  </si>
  <si>
    <t>Verpleegkundig specialist geestelijke gezondheidszorg (Wet Big artikel 14)</t>
  </si>
  <si>
    <t>Arts (Wet Big artikel 3)</t>
  </si>
  <si>
    <t>Gezondheidszorgpsycholoog (Wet Big artikel 3)</t>
  </si>
  <si>
    <t>Psychotherapeut (Wet Big artikel 3)</t>
  </si>
  <si>
    <t>Verpleegkundige (Wet Big artikel 3)</t>
  </si>
  <si>
    <t>Beroepscategorie</t>
  </si>
  <si>
    <t>Tarief 2022</t>
  </si>
  <si>
    <t>Individuele consulten</t>
  </si>
  <si>
    <t>Groepsgrootte</t>
  </si>
  <si>
    <t>Groepsconsulten</t>
  </si>
  <si>
    <t>Acute ggz binnen budget</t>
  </si>
  <si>
    <t>Omzet vanuit tabblad</t>
  </si>
  <si>
    <t>Productiegegevens 2019</t>
  </si>
  <si>
    <t>gb-ggz</t>
  </si>
  <si>
    <t>g-ggz</t>
  </si>
  <si>
    <t>l-ggz</t>
  </si>
  <si>
    <t>Omzet geneeskundige ggz
(scenario A, uit tabblad)</t>
  </si>
  <si>
    <t>Toeslagen</t>
  </si>
  <si>
    <t>Fictieve omzet 2022</t>
  </si>
  <si>
    <t>Omzet langdurige ggz
(scenario A, uit tabblad)</t>
  </si>
  <si>
    <t>Omzet geneeskundige ggz
(scenario B, uit tabblad)</t>
  </si>
  <si>
    <t>Omzet langdurige ggz
(scenario B, uit tabblad)</t>
  </si>
  <si>
    <t>Rijbewijs: rapporten op verzoek CBR voor rekening van de te keuren persoon</t>
  </si>
  <si>
    <t>Rijbewijs: rapporten op verzoek politie, voor rekening van CBR</t>
  </si>
  <si>
    <t>Rijbewijs: toeslag 15 minuten i.c.m. 119027</t>
  </si>
  <si>
    <t>Rijbewijs: toeslag 15 minuten i.c.m. 119028</t>
  </si>
  <si>
    <t>Schriftelijke informatieverstrekking (met toestemming patiënt)</t>
  </si>
  <si>
    <t>Materieel (voorlopig)</t>
  </si>
  <si>
    <t>Personeel (voorlopig)</t>
  </si>
  <si>
    <t>Personeel (definitief)</t>
  </si>
  <si>
    <t>Materieel (definitief)</t>
  </si>
  <si>
    <t>85:15 (voorlopig)</t>
  </si>
  <si>
    <t>85:15 (definitief)</t>
  </si>
  <si>
    <t>90:10 (voorlopig)</t>
  </si>
  <si>
    <t>90:10 (definitief)</t>
  </si>
  <si>
    <t>Aantal unieke patiënten</t>
  </si>
  <si>
    <t>Elektroconvulsietherapie ggz (regulier / complex)</t>
  </si>
  <si>
    <t>OV0001 / OV0002</t>
  </si>
  <si>
    <t>Invulinstructie</t>
  </si>
  <si>
    <t>Kapitaallasten</t>
  </si>
  <si>
    <t>gb-ggz (excl. kapitaallasten)</t>
  </si>
  <si>
    <t>g-ggz (excl. kapitaallasten)</t>
  </si>
  <si>
    <t>l-ggz (excl. kapitaallasten)</t>
  </si>
  <si>
    <t>Aandeel kapitaallasten</t>
  </si>
  <si>
    <t>g-ggz (behandeling)</t>
  </si>
  <si>
    <t>g-ggz (verblijf)</t>
  </si>
  <si>
    <t>Totaalindex 2019</t>
  </si>
  <si>
    <t>Totaalindex 2020</t>
  </si>
  <si>
    <t>Tarief prijspeil 2022</t>
  </si>
  <si>
    <t>Aantal schadelastjaar 2019</t>
  </si>
  <si>
    <t>Achtergrond</t>
  </si>
  <si>
    <t>Aanleverinstructie</t>
  </si>
  <si>
    <t>75:25 (voorlopig)</t>
  </si>
  <si>
    <t>75:25 (definitief)</t>
  </si>
  <si>
    <t>CO0001</t>
  </si>
  <si>
    <t>Ambulant – kwaliteitsstatuut sectie II</t>
  </si>
  <si>
    <t>CO0009</t>
  </si>
  <si>
    <t>CO0018</t>
  </si>
  <si>
    <t>CO0026</t>
  </si>
  <si>
    <t>CO0034</t>
  </si>
  <si>
    <t>CO0042</t>
  </si>
  <si>
    <t>CO0050</t>
  </si>
  <si>
    <t>CO0058</t>
  </si>
  <si>
    <t>CO0066</t>
  </si>
  <si>
    <t>CO0074</t>
  </si>
  <si>
    <t>CO0083</t>
  </si>
  <si>
    <t>CO0091</t>
  </si>
  <si>
    <t>CO0099</t>
  </si>
  <si>
    <t>CO0107</t>
  </si>
  <si>
    <t>CO0115</t>
  </si>
  <si>
    <t>CO0123</t>
  </si>
  <si>
    <t>CO0131</t>
  </si>
  <si>
    <t>CO0139</t>
  </si>
  <si>
    <t>CO0148</t>
  </si>
  <si>
    <t>CO0156</t>
  </si>
  <si>
    <t>CO0164</t>
  </si>
  <si>
    <t>CO0172</t>
  </si>
  <si>
    <t>CO0180</t>
  </si>
  <si>
    <t>CO0188</t>
  </si>
  <si>
    <t>CO0196</t>
  </si>
  <si>
    <t>CO0204</t>
  </si>
  <si>
    <t>CO0213</t>
  </si>
  <si>
    <t>CO0221</t>
  </si>
  <si>
    <t>CO0229</t>
  </si>
  <si>
    <t>CO0237</t>
  </si>
  <si>
    <t>CO0245</t>
  </si>
  <si>
    <t>CO0253</t>
  </si>
  <si>
    <t>CO0261</t>
  </si>
  <si>
    <t>CO0269</t>
  </si>
  <si>
    <t>CO0278</t>
  </si>
  <si>
    <t>CO0286</t>
  </si>
  <si>
    <t>CO0294</t>
  </si>
  <si>
    <t>CO0302</t>
  </si>
  <si>
    <t>CO0310</t>
  </si>
  <si>
    <t>CO0318</t>
  </si>
  <si>
    <t>CO0326</t>
  </si>
  <si>
    <t>CO0334</t>
  </si>
  <si>
    <t>CO0343</t>
  </si>
  <si>
    <t>CO0351</t>
  </si>
  <si>
    <t>CO0359</t>
  </si>
  <si>
    <t>CO0367</t>
  </si>
  <si>
    <t>CO0375</t>
  </si>
  <si>
    <t>CO0383</t>
  </si>
  <si>
    <t>CO0391</t>
  </si>
  <si>
    <t>CO0399</t>
  </si>
  <si>
    <t>CO0408</t>
  </si>
  <si>
    <t>CO0416</t>
  </si>
  <si>
    <t>CO0424</t>
  </si>
  <si>
    <t>CO0432</t>
  </si>
  <si>
    <t>CO0440</t>
  </si>
  <si>
    <t>CO0448</t>
  </si>
  <si>
    <t>CO0456</t>
  </si>
  <si>
    <t>CO0464</t>
  </si>
  <si>
    <t>CO0473</t>
  </si>
  <si>
    <t>CO0481</t>
  </si>
  <si>
    <t>CO0489</t>
  </si>
  <si>
    <t>CO0497</t>
  </si>
  <si>
    <t>CO0505</t>
  </si>
  <si>
    <t>CO0513</t>
  </si>
  <si>
    <t>CO0521</t>
  </si>
  <si>
    <t>CO0529</t>
  </si>
  <si>
    <t>CO0538</t>
  </si>
  <si>
    <t>CO0546</t>
  </si>
  <si>
    <t>CO0554</t>
  </si>
  <si>
    <t>CO0562</t>
  </si>
  <si>
    <t>CO0570</t>
  </si>
  <si>
    <t>CO0578</t>
  </si>
  <si>
    <t>CO0586</t>
  </si>
  <si>
    <t>CO0594</t>
  </si>
  <si>
    <t>CO0603</t>
  </si>
  <si>
    <t>CO0611</t>
  </si>
  <si>
    <t>CO0619</t>
  </si>
  <si>
    <t>CO0627</t>
  </si>
  <si>
    <t>CO0635</t>
  </si>
  <si>
    <t>CO0643</t>
  </si>
  <si>
    <t>CO0651</t>
  </si>
  <si>
    <t>CO0659</t>
  </si>
  <si>
    <t>CO0668</t>
  </si>
  <si>
    <t>CO0676</t>
  </si>
  <si>
    <t>CO0684</t>
  </si>
  <si>
    <t>CO0692</t>
  </si>
  <si>
    <t>CO0700</t>
  </si>
  <si>
    <t>CO0708</t>
  </si>
  <si>
    <t>CO0716</t>
  </si>
  <si>
    <t>CO0724</t>
  </si>
  <si>
    <t>CO0733</t>
  </si>
  <si>
    <t>CO0741</t>
  </si>
  <si>
    <t>CO0749</t>
  </si>
  <si>
    <t>CO0757</t>
  </si>
  <si>
    <t>CO0765</t>
  </si>
  <si>
    <t>CO0773</t>
  </si>
  <si>
    <t>CO0781</t>
  </si>
  <si>
    <t>CO0789</t>
  </si>
  <si>
    <t>CO0798</t>
  </si>
  <si>
    <t>CO0806</t>
  </si>
  <si>
    <t>CO0814</t>
  </si>
  <si>
    <t>CO0822</t>
  </si>
  <si>
    <t>CO0830</t>
  </si>
  <si>
    <t>CO0838</t>
  </si>
  <si>
    <t>CO0846</t>
  </si>
  <si>
    <t>CO0854</t>
  </si>
  <si>
    <t>CO0863</t>
  </si>
  <si>
    <t>CO0871</t>
  </si>
  <si>
    <t>CO0879</t>
  </si>
  <si>
    <t>CO0887</t>
  </si>
  <si>
    <t>CO0895</t>
  </si>
  <si>
    <t>CO0903</t>
  </si>
  <si>
    <t>CO0911</t>
  </si>
  <si>
    <t>CO0919</t>
  </si>
  <si>
    <t>CO0928</t>
  </si>
  <si>
    <t>CO0936</t>
  </si>
  <si>
    <t>CO0944</t>
  </si>
  <si>
    <t>CO0952</t>
  </si>
  <si>
    <t>CO0960</t>
  </si>
  <si>
    <t>CO0968</t>
  </si>
  <si>
    <t>CO0976</t>
  </si>
  <si>
    <t>CO0984</t>
  </si>
  <si>
    <t>CO0993</t>
  </si>
  <si>
    <t>CO1001</t>
  </si>
  <si>
    <t>CO1009</t>
  </si>
  <si>
    <t>CO1017</t>
  </si>
  <si>
    <t>CO1025</t>
  </si>
  <si>
    <t>CO1033</t>
  </si>
  <si>
    <t>Aantal prestaties</t>
  </si>
  <si>
    <t>Omzet o.b.v. max-tarief 2019</t>
  </si>
  <si>
    <t>Omzet o.b.v. max-tarief 2020</t>
  </si>
  <si>
    <t>Omzet o.b.v. max-tarief 2022</t>
  </si>
  <si>
    <t>Subtotaal behandeling</t>
  </si>
  <si>
    <t>Subtotaal verblijf</t>
  </si>
  <si>
    <t>Subtotaal overig</t>
  </si>
  <si>
    <t>Onderdeel</t>
  </si>
  <si>
    <t>Beroepscategorie (individuele consulten)</t>
  </si>
  <si>
    <t>Setting (individuele consulten)</t>
  </si>
  <si>
    <t>AGB-code(s) in de ggz</t>
  </si>
  <si>
    <r>
      <t>In dit sjab</t>
    </r>
    <r>
      <rPr>
        <sz val="8"/>
        <rFont val="Verdana"/>
        <family val="2"/>
      </rPr>
      <t xml:space="preserve">loon kunt u de ggz-productie van uw instelling opgeven, op basis van </t>
    </r>
    <r>
      <rPr>
        <b/>
        <u/>
        <sz val="8"/>
        <rFont val="Verdana"/>
        <family val="2"/>
      </rPr>
      <t>schadelastjaar 2019</t>
    </r>
    <r>
      <rPr>
        <sz val="8"/>
        <rFont val="Verdana"/>
        <family val="2"/>
      </rPr>
      <t>. Hierbij gaat het dus om de data die door de aanbieders is geregistreerd bij de Zvw-prestaties, geopend in 2019 die door het registratiesysteem van de aanbieder zijn voorzien van een prestatiecode. Deze gegevens geven de NZa inzicht in de mogelijke effecten van het zorgprestatiemodel op het macrokader in de ggz en biedt lokale partijen ondersteunende informatie voor de inkoop 2022.</t>
    </r>
    <r>
      <rPr>
        <sz val="8"/>
        <color theme="1"/>
        <rFont val="Verdana"/>
        <family val="2"/>
      </rPr>
      <t xml:space="preserve">
De productie vragen we uit op verschillende manieren. De eerste manier (in tabbladen 1a t/m 1c) is volgens de productstructuur, zoals die ten tijde van 2019 gold. Dat betekent dat we het aantal geleverde (deel)prestaties voor de generalistische basis-ggz (gb-ggz), gespecialiseerde ggz (g-ggz) en langdurige ggz (l-ggz) willen weten. Dit doen we om een referentiebedrag te kunnen berekenen op basis van maximumtarieven, geïndexeerd naar prijspeil 2022. We vermenigvuldigen de aantallen met het maximumtarief en komen tot een bedrag dat we vervolgens vergelijken met een vergelijkbaar bedrag uit de andere twee scenario's. Als er geen tarieven bekend zijn (zoals bijvoorbeeld voor innovatieve prestaties), gebruiken we het gemiddelde vergoede bedrag geïndexeerd naar prijspeil 2022.
De andere twee manieren zijn varianten waarbij de productie wordt opgegeven volgens de productstructuur uit het zorgprestatiemodel. 
• In scenario A (simulatie A, tabbladen 2a en 2b) gebruikt u hiervoor de combinatie van setting, BIG-categorie en consulttype, zoals u die zelf gebruikt in de lopende simulatie (aansluitend op de regelgeving NZa 2022 en het factsheet setting). 
• In scenario B (simulatie B, tabbladen 3a en 3b) gebruikt u hiervoor de combinatie die volgt uit de rekenregels van de NZa zoals deze door de NZa zijn gebruikt voor de berekening van de tarieven. 
• Bovengenoemde stukken zijn te vinden op de website van het zorgprestatiemodel GGZ en FZ
(https://www.zorgprestatiemodel.nl/aan-de-slag/downloads).
We vermenigvuldigen de gesimuleerde aantallen met de tarieven uit de tariefbeschikking van 2022 en vergelijken de totaalsom met die van de oude productstructuur. Het verschil tussen deze bedragen geeft partijen lokaal en landelijk inzicht in een mogelijk effect van het invoeren van het zorgprestatiemodel.
De opzet van het sjabloon is zodanig vormgegeven dat dit sjabloon gebruikt kan worden voor de informatievoorziening richting de NZa én de individuele zorgverzekeraars.
Op de website van het zorgprestatiemodel (https://www.zorgprestatiemodel.nl/) zullen veelgestelde vragen worden bij gehouden. Mocht u een vraag hebben over het sjabloon, die niet beantwoord wordt op de website, verzoeken we u contact op te nemen met Tanya Hellemons (thellemons@nza.nl).</t>
    </r>
  </si>
  <si>
    <r>
      <t xml:space="preserve">Voordat u dit bestand gaat invullen, verzoeken we u om aandacht te hebben voor de volgende punten:
- Verandert u niets aan de opbouw van het bestand om de verdere verwerking van de gegevens zo soepel mogelijk te laten verlopen.
- Baseert u de verschillende aantallen op dezelfde patiëntengroep, zodat het verschil zoveel als mogelijk bepaald wordt door het verschil in productstructuur. 
- Als er voor bepaalde patiënten geen passende prestatie bestaat in een van de berekeningen, verzoeken we u deze patiënten in alle berekeningen uit te sluiten.
- Voor het gehele bestand geldt dat alleen de </t>
    </r>
    <r>
      <rPr>
        <u/>
        <sz val="8"/>
        <color theme="1"/>
        <rFont val="Verdana"/>
        <family val="2"/>
      </rPr>
      <t>lichtblauwe vakjes</t>
    </r>
    <r>
      <rPr>
        <sz val="8"/>
        <color theme="1"/>
        <rFont val="Verdana"/>
        <family val="2"/>
      </rPr>
      <t xml:space="preserve"> ingevuld dienen te worden. 
Onderstaand beschrijven we welke dataset gebruikt moet worden voor de NZa en welke dataset voor de individuele zorgverzekeraars. Vervolgens wordt voor elk van de tabbladen een instructie gegeven wat u dient op te geven.
</t>
    </r>
    <r>
      <rPr>
        <b/>
        <sz val="8"/>
        <color theme="1"/>
        <rFont val="Verdana"/>
        <family val="2"/>
      </rPr>
      <t>Dataset NZa:</t>
    </r>
    <r>
      <rPr>
        <sz val="8"/>
        <color theme="1"/>
        <rFont val="Verdana"/>
        <family val="2"/>
      </rPr>
      <t xml:space="preserve">
De informatielevering aan de NZa dient voor scenario A (simulatie A) en scenario B (simulatie B) gebaseerd te zijn op de volledige dataset over schadejaar 2019 (geregistreerde productie voor alle verzekerden/verzekeraars).
</t>
    </r>
    <r>
      <rPr>
        <b/>
        <sz val="8"/>
        <color theme="1"/>
        <rFont val="Verdana"/>
        <family val="2"/>
      </rPr>
      <t>Dataset zorgverzekeraars:</t>
    </r>
    <r>
      <rPr>
        <sz val="8"/>
        <color theme="1"/>
        <rFont val="Verdana"/>
        <family val="2"/>
      </rPr>
      <t xml:space="preserve">
De informatielevering aan de individuele zorgverzekeraar NZa dient voor scenario A (simulatie A) gebaseerd te zijn op de dataset over schadejaar 2019 voor de betreffende zorgverzekeraar. Deze informatie wordt op concernniveau aangeleverd tenzij in voorgaande jaren afspraken werden gemaakt op uzovi-/labelniveau. In deze situatie treden partijen nader in overleg over de opzet van de uit te leveren simulatiedata. 
De informatielevering aan de zorgverzekeraars NZa dient voor scenario B (simulatie B) gebaseerd te zijn op de volledige dataset over schadejaar 2019 (geregistreerde productie voor alle verzekerden/verzekeraars).
De laatste tabbladen (van VZ 0 t/m VZ 2b) bevatten alle informatie die aan de zorgverzekeraars aangeleverd kunnen worden. Deze tabbladen worden automatisch gevuld op basis van de tabbladen ervoor (van 1a t/m 3b). 
Onderstaand beschrijven we voor elk van de tabbladen wat u dient op te geven.
</t>
    </r>
    <r>
      <rPr>
        <b/>
        <sz val="8"/>
        <color theme="1"/>
        <rFont val="Verdana"/>
        <family val="2"/>
      </rPr>
      <t>Contactgegevens &amp; instructie</t>
    </r>
    <r>
      <rPr>
        <sz val="8"/>
        <color theme="1"/>
        <rFont val="Verdana"/>
        <family val="2"/>
      </rPr>
      <t xml:space="preserve">
Bovenaan dit tabblad kunt u beginnen met het invullen van de contactgegevens van u en uw instelling. Deze gegevens kunnen we gebruiken om contact met u op te nemen, als we vragen hebben over de aangeleverde gegevens.
</t>
    </r>
    <r>
      <rPr>
        <b/>
        <sz val="8"/>
        <color theme="1"/>
        <rFont val="Verdana"/>
        <family val="2"/>
      </rPr>
      <t>1a t/m 1c. Productie gb-ggz / g-ggz / l-ggz 2019</t>
    </r>
    <r>
      <rPr>
        <sz val="8"/>
        <color theme="1"/>
        <rFont val="Verdana"/>
        <family val="2"/>
      </rPr>
      <t xml:space="preserve">
In deze tabbladen geeft u per financieringsstroom (generalistische basis-ggz, gespecialiseerde ggz en de langdurige ggz) het aantal unieke patiënten, op basis waarvan u de gegevens hebt aangeleverd. Vervolgens kunt u in deze tabbladen de aantallen opgeven voor verschillende prestaties die binnen de gb-ggz, g-ggz en l-ggz zijn uitgevoerd. U geeft de aantallen op conform schadelastjaar 2019. Dit doet u in de daarvoor aangegeven vakjes in kolom C of D. Het tabblad berekent zelf wat uw referentieomzet zou zijn, op basis van geïndexeerde maximumtarieven. Het totaal verschijnt ook in het overzichtstabblad.
</t>
    </r>
    <r>
      <rPr>
        <b/>
        <sz val="8"/>
        <color theme="1"/>
        <rFont val="Verdana"/>
        <family val="2"/>
      </rPr>
      <t>2a en 2b. Productie zorgprestatiemodel (scenario A)</t>
    </r>
    <r>
      <rPr>
        <sz val="8"/>
        <color theme="1"/>
        <rFont val="Verdana"/>
        <family val="2"/>
      </rPr>
      <t xml:space="preserve">
In dit tabblad kunt u de aantallen opgeven voor verschillende prestaties die u verwacht te leveren op basis van de geleverde zorg in schadelastjaar 2019. U geeft de aantallen op voor elk van de combinaties van setting, BIG-categorie en consulttype zoals uw instelling zelf gebruikt in de lopende simulatie. U gebruikt hiervoor alle zorg die u ook heeft ingevuld in tabbladen 2a t/m 2c. Dit doet u in de daarvoor aangegeven vakjes in kolom F. Het tabblad berekent zelf verder wat uw omzet zou zijn in het zorgprestatiemodel, op basis van de maximumtarieven van 2022. Het totaal verschijnt ook in het overzichtstabblad.
</t>
    </r>
    <r>
      <rPr>
        <b/>
        <sz val="8"/>
        <color theme="1"/>
        <rFont val="Verdana"/>
        <family val="2"/>
      </rPr>
      <t>3a en 3b. Productie zorgprestatiemodel (scenario B)</t>
    </r>
    <r>
      <rPr>
        <sz val="8"/>
        <color theme="1"/>
        <rFont val="Verdana"/>
        <family val="2"/>
      </rPr>
      <t xml:space="preserve">
In dit tabblad kunt u de aantallen opgeven voor verschillende prestaties die u verwacht te leveren op basis van de geleverde zorg in schadelastjaar 2019. U geeft de aantallen op voor elk van de combinaties van setting, BIG-categorie en consulttype op basis van de rekenregels van de NZa. U gebruikt hiervoor alle zorg die u ook heeft ingevuld in tabbladen 2a t/m 2c. Dit doet u in de daarvoor aangegeven vakjes in kolom F. Het tabblad berekent zelf verder wat uw omzet zou zijn in het zorgprestatiemodel, op basis van de maximumtarieven van 2022. Het totaal verschijnt ook in het overzichtstabblad.</t>
    </r>
  </si>
  <si>
    <t>Algemene opmerkingen</t>
  </si>
  <si>
    <r>
      <rPr>
        <b/>
        <sz val="8"/>
        <color theme="1"/>
        <rFont val="Verdana"/>
        <family val="2"/>
      </rPr>
      <t>Aanlevering aan NZa</t>
    </r>
    <r>
      <rPr>
        <sz val="8"/>
        <color theme="1"/>
        <rFont val="Verdana"/>
        <family val="2"/>
      </rPr>
      <t xml:space="preserve">
Bij de NZa levert u uiterlijk 22 juni het volledige sjabloon aan.
Omdat de gegevens in dit bestand bedrijfsvertrouwelijke informatie bevatten, willen we voorzien in een veilige aanlevering. Wij vragen u daarom gebruik te maken van het NZa-uitwisselportaal. Hiervoor heeft u een account nodig. 
Als u nog geen account heeft, kunt u een account voor het uitwisselportaal aanvragen door een mail te sturen naar dataloket@nza.nl o.v.v. uw naam, een mobiel nummer (geen vast nummer in verband met een verificatie-sms) én e-mailadres waarop u het account geregistreerd wilt hebben. Een handleiding van het portaal volgt samen met de bevestiging van uw account. 
U dient Dataloket als ontvanger in het uitwisselportaal te kiezen. Zou u in het onderwerpveld willen zetten dat u gegevens aanlevert in het kader van de macro-effectberekening invoering zorgprestatiemodel.
</t>
    </r>
    <r>
      <rPr>
        <b/>
        <sz val="8"/>
        <color theme="1"/>
        <rFont val="Verdana"/>
        <family val="2"/>
      </rPr>
      <t>Aanlevering zorgverzekeraars</t>
    </r>
    <r>
      <rPr>
        <sz val="8"/>
        <color theme="1"/>
        <rFont val="Verdana"/>
        <family val="2"/>
      </rPr>
      <t xml:space="preserve">
Bij de individuele zorgverzekeraars levert u uiterlijk 22 juni de volgende informatie aan:
• Scenario A (simulatie A): </t>
    </r>
    <r>
      <rPr>
        <i/>
        <sz val="8"/>
        <color theme="1"/>
        <rFont val="Verdana"/>
        <family val="2"/>
      </rPr>
      <t>op basis van schadelast 2019 individuele zorgverzekeraar</t>
    </r>
    <r>
      <rPr>
        <sz val="8"/>
        <color theme="1"/>
        <rFont val="Verdana"/>
        <family val="2"/>
      </rPr>
      <t xml:space="preserve"> 
    o de tabbladen 'VZ 1a t/m c Productie gb-ggz / g-ggz / l-ggz 2019'
    o de tabbladen 'VZ 2a en 2b Productie zorgprestatiemodel (scenario A)'
• Scenario B (simulatie B): </t>
    </r>
    <r>
      <rPr>
        <i/>
        <sz val="8"/>
        <color theme="1"/>
        <rFont val="Verdana"/>
        <family val="2"/>
      </rPr>
      <t>op basis van totale schadelast 2019</t>
    </r>
    <r>
      <rPr>
        <sz val="8"/>
        <color theme="1"/>
        <rFont val="Verdana"/>
        <family val="2"/>
      </rPr>
      <t xml:space="preserve">
    o tabblad 'VZ 0. Overzicht'
Voor de aanlevering van de informatie voor verzekeraars kan gebruik gemaakt worden van de reguliere contactgegevens van verzekeraars die gebruikt worden in de inkoopproces 2022. U dient de informatie in Excel aan te leveren conform de opzet van het sjabloon.
</t>
    </r>
  </si>
  <si>
    <t>Overige prestaties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</si>
</sst>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 &quot;€&quot;\ * #,##0.00_ ;_ &quot;€&quot;\ * \-#,##0.00_ ;_ &quot;€&quot;\ * &quot;-&quot;??_ ;_ @_ "/>
    <numFmt numFmtId="164" formatCode="###000"/>
    <numFmt numFmtId="165" formatCode="_ [$€-2]\ * #,##0.00_ ;_ [$€-2]\ * \-#,##0.00_ ;_ [$€-2]\ * &quot;-&quot;??_ ;_ @_ "/>
    <numFmt numFmtId="166" formatCode="_ [$€-413]\ * #,##0.00_ ;_ [$€-413]\ * \-#,##0.00_ ;_ [$€-413]\ * &quot;-&quot;??_ ;_ @_ "/>
  </numFmts>
  <fonts count="12" x14ac:knownFonts="1">
    <font>
      <sz val="11"/>
      <color theme="1"/>
      <name val="Calibri"/>
      <family val="2"/>
      <scheme val="minor"/>
    </font>
    <font>
      <sz val="8"/>
      <color theme="1"/>
      <name val="Verdana"/>
      <family val="2"/>
    </font>
    <font>
      <b/>
      <sz val="8"/>
      <color theme="1"/>
      <name val="Verdana"/>
      <family val="2"/>
    </font>
    <font>
      <b/>
      <sz val="8"/>
      <color theme="0"/>
      <name val="Verdana"/>
      <family val="2"/>
    </font>
    <font>
      <sz val="11"/>
      <color theme="1"/>
      <name val="Calibri"/>
      <family val="2"/>
    </font>
    <font>
      <sz val="11"/>
      <color theme="1"/>
      <name val="Calibri"/>
      <family val="2"/>
      <scheme val="minor"/>
    </font>
    <font>
      <b/>
      <sz val="18"/>
      <color theme="0"/>
      <name val="Verdana"/>
      <family val="2"/>
    </font>
    <font>
      <u/>
      <sz val="8"/>
      <color theme="1"/>
      <name val="Verdana"/>
      <family val="2"/>
    </font>
    <font>
      <b/>
      <sz val="11"/>
      <color theme="1"/>
      <name val="Calibri"/>
      <family val="2"/>
      <scheme val="minor"/>
    </font>
    <font>
      <sz val="8"/>
      <name val="Verdana"/>
      <family val="2"/>
    </font>
    <font>
      <b/>
      <u/>
      <sz val="8"/>
      <name val="Verdana"/>
      <family val="2"/>
    </font>
    <font>
      <i/>
      <sz val="8"/>
      <color theme="1"/>
      <name val="Verdana"/>
      <family val="2"/>
    </font>
  </fonts>
  <fills count="6">
    <fill>
      <patternFill patternType="none"/>
    </fill>
    <fill>
      <patternFill patternType="gray125"/>
    </fill>
    <fill>
      <patternFill patternType="solid">
        <fgColor rgb="FFFFFF00"/>
        <bgColor indexed="64"/>
      </patternFill>
    </fill>
    <fill>
      <patternFill patternType="solid">
        <fgColor rgb="FF0C5EA6"/>
        <bgColor indexed="64"/>
      </patternFill>
    </fill>
    <fill>
      <patternFill patternType="solid">
        <fgColor theme="4" tint="0.79998168889431442"/>
        <bgColor indexed="64"/>
      </patternFill>
    </fill>
    <fill>
      <patternFill patternType="solid">
        <fgColor rgb="FFFEF5ED"/>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3">
    <xf numFmtId="0" fontId="0" fillId="0" borderId="0"/>
    <xf numFmtId="44" fontId="5" fillId="0" borderId="0" applyFont="0" applyFill="0" applyBorder="0" applyAlignment="0" applyProtection="0"/>
    <xf numFmtId="9" fontId="5" fillId="0" borderId="0" applyFont="0" applyFill="0" applyBorder="0" applyAlignment="0" applyProtection="0"/>
  </cellStyleXfs>
  <cellXfs count="120">
    <xf numFmtId="0" fontId="0" fillId="0" borderId="0" xfId="0"/>
    <xf numFmtId="0" fontId="1" fillId="0" borderId="1" xfId="0" applyFont="1" applyBorder="1"/>
    <xf numFmtId="0" fontId="3" fillId="3" borderId="2" xfId="0" applyFont="1" applyFill="1" applyBorder="1"/>
    <xf numFmtId="0" fontId="3" fillId="3" borderId="4" xfId="0" applyFont="1" applyFill="1" applyBorder="1"/>
    <xf numFmtId="0" fontId="3" fillId="3" borderId="6" xfId="0" applyFont="1" applyFill="1" applyBorder="1"/>
    <xf numFmtId="0" fontId="0" fillId="0" borderId="1" xfId="0" applyBorder="1"/>
    <xf numFmtId="0" fontId="3" fillId="3" borderId="8" xfId="0" applyFont="1" applyFill="1" applyBorder="1"/>
    <xf numFmtId="0" fontId="3" fillId="3" borderId="3" xfId="0" applyFont="1" applyFill="1" applyBorder="1"/>
    <xf numFmtId="0" fontId="0" fillId="0" borderId="5" xfId="0" applyBorder="1"/>
    <xf numFmtId="0" fontId="0" fillId="0" borderId="0" xfId="0" applyAlignment="1">
      <alignment horizontal="left" vertical="top"/>
    </xf>
    <xf numFmtId="49" fontId="0" fillId="0" borderId="0" xfId="0" applyNumberFormat="1"/>
    <xf numFmtId="49" fontId="0" fillId="0" borderId="0" xfId="0" applyNumberFormat="1" applyAlignment="1">
      <alignment horizontal="left" vertical="top"/>
    </xf>
    <xf numFmtId="0" fontId="3" fillId="3" borderId="2" xfId="0" applyFont="1" applyFill="1" applyBorder="1" applyAlignment="1">
      <alignment horizontal="left"/>
    </xf>
    <xf numFmtId="0" fontId="1" fillId="0" borderId="4" xfId="0" applyFont="1" applyBorder="1" applyAlignment="1">
      <alignment horizontal="left"/>
    </xf>
    <xf numFmtId="0" fontId="0" fillId="0" borderId="4" xfId="0" applyBorder="1" applyAlignment="1">
      <alignment horizontal="left"/>
    </xf>
    <xf numFmtId="0" fontId="0" fillId="0" borderId="0" xfId="0" applyAlignment="1">
      <alignment horizontal="left"/>
    </xf>
    <xf numFmtId="0" fontId="2" fillId="0" borderId="10" xfId="0" applyFont="1" applyBorder="1" applyAlignment="1">
      <alignment horizontal="left"/>
    </xf>
    <xf numFmtId="0" fontId="3" fillId="3" borderId="2" xfId="0" applyFont="1" applyFill="1" applyBorder="1" applyAlignment="1">
      <alignment horizontal="left" vertical="center"/>
    </xf>
    <xf numFmtId="0" fontId="3" fillId="3" borderId="8" xfId="0" applyFont="1" applyFill="1" applyBorder="1" applyAlignment="1">
      <alignment vertical="center"/>
    </xf>
    <xf numFmtId="0" fontId="1" fillId="0" borderId="13" xfId="0" applyFont="1" applyBorder="1" applyAlignment="1">
      <alignment horizontal="left" vertical="center"/>
    </xf>
    <xf numFmtId="164" fontId="1" fillId="0" borderId="0" xfId="0" applyNumberFormat="1" applyFont="1" applyBorder="1" applyAlignment="1">
      <alignment horizontal="left" vertical="center"/>
    </xf>
    <xf numFmtId="0" fontId="1" fillId="0" borderId="0" xfId="0" applyFont="1" applyBorder="1" applyAlignment="1">
      <alignment horizontal="left" vertical="center"/>
    </xf>
    <xf numFmtId="0" fontId="1" fillId="0" borderId="0" xfId="0" applyFont="1" applyBorder="1" applyAlignment="1">
      <alignment vertical="center"/>
    </xf>
    <xf numFmtId="165" fontId="1" fillId="0" borderId="0" xfId="0" applyNumberFormat="1" applyFont="1" applyBorder="1" applyAlignment="1">
      <alignment vertical="center"/>
    </xf>
    <xf numFmtId="0" fontId="0" fillId="0" borderId="0" xfId="0" applyBorder="1" applyAlignment="1">
      <alignment vertical="center"/>
    </xf>
    <xf numFmtId="0" fontId="4" fillId="0" borderId="0" xfId="0" applyFont="1"/>
    <xf numFmtId="0" fontId="1" fillId="5" borderId="4" xfId="0" applyFont="1" applyFill="1" applyBorder="1"/>
    <xf numFmtId="0" fontId="1" fillId="5" borderId="1" xfId="0" applyFont="1" applyFill="1" applyBorder="1"/>
    <xf numFmtId="0" fontId="1" fillId="5" borderId="6" xfId="0" applyFont="1" applyFill="1" applyBorder="1"/>
    <xf numFmtId="0" fontId="1" fillId="5" borderId="9" xfId="0" applyFont="1" applyFill="1" applyBorder="1"/>
    <xf numFmtId="165" fontId="1" fillId="5" borderId="5" xfId="0" applyNumberFormat="1" applyFont="1" applyFill="1" applyBorder="1"/>
    <xf numFmtId="165" fontId="1" fillId="5" borderId="7" xfId="0" applyNumberFormat="1" applyFont="1" applyFill="1" applyBorder="1"/>
    <xf numFmtId="0" fontId="1" fillId="4" borderId="1" xfId="0" applyFont="1" applyFill="1" applyBorder="1"/>
    <xf numFmtId="0" fontId="0" fillId="4" borderId="1" xfId="0" applyFill="1" applyBorder="1"/>
    <xf numFmtId="0" fontId="0" fillId="4" borderId="9" xfId="0" applyFill="1" applyBorder="1"/>
    <xf numFmtId="0" fontId="2" fillId="5" borderId="11" xfId="0" applyFont="1" applyFill="1" applyBorder="1"/>
    <xf numFmtId="0" fontId="0" fillId="5" borderId="1" xfId="0" applyFill="1" applyBorder="1"/>
    <xf numFmtId="0" fontId="1" fillId="5" borderId="1" xfId="0" applyFont="1" applyFill="1" applyBorder="1" applyAlignment="1">
      <alignment horizontal="left"/>
    </xf>
    <xf numFmtId="0" fontId="0" fillId="5" borderId="9" xfId="0" applyFill="1" applyBorder="1"/>
    <xf numFmtId="0" fontId="1" fillId="5" borderId="9" xfId="0" applyFont="1" applyFill="1" applyBorder="1" applyAlignment="1">
      <alignment horizontal="left"/>
    </xf>
    <xf numFmtId="0" fontId="1" fillId="4" borderId="9" xfId="0" applyFont="1" applyFill="1" applyBorder="1"/>
    <xf numFmtId="0" fontId="2" fillId="5" borderId="10" xfId="0" applyFont="1" applyFill="1" applyBorder="1" applyAlignment="1">
      <alignment horizontal="left"/>
    </xf>
    <xf numFmtId="0" fontId="1" fillId="5" borderId="4" xfId="0" applyFont="1" applyFill="1" applyBorder="1" applyAlignment="1">
      <alignment horizontal="left"/>
    </xf>
    <xf numFmtId="0" fontId="1" fillId="5" borderId="4" xfId="0" applyFont="1" applyFill="1" applyBorder="1" applyAlignment="1">
      <alignment horizontal="left" vertical="center"/>
    </xf>
    <xf numFmtId="164" fontId="1" fillId="5" borderId="1" xfId="0" applyNumberFormat="1" applyFont="1" applyFill="1" applyBorder="1" applyAlignment="1">
      <alignment horizontal="left" vertical="center"/>
    </xf>
    <xf numFmtId="0" fontId="1" fillId="5" borderId="1" xfId="0" applyFont="1" applyFill="1" applyBorder="1" applyAlignment="1">
      <alignment horizontal="left" vertical="center"/>
    </xf>
    <xf numFmtId="165" fontId="1" fillId="5" borderId="1" xfId="0" applyNumberFormat="1" applyFont="1" applyFill="1" applyBorder="1" applyAlignment="1">
      <alignment vertical="center"/>
    </xf>
    <xf numFmtId="0" fontId="1" fillId="5" borderId="6" xfId="0" applyFont="1" applyFill="1" applyBorder="1" applyAlignment="1">
      <alignment horizontal="left" vertical="center"/>
    </xf>
    <xf numFmtId="164" fontId="1" fillId="5" borderId="9" xfId="0" applyNumberFormat="1" applyFont="1" applyFill="1" applyBorder="1" applyAlignment="1">
      <alignment horizontal="left" vertical="center"/>
    </xf>
    <xf numFmtId="0" fontId="1" fillId="5" borderId="9" xfId="0" applyFont="1" applyFill="1" applyBorder="1" applyAlignment="1">
      <alignment horizontal="left" vertical="center"/>
    </xf>
    <xf numFmtId="165" fontId="1" fillId="5" borderId="9" xfId="0" applyNumberFormat="1" applyFont="1" applyFill="1" applyBorder="1" applyAlignment="1">
      <alignment vertical="center"/>
    </xf>
    <xf numFmtId="0" fontId="1" fillId="4" borderId="1" xfId="0" applyFont="1" applyFill="1" applyBorder="1" applyAlignment="1">
      <alignment vertical="center"/>
    </xf>
    <xf numFmtId="0" fontId="1" fillId="4" borderId="9" xfId="0" applyFont="1" applyFill="1" applyBorder="1" applyAlignment="1">
      <alignment vertical="center"/>
    </xf>
    <xf numFmtId="165" fontId="1" fillId="5" borderId="1" xfId="0" applyNumberFormat="1" applyFont="1" applyFill="1" applyBorder="1"/>
    <xf numFmtId="0" fontId="1" fillId="5" borderId="6" xfId="0" applyFont="1" applyFill="1" applyBorder="1" applyAlignment="1">
      <alignment horizontal="left"/>
    </xf>
    <xf numFmtId="165" fontId="1" fillId="5" borderId="9" xfId="0" applyNumberFormat="1" applyFont="1" applyFill="1" applyBorder="1"/>
    <xf numFmtId="0" fontId="1" fillId="4" borderId="3" xfId="0" applyFont="1" applyFill="1" applyBorder="1"/>
    <xf numFmtId="0" fontId="1" fillId="4" borderId="5" xfId="0" applyFont="1" applyFill="1" applyBorder="1"/>
    <xf numFmtId="0" fontId="1" fillId="4" borderId="7" xfId="0" applyFont="1" applyFill="1" applyBorder="1"/>
    <xf numFmtId="165" fontId="0" fillId="0" borderId="5" xfId="0" applyNumberFormat="1" applyBorder="1"/>
    <xf numFmtId="165" fontId="1" fillId="5" borderId="5" xfId="0" applyNumberFormat="1" applyFont="1" applyFill="1" applyBorder="1" applyAlignment="1">
      <alignment vertical="center"/>
    </xf>
    <xf numFmtId="165" fontId="1" fillId="5" borderId="7" xfId="0" applyNumberFormat="1" applyFont="1" applyFill="1" applyBorder="1" applyAlignment="1">
      <alignment vertical="center"/>
    </xf>
    <xf numFmtId="165" fontId="1" fillId="2" borderId="1" xfId="0" applyNumberFormat="1" applyFont="1" applyFill="1" applyBorder="1"/>
    <xf numFmtId="0" fontId="3" fillId="3" borderId="8" xfId="0" applyFont="1" applyFill="1" applyBorder="1" applyAlignment="1">
      <alignment wrapText="1"/>
    </xf>
    <xf numFmtId="0" fontId="3" fillId="3" borderId="3" xfId="0" applyFont="1" applyFill="1" applyBorder="1" applyAlignment="1">
      <alignment wrapText="1"/>
    </xf>
    <xf numFmtId="44" fontId="1" fillId="5" borderId="1" xfId="1" applyFont="1" applyFill="1" applyBorder="1"/>
    <xf numFmtId="9" fontId="1" fillId="4" borderId="1" xfId="2" applyFont="1" applyFill="1" applyBorder="1"/>
    <xf numFmtId="9" fontId="1" fillId="5" borderId="1" xfId="2" applyFont="1" applyFill="1" applyBorder="1"/>
    <xf numFmtId="9" fontId="1" fillId="5" borderId="5" xfId="2" applyFont="1" applyFill="1" applyBorder="1"/>
    <xf numFmtId="9" fontId="1" fillId="4" borderId="9" xfId="2" applyFont="1" applyFill="1" applyBorder="1"/>
    <xf numFmtId="9" fontId="1" fillId="5" borderId="9" xfId="2" applyFont="1" applyFill="1" applyBorder="1"/>
    <xf numFmtId="9" fontId="1" fillId="5" borderId="7" xfId="2" applyFont="1" applyFill="1" applyBorder="1"/>
    <xf numFmtId="166" fontId="1" fillId="5" borderId="5" xfId="0" applyNumberFormat="1" applyFont="1" applyFill="1" applyBorder="1"/>
    <xf numFmtId="166" fontId="1" fillId="5" borderId="7" xfId="0" applyNumberFormat="1" applyFont="1" applyFill="1" applyBorder="1"/>
    <xf numFmtId="0" fontId="3" fillId="3" borderId="4" xfId="0" applyFont="1" applyFill="1" applyBorder="1" applyAlignment="1">
      <alignment horizontal="right"/>
    </xf>
    <xf numFmtId="0" fontId="3" fillId="3" borderId="6" xfId="0" applyFont="1" applyFill="1" applyBorder="1" applyAlignment="1">
      <alignment horizontal="right"/>
    </xf>
    <xf numFmtId="9" fontId="1" fillId="4" borderId="5" xfId="2" applyFont="1" applyFill="1" applyBorder="1"/>
    <xf numFmtId="9" fontId="1" fillId="4" borderId="7" xfId="2" applyFont="1" applyFill="1" applyBorder="1"/>
    <xf numFmtId="44" fontId="1" fillId="5" borderId="9" xfId="1" applyFont="1" applyFill="1" applyBorder="1"/>
    <xf numFmtId="44" fontId="2" fillId="5" borderId="12" xfId="1" applyFont="1" applyFill="1" applyBorder="1"/>
    <xf numFmtId="0" fontId="1" fillId="0" borderId="0" xfId="0" applyFont="1" applyBorder="1" applyAlignment="1">
      <alignment vertical="top" wrapText="1"/>
    </xf>
    <xf numFmtId="0" fontId="2" fillId="5" borderId="1" xfId="0" applyFont="1" applyFill="1" applyBorder="1"/>
    <xf numFmtId="44" fontId="2" fillId="5" borderId="1" xfId="1" applyFont="1" applyFill="1" applyBorder="1"/>
    <xf numFmtId="0" fontId="2" fillId="5" borderId="6" xfId="0" applyFont="1" applyFill="1" applyBorder="1" applyAlignment="1">
      <alignment horizontal="left"/>
    </xf>
    <xf numFmtId="44" fontId="2" fillId="5" borderId="9" xfId="1" applyFont="1" applyFill="1" applyBorder="1"/>
    <xf numFmtId="44" fontId="2" fillId="5" borderId="7" xfId="1" applyFont="1" applyFill="1" applyBorder="1"/>
    <xf numFmtId="0" fontId="2" fillId="5" borderId="4" xfId="0" applyFont="1" applyFill="1" applyBorder="1" applyAlignment="1">
      <alignment horizontal="left"/>
    </xf>
    <xf numFmtId="44" fontId="2" fillId="5" borderId="5" xfId="1" applyFont="1" applyFill="1" applyBorder="1"/>
    <xf numFmtId="0" fontId="0" fillId="5" borderId="7" xfId="0" applyFill="1" applyBorder="1" applyAlignment="1">
      <alignment vertical="center"/>
    </xf>
    <xf numFmtId="44" fontId="1" fillId="5" borderId="5" xfId="1" applyFont="1" applyFill="1" applyBorder="1"/>
    <xf numFmtId="0" fontId="3" fillId="3" borderId="2" xfId="0" applyFont="1" applyFill="1" applyBorder="1" applyAlignment="1">
      <alignment vertical="center"/>
    </xf>
    <xf numFmtId="0" fontId="2" fillId="5" borderId="4" xfId="0" applyFont="1" applyFill="1" applyBorder="1"/>
    <xf numFmtId="0" fontId="8" fillId="0" borderId="0" xfId="0" applyFont="1"/>
    <xf numFmtId="0" fontId="2" fillId="5" borderId="6" xfId="0" applyFont="1" applyFill="1" applyBorder="1"/>
    <xf numFmtId="165" fontId="2" fillId="5" borderId="9" xfId="0" applyNumberFormat="1" applyFont="1" applyFill="1" applyBorder="1"/>
    <xf numFmtId="165" fontId="2" fillId="5" borderId="7" xfId="0" applyNumberFormat="1" applyFont="1" applyFill="1" applyBorder="1"/>
    <xf numFmtId="0" fontId="2" fillId="4" borderId="9" xfId="0" applyFont="1" applyFill="1" applyBorder="1"/>
    <xf numFmtId="0" fontId="1" fillId="0" borderId="0" xfId="0" applyFont="1"/>
    <xf numFmtId="0" fontId="1" fillId="0" borderId="0" xfId="0" applyFont="1" applyAlignment="1">
      <alignment horizontal="left"/>
    </xf>
    <xf numFmtId="165" fontId="1" fillId="0" borderId="5" xfId="0" applyNumberFormat="1" applyFont="1" applyBorder="1"/>
    <xf numFmtId="0" fontId="1" fillId="5" borderId="7" xfId="0" applyFont="1" applyFill="1" applyBorder="1" applyAlignment="1">
      <alignment vertical="center"/>
    </xf>
    <xf numFmtId="0" fontId="1" fillId="0" borderId="5" xfId="0" applyFont="1" applyBorder="1"/>
    <xf numFmtId="0" fontId="1" fillId="4" borderId="15" xfId="0" applyFont="1" applyFill="1" applyBorder="1"/>
    <xf numFmtId="0" fontId="3" fillId="3" borderId="16" xfId="0" applyFont="1" applyFill="1" applyBorder="1"/>
    <xf numFmtId="0" fontId="1" fillId="4" borderId="17" xfId="0" applyFont="1" applyFill="1" applyBorder="1"/>
    <xf numFmtId="0" fontId="3" fillId="3" borderId="16" xfId="0" applyFont="1" applyFill="1" applyBorder="1" applyAlignment="1">
      <alignment horizontal="left" vertical="top"/>
    </xf>
    <xf numFmtId="0" fontId="3" fillId="3" borderId="13" xfId="0" applyFont="1" applyFill="1" applyBorder="1" applyAlignment="1">
      <alignment horizontal="left" vertical="top"/>
    </xf>
    <xf numFmtId="0" fontId="3" fillId="3" borderId="14" xfId="0" applyFont="1" applyFill="1" applyBorder="1" applyAlignment="1">
      <alignment horizontal="left" vertical="top"/>
    </xf>
    <xf numFmtId="0" fontId="1" fillId="0" borderId="4" xfId="0" applyFont="1" applyBorder="1" applyAlignment="1">
      <alignment horizontal="left" vertical="top" wrapText="1"/>
    </xf>
    <xf numFmtId="0" fontId="1" fillId="0" borderId="1" xfId="0" applyFont="1" applyBorder="1" applyAlignment="1">
      <alignment horizontal="left" vertical="top" wrapText="1"/>
    </xf>
    <xf numFmtId="0" fontId="1" fillId="0" borderId="5" xfId="0" applyFont="1" applyBorder="1" applyAlignment="1">
      <alignment horizontal="left" vertical="top" wrapText="1"/>
    </xf>
    <xf numFmtId="0" fontId="1"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7" xfId="0" applyFont="1" applyBorder="1" applyAlignment="1">
      <alignment horizontal="left" vertical="top" wrapText="1"/>
    </xf>
    <xf numFmtId="0" fontId="6" fillId="3" borderId="4" xfId="0" applyFont="1" applyFill="1" applyBorder="1" applyAlignment="1">
      <alignment horizontal="left"/>
    </xf>
    <xf numFmtId="0" fontId="6" fillId="3" borderId="1" xfId="0" applyFont="1" applyFill="1" applyBorder="1" applyAlignment="1">
      <alignment horizontal="left"/>
    </xf>
    <xf numFmtId="0" fontId="6" fillId="3" borderId="5" xfId="0" applyFont="1" applyFill="1" applyBorder="1" applyAlignment="1">
      <alignment horizontal="left"/>
    </xf>
    <xf numFmtId="0" fontId="6" fillId="3" borderId="2" xfId="0" applyFont="1" applyFill="1" applyBorder="1" applyAlignment="1">
      <alignment horizontal="left"/>
    </xf>
    <xf numFmtId="0" fontId="6" fillId="3" borderId="8" xfId="0" applyFont="1" applyFill="1" applyBorder="1" applyAlignment="1">
      <alignment horizontal="left"/>
    </xf>
    <xf numFmtId="0" fontId="6" fillId="3" borderId="3" xfId="0" applyFont="1" applyFill="1" applyBorder="1" applyAlignment="1">
      <alignment horizontal="left"/>
    </xf>
  </cellXfs>
  <cellStyles count="3">
    <cellStyle name="Procent" xfId="2" builtinId="5"/>
    <cellStyle name="Standaard" xfId="0" builtinId="0"/>
    <cellStyle name="Valuta" xfId="1" builtinId="4"/>
  </cellStyles>
  <dxfs count="17">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s>
  <tableStyles count="0" defaultTableStyle="TableStyleMedium2" defaultPivotStyle="PivotStyleLight16"/>
  <colors>
    <mruColors>
      <color rgb="FF238F80"/>
      <color rgb="FFFEF5ED"/>
      <color rgb="FF0C5E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2"/>
  <sheetViews>
    <sheetView tabSelected="1" topLeftCell="A3" workbookViewId="0">
      <selection activeCell="A13" sqref="A13:F38"/>
    </sheetView>
  </sheetViews>
  <sheetFormatPr defaultRowHeight="15" x14ac:dyDescent="0.25"/>
  <cols>
    <col min="1" max="1" width="22.140625" bestFit="1" customWidth="1"/>
    <col min="2" max="2" width="34" customWidth="1"/>
  </cols>
  <sheetData>
    <row r="1" spans="1:6" x14ac:dyDescent="0.25">
      <c r="A1" s="2" t="s">
        <v>0</v>
      </c>
      <c r="B1" s="56"/>
    </row>
    <row r="2" spans="1:6" x14ac:dyDescent="0.25">
      <c r="A2" s="105" t="s">
        <v>1874</v>
      </c>
      <c r="B2" s="102"/>
    </row>
    <row r="3" spans="1:6" x14ac:dyDescent="0.25">
      <c r="A3" s="106"/>
      <c r="B3" s="102"/>
    </row>
    <row r="4" spans="1:6" x14ac:dyDescent="0.25">
      <c r="A4" s="106"/>
      <c r="B4" s="102"/>
    </row>
    <row r="5" spans="1:6" x14ac:dyDescent="0.25">
      <c r="A5" s="106"/>
      <c r="B5" s="102"/>
    </row>
    <row r="6" spans="1:6" x14ac:dyDescent="0.25">
      <c r="A6" s="107"/>
      <c r="B6" s="102"/>
    </row>
    <row r="7" spans="1:6" x14ac:dyDescent="0.25">
      <c r="A7" s="3" t="s">
        <v>1</v>
      </c>
      <c r="B7" s="57"/>
    </row>
    <row r="8" spans="1:6" x14ac:dyDescent="0.25">
      <c r="A8" s="3" t="s">
        <v>2</v>
      </c>
      <c r="B8" s="57"/>
    </row>
    <row r="9" spans="1:6" x14ac:dyDescent="0.25">
      <c r="A9" s="103" t="s">
        <v>3</v>
      </c>
      <c r="B9" s="104"/>
    </row>
    <row r="10" spans="1:6" ht="15.75" thickBot="1" x14ac:dyDescent="0.3">
      <c r="A10" s="4" t="s">
        <v>1877</v>
      </c>
      <c r="B10" s="58"/>
    </row>
    <row r="11" spans="1:6" ht="15.75" thickBot="1" x14ac:dyDescent="0.3"/>
    <row r="12" spans="1:6" ht="22.5" customHeight="1" x14ac:dyDescent="0.3">
      <c r="A12" s="117" t="s">
        <v>1731</v>
      </c>
      <c r="B12" s="118"/>
      <c r="C12" s="118"/>
      <c r="D12" s="118"/>
      <c r="E12" s="118"/>
      <c r="F12" s="119"/>
    </row>
    <row r="13" spans="1:6" ht="15" customHeight="1" x14ac:dyDescent="0.25">
      <c r="A13" s="108" t="s">
        <v>1875</v>
      </c>
      <c r="B13" s="109"/>
      <c r="C13" s="109"/>
      <c r="D13" s="109"/>
      <c r="E13" s="109"/>
      <c r="F13" s="110"/>
    </row>
    <row r="14" spans="1:6" ht="15" customHeight="1" x14ac:dyDescent="0.25">
      <c r="A14" s="108"/>
      <c r="B14" s="109"/>
      <c r="C14" s="109"/>
      <c r="D14" s="109"/>
      <c r="E14" s="109"/>
      <c r="F14" s="110"/>
    </row>
    <row r="15" spans="1:6" ht="15" customHeight="1" x14ac:dyDescent="0.25">
      <c r="A15" s="108"/>
      <c r="B15" s="109"/>
      <c r="C15" s="109"/>
      <c r="D15" s="109"/>
      <c r="E15" s="109"/>
      <c r="F15" s="110"/>
    </row>
    <row r="16" spans="1:6" ht="15" customHeight="1" x14ac:dyDescent="0.25">
      <c r="A16" s="108"/>
      <c r="B16" s="109"/>
      <c r="C16" s="109"/>
      <c r="D16" s="109"/>
      <c r="E16" s="109"/>
      <c r="F16" s="110"/>
    </row>
    <row r="17" spans="1:6" ht="15" customHeight="1" x14ac:dyDescent="0.25">
      <c r="A17" s="108"/>
      <c r="B17" s="109"/>
      <c r="C17" s="109"/>
      <c r="D17" s="109"/>
      <c r="E17" s="109"/>
      <c r="F17" s="110"/>
    </row>
    <row r="18" spans="1:6" ht="15" customHeight="1" x14ac:dyDescent="0.25">
      <c r="A18" s="108"/>
      <c r="B18" s="109"/>
      <c r="C18" s="109"/>
      <c r="D18" s="109"/>
      <c r="E18" s="109"/>
      <c r="F18" s="110"/>
    </row>
    <row r="19" spans="1:6" ht="15" customHeight="1" x14ac:dyDescent="0.25">
      <c r="A19" s="108"/>
      <c r="B19" s="109"/>
      <c r="C19" s="109"/>
      <c r="D19" s="109"/>
      <c r="E19" s="109"/>
      <c r="F19" s="110"/>
    </row>
    <row r="20" spans="1:6" ht="15" customHeight="1" x14ac:dyDescent="0.25">
      <c r="A20" s="108"/>
      <c r="B20" s="109"/>
      <c r="C20" s="109"/>
      <c r="D20" s="109"/>
      <c r="E20" s="109"/>
      <c r="F20" s="110"/>
    </row>
    <row r="21" spans="1:6" ht="15" customHeight="1" x14ac:dyDescent="0.25">
      <c r="A21" s="108"/>
      <c r="B21" s="109"/>
      <c r="C21" s="109"/>
      <c r="D21" s="109"/>
      <c r="E21" s="109"/>
      <c r="F21" s="110"/>
    </row>
    <row r="22" spans="1:6" ht="15" customHeight="1" x14ac:dyDescent="0.25">
      <c r="A22" s="108"/>
      <c r="B22" s="109"/>
      <c r="C22" s="109"/>
      <c r="D22" s="109"/>
      <c r="E22" s="109"/>
      <c r="F22" s="110"/>
    </row>
    <row r="23" spans="1:6" ht="15" customHeight="1" x14ac:dyDescent="0.25">
      <c r="A23" s="108"/>
      <c r="B23" s="109"/>
      <c r="C23" s="109"/>
      <c r="D23" s="109"/>
      <c r="E23" s="109"/>
      <c r="F23" s="110"/>
    </row>
    <row r="24" spans="1:6" ht="15" customHeight="1" x14ac:dyDescent="0.25">
      <c r="A24" s="108"/>
      <c r="B24" s="109"/>
      <c r="C24" s="109"/>
      <c r="D24" s="109"/>
      <c r="E24" s="109"/>
      <c r="F24" s="110"/>
    </row>
    <row r="25" spans="1:6" ht="15" customHeight="1" x14ac:dyDescent="0.25">
      <c r="A25" s="108"/>
      <c r="B25" s="109"/>
      <c r="C25" s="109"/>
      <c r="D25" s="109"/>
      <c r="E25" s="109"/>
      <c r="F25" s="110"/>
    </row>
    <row r="26" spans="1:6" ht="15" customHeight="1" x14ac:dyDescent="0.25">
      <c r="A26" s="108"/>
      <c r="B26" s="109"/>
      <c r="C26" s="109"/>
      <c r="D26" s="109"/>
      <c r="E26" s="109"/>
      <c r="F26" s="110"/>
    </row>
    <row r="27" spans="1:6" ht="15" customHeight="1" x14ac:dyDescent="0.25">
      <c r="A27" s="108"/>
      <c r="B27" s="109"/>
      <c r="C27" s="109"/>
      <c r="D27" s="109"/>
      <c r="E27" s="109"/>
      <c r="F27" s="110"/>
    </row>
    <row r="28" spans="1:6" ht="15" customHeight="1" x14ac:dyDescent="0.25">
      <c r="A28" s="108"/>
      <c r="B28" s="109"/>
      <c r="C28" s="109"/>
      <c r="D28" s="109"/>
      <c r="E28" s="109"/>
      <c r="F28" s="110"/>
    </row>
    <row r="29" spans="1:6" ht="15" customHeight="1" x14ac:dyDescent="0.25">
      <c r="A29" s="108"/>
      <c r="B29" s="109"/>
      <c r="C29" s="109"/>
      <c r="D29" s="109"/>
      <c r="E29" s="109"/>
      <c r="F29" s="110"/>
    </row>
    <row r="30" spans="1:6" ht="15" customHeight="1" x14ac:dyDescent="0.25">
      <c r="A30" s="108"/>
      <c r="B30" s="109"/>
      <c r="C30" s="109"/>
      <c r="D30" s="109"/>
      <c r="E30" s="109"/>
      <c r="F30" s="110"/>
    </row>
    <row r="31" spans="1:6" ht="15" customHeight="1" x14ac:dyDescent="0.25">
      <c r="A31" s="108"/>
      <c r="B31" s="109"/>
      <c r="C31" s="109"/>
      <c r="D31" s="109"/>
      <c r="E31" s="109"/>
      <c r="F31" s="110"/>
    </row>
    <row r="32" spans="1:6" ht="15" customHeight="1" x14ac:dyDescent="0.25">
      <c r="A32" s="108"/>
      <c r="B32" s="109"/>
      <c r="C32" s="109"/>
      <c r="D32" s="109"/>
      <c r="E32" s="109"/>
      <c r="F32" s="110"/>
    </row>
    <row r="33" spans="1:6" ht="15" customHeight="1" x14ac:dyDescent="0.25">
      <c r="A33" s="108"/>
      <c r="B33" s="109"/>
      <c r="C33" s="109"/>
      <c r="D33" s="109"/>
      <c r="E33" s="109"/>
      <c r="F33" s="110"/>
    </row>
    <row r="34" spans="1:6" ht="15" customHeight="1" x14ac:dyDescent="0.25">
      <c r="A34" s="108"/>
      <c r="B34" s="109"/>
      <c r="C34" s="109"/>
      <c r="D34" s="109"/>
      <c r="E34" s="109"/>
      <c r="F34" s="110"/>
    </row>
    <row r="35" spans="1:6" ht="15" customHeight="1" x14ac:dyDescent="0.25">
      <c r="A35" s="108"/>
      <c r="B35" s="109"/>
      <c r="C35" s="109"/>
      <c r="D35" s="109"/>
      <c r="E35" s="109"/>
      <c r="F35" s="110"/>
    </row>
    <row r="36" spans="1:6" ht="15" customHeight="1" x14ac:dyDescent="0.25">
      <c r="A36" s="108"/>
      <c r="B36" s="109"/>
      <c r="C36" s="109"/>
      <c r="D36" s="109"/>
      <c r="E36" s="109"/>
      <c r="F36" s="110"/>
    </row>
    <row r="37" spans="1:6" ht="15" customHeight="1" x14ac:dyDescent="0.25">
      <c r="A37" s="108"/>
      <c r="B37" s="109"/>
      <c r="C37" s="109"/>
      <c r="D37" s="109"/>
      <c r="E37" s="109"/>
      <c r="F37" s="110"/>
    </row>
    <row r="38" spans="1:6" ht="15" customHeight="1" x14ac:dyDescent="0.25">
      <c r="A38" s="108"/>
      <c r="B38" s="109"/>
      <c r="C38" s="109"/>
      <c r="D38" s="109"/>
      <c r="E38" s="109"/>
      <c r="F38" s="110"/>
    </row>
    <row r="39" spans="1:6" ht="22.5" customHeight="1" x14ac:dyDescent="0.3">
      <c r="A39" s="114" t="s">
        <v>1719</v>
      </c>
      <c r="B39" s="115"/>
      <c r="C39" s="115"/>
      <c r="D39" s="115"/>
      <c r="E39" s="115"/>
      <c r="F39" s="116"/>
    </row>
    <row r="40" spans="1:6" ht="15" customHeight="1" x14ac:dyDescent="0.25">
      <c r="A40" s="108" t="s">
        <v>1876</v>
      </c>
      <c r="B40" s="109"/>
      <c r="C40" s="109"/>
      <c r="D40" s="109"/>
      <c r="E40" s="109"/>
      <c r="F40" s="110"/>
    </row>
    <row r="41" spans="1:6" ht="15" customHeight="1" x14ac:dyDescent="0.25">
      <c r="A41" s="108"/>
      <c r="B41" s="109"/>
      <c r="C41" s="109"/>
      <c r="D41" s="109"/>
      <c r="E41" s="109"/>
      <c r="F41" s="110"/>
    </row>
    <row r="42" spans="1:6" ht="15" customHeight="1" x14ac:dyDescent="0.25">
      <c r="A42" s="108"/>
      <c r="B42" s="109"/>
      <c r="C42" s="109"/>
      <c r="D42" s="109"/>
      <c r="E42" s="109"/>
      <c r="F42" s="110"/>
    </row>
    <row r="43" spans="1:6" ht="15" customHeight="1" x14ac:dyDescent="0.25">
      <c r="A43" s="108"/>
      <c r="B43" s="109"/>
      <c r="C43" s="109"/>
      <c r="D43" s="109"/>
      <c r="E43" s="109"/>
      <c r="F43" s="110"/>
    </row>
    <row r="44" spans="1:6" ht="15" customHeight="1" x14ac:dyDescent="0.25">
      <c r="A44" s="108"/>
      <c r="B44" s="109"/>
      <c r="C44" s="109"/>
      <c r="D44" s="109"/>
      <c r="E44" s="109"/>
      <c r="F44" s="110"/>
    </row>
    <row r="45" spans="1:6" ht="15" customHeight="1" x14ac:dyDescent="0.25">
      <c r="A45" s="108"/>
      <c r="B45" s="109"/>
      <c r="C45" s="109"/>
      <c r="D45" s="109"/>
      <c r="E45" s="109"/>
      <c r="F45" s="110"/>
    </row>
    <row r="46" spans="1:6" ht="15" customHeight="1" x14ac:dyDescent="0.25">
      <c r="A46" s="108"/>
      <c r="B46" s="109"/>
      <c r="C46" s="109"/>
      <c r="D46" s="109"/>
      <c r="E46" s="109"/>
      <c r="F46" s="110"/>
    </row>
    <row r="47" spans="1:6" ht="15" customHeight="1" x14ac:dyDescent="0.25">
      <c r="A47" s="108"/>
      <c r="B47" s="109"/>
      <c r="C47" s="109"/>
      <c r="D47" s="109"/>
      <c r="E47" s="109"/>
      <c r="F47" s="110"/>
    </row>
    <row r="48" spans="1:6" ht="15" customHeight="1" x14ac:dyDescent="0.25">
      <c r="A48" s="108"/>
      <c r="B48" s="109"/>
      <c r="C48" s="109"/>
      <c r="D48" s="109"/>
      <c r="E48" s="109"/>
      <c r="F48" s="110"/>
    </row>
    <row r="49" spans="1:6" ht="15" customHeight="1" x14ac:dyDescent="0.25">
      <c r="A49" s="108"/>
      <c r="B49" s="109"/>
      <c r="C49" s="109"/>
      <c r="D49" s="109"/>
      <c r="E49" s="109"/>
      <c r="F49" s="110"/>
    </row>
    <row r="50" spans="1:6" ht="15" customHeight="1" x14ac:dyDescent="0.25">
      <c r="A50" s="108"/>
      <c r="B50" s="109"/>
      <c r="C50" s="109"/>
      <c r="D50" s="109"/>
      <c r="E50" s="109"/>
      <c r="F50" s="110"/>
    </row>
    <row r="51" spans="1:6" ht="15" customHeight="1" x14ac:dyDescent="0.25">
      <c r="A51" s="108"/>
      <c r="B51" s="109"/>
      <c r="C51" s="109"/>
      <c r="D51" s="109"/>
      <c r="E51" s="109"/>
      <c r="F51" s="110"/>
    </row>
    <row r="52" spans="1:6" ht="15" customHeight="1" x14ac:dyDescent="0.25">
      <c r="A52" s="108"/>
      <c r="B52" s="109"/>
      <c r="C52" s="109"/>
      <c r="D52" s="109"/>
      <c r="E52" s="109"/>
      <c r="F52" s="110"/>
    </row>
    <row r="53" spans="1:6" ht="15" customHeight="1" x14ac:dyDescent="0.25">
      <c r="A53" s="108"/>
      <c r="B53" s="109"/>
      <c r="C53" s="109"/>
      <c r="D53" s="109"/>
      <c r="E53" s="109"/>
      <c r="F53" s="110"/>
    </row>
    <row r="54" spans="1:6" ht="15" customHeight="1" x14ac:dyDescent="0.25">
      <c r="A54" s="108"/>
      <c r="B54" s="109"/>
      <c r="C54" s="109"/>
      <c r="D54" s="109"/>
      <c r="E54" s="109"/>
      <c r="F54" s="110"/>
    </row>
    <row r="55" spans="1:6" ht="15" customHeight="1" x14ac:dyDescent="0.25">
      <c r="A55" s="108"/>
      <c r="B55" s="109"/>
      <c r="C55" s="109"/>
      <c r="D55" s="109"/>
      <c r="E55" s="109"/>
      <c r="F55" s="110"/>
    </row>
    <row r="56" spans="1:6" ht="15" customHeight="1" x14ac:dyDescent="0.25">
      <c r="A56" s="108"/>
      <c r="B56" s="109"/>
      <c r="C56" s="109"/>
      <c r="D56" s="109"/>
      <c r="E56" s="109"/>
      <c r="F56" s="110"/>
    </row>
    <row r="57" spans="1:6" ht="15" customHeight="1" x14ac:dyDescent="0.25">
      <c r="A57" s="108"/>
      <c r="B57" s="109"/>
      <c r="C57" s="109"/>
      <c r="D57" s="109"/>
      <c r="E57" s="109"/>
      <c r="F57" s="110"/>
    </row>
    <row r="58" spans="1:6" ht="15" customHeight="1" x14ac:dyDescent="0.25">
      <c r="A58" s="108"/>
      <c r="B58" s="109"/>
      <c r="C58" s="109"/>
      <c r="D58" s="109"/>
      <c r="E58" s="109"/>
      <c r="F58" s="110"/>
    </row>
    <row r="59" spans="1:6" ht="15" customHeight="1" x14ac:dyDescent="0.25">
      <c r="A59" s="108"/>
      <c r="B59" s="109"/>
      <c r="C59" s="109"/>
      <c r="D59" s="109"/>
      <c r="E59" s="109"/>
      <c r="F59" s="110"/>
    </row>
    <row r="60" spans="1:6" ht="15" customHeight="1" x14ac:dyDescent="0.25">
      <c r="A60" s="108"/>
      <c r="B60" s="109"/>
      <c r="C60" s="109"/>
      <c r="D60" s="109"/>
      <c r="E60" s="109"/>
      <c r="F60" s="110"/>
    </row>
    <row r="61" spans="1:6" ht="15" customHeight="1" x14ac:dyDescent="0.25">
      <c r="A61" s="108"/>
      <c r="B61" s="109"/>
      <c r="C61" s="109"/>
      <c r="D61" s="109"/>
      <c r="E61" s="109"/>
      <c r="F61" s="110"/>
    </row>
    <row r="62" spans="1:6" ht="15" customHeight="1" x14ac:dyDescent="0.25">
      <c r="A62" s="108"/>
      <c r="B62" s="109"/>
      <c r="C62" s="109"/>
      <c r="D62" s="109"/>
      <c r="E62" s="109"/>
      <c r="F62" s="110"/>
    </row>
    <row r="63" spans="1:6" ht="15" customHeight="1" x14ac:dyDescent="0.25">
      <c r="A63" s="108"/>
      <c r="B63" s="109"/>
      <c r="C63" s="109"/>
      <c r="D63" s="109"/>
      <c r="E63" s="109"/>
      <c r="F63" s="110"/>
    </row>
    <row r="64" spans="1:6" ht="15" customHeight="1" x14ac:dyDescent="0.25">
      <c r="A64" s="108"/>
      <c r="B64" s="109"/>
      <c r="C64" s="109"/>
      <c r="D64" s="109"/>
      <c r="E64" s="109"/>
      <c r="F64" s="110"/>
    </row>
    <row r="65" spans="1:6" ht="15" customHeight="1" x14ac:dyDescent="0.25">
      <c r="A65" s="108"/>
      <c r="B65" s="109"/>
      <c r="C65" s="109"/>
      <c r="D65" s="109"/>
      <c r="E65" s="109"/>
      <c r="F65" s="110"/>
    </row>
    <row r="66" spans="1:6" ht="15" customHeight="1" x14ac:dyDescent="0.25">
      <c r="A66" s="108"/>
      <c r="B66" s="109"/>
      <c r="C66" s="109"/>
      <c r="D66" s="109"/>
      <c r="E66" s="109"/>
      <c r="F66" s="110"/>
    </row>
    <row r="67" spans="1:6" ht="15" customHeight="1" x14ac:dyDescent="0.25">
      <c r="A67" s="108"/>
      <c r="B67" s="109"/>
      <c r="C67" s="109"/>
      <c r="D67" s="109"/>
      <c r="E67" s="109"/>
      <c r="F67" s="110"/>
    </row>
    <row r="68" spans="1:6" ht="15" customHeight="1" x14ac:dyDescent="0.25">
      <c r="A68" s="108"/>
      <c r="B68" s="109"/>
      <c r="C68" s="109"/>
      <c r="D68" s="109"/>
      <c r="E68" s="109"/>
      <c r="F68" s="110"/>
    </row>
    <row r="69" spans="1:6" ht="15" customHeight="1" x14ac:dyDescent="0.25">
      <c r="A69" s="108"/>
      <c r="B69" s="109"/>
      <c r="C69" s="109"/>
      <c r="D69" s="109"/>
      <c r="E69" s="109"/>
      <c r="F69" s="110"/>
    </row>
    <row r="70" spans="1:6" ht="15" customHeight="1" x14ac:dyDescent="0.25">
      <c r="A70" s="108"/>
      <c r="B70" s="109"/>
      <c r="C70" s="109"/>
      <c r="D70" s="109"/>
      <c r="E70" s="109"/>
      <c r="F70" s="110"/>
    </row>
    <row r="71" spans="1:6" ht="15" customHeight="1" x14ac:dyDescent="0.25">
      <c r="A71" s="108"/>
      <c r="B71" s="109"/>
      <c r="C71" s="109"/>
      <c r="D71" s="109"/>
      <c r="E71" s="109"/>
      <c r="F71" s="110"/>
    </row>
    <row r="72" spans="1:6" ht="15" customHeight="1" x14ac:dyDescent="0.25">
      <c r="A72" s="108"/>
      <c r="B72" s="109"/>
      <c r="C72" s="109"/>
      <c r="D72" s="109"/>
      <c r="E72" s="109"/>
      <c r="F72" s="110"/>
    </row>
    <row r="73" spans="1:6" ht="15" customHeight="1" x14ac:dyDescent="0.25">
      <c r="A73" s="108"/>
      <c r="B73" s="109"/>
      <c r="C73" s="109"/>
      <c r="D73" s="109"/>
      <c r="E73" s="109"/>
      <c r="F73" s="110"/>
    </row>
    <row r="74" spans="1:6" ht="15" customHeight="1" x14ac:dyDescent="0.25">
      <c r="A74" s="108"/>
      <c r="B74" s="109"/>
      <c r="C74" s="109"/>
      <c r="D74" s="109"/>
      <c r="E74" s="109"/>
      <c r="F74" s="110"/>
    </row>
    <row r="75" spans="1:6" ht="15" customHeight="1" x14ac:dyDescent="0.25">
      <c r="A75" s="108"/>
      <c r="B75" s="109"/>
      <c r="C75" s="109"/>
      <c r="D75" s="109"/>
      <c r="E75" s="109"/>
      <c r="F75" s="110"/>
    </row>
    <row r="76" spans="1:6" ht="15" customHeight="1" x14ac:dyDescent="0.25">
      <c r="A76" s="108"/>
      <c r="B76" s="109"/>
      <c r="C76" s="109"/>
      <c r="D76" s="109"/>
      <c r="E76" s="109"/>
      <c r="F76" s="110"/>
    </row>
    <row r="77" spans="1:6" ht="15" customHeight="1" x14ac:dyDescent="0.25">
      <c r="A77" s="108"/>
      <c r="B77" s="109"/>
      <c r="C77" s="109"/>
      <c r="D77" s="109"/>
      <c r="E77" s="109"/>
      <c r="F77" s="110"/>
    </row>
    <row r="78" spans="1:6" ht="15" customHeight="1" x14ac:dyDescent="0.25">
      <c r="A78" s="108"/>
      <c r="B78" s="109"/>
      <c r="C78" s="109"/>
      <c r="D78" s="109"/>
      <c r="E78" s="109"/>
      <c r="F78" s="110"/>
    </row>
    <row r="79" spans="1:6" ht="15" customHeight="1" x14ac:dyDescent="0.25">
      <c r="A79" s="108"/>
      <c r="B79" s="109"/>
      <c r="C79" s="109"/>
      <c r="D79" s="109"/>
      <c r="E79" s="109"/>
      <c r="F79" s="110"/>
    </row>
    <row r="80" spans="1:6" ht="15" customHeight="1" x14ac:dyDescent="0.25">
      <c r="A80" s="108"/>
      <c r="B80" s="109"/>
      <c r="C80" s="109"/>
      <c r="D80" s="109"/>
      <c r="E80" s="109"/>
      <c r="F80" s="110"/>
    </row>
    <row r="81" spans="1:6" ht="15" customHeight="1" x14ac:dyDescent="0.25">
      <c r="A81" s="108"/>
      <c r="B81" s="109"/>
      <c r="C81" s="109"/>
      <c r="D81" s="109"/>
      <c r="E81" s="109"/>
      <c r="F81" s="110"/>
    </row>
    <row r="82" spans="1:6" ht="22.5" x14ac:dyDescent="0.3">
      <c r="A82" s="114" t="s">
        <v>1732</v>
      </c>
      <c r="B82" s="115"/>
      <c r="C82" s="115"/>
      <c r="D82" s="115"/>
      <c r="E82" s="115"/>
      <c r="F82" s="116"/>
    </row>
    <row r="83" spans="1:6" ht="15" customHeight="1" x14ac:dyDescent="0.25">
      <c r="A83" s="108" t="s">
        <v>1878</v>
      </c>
      <c r="B83" s="109"/>
      <c r="C83" s="109"/>
      <c r="D83" s="109"/>
      <c r="E83" s="109"/>
      <c r="F83" s="110"/>
    </row>
    <row r="84" spans="1:6" x14ac:dyDescent="0.25">
      <c r="A84" s="108"/>
      <c r="B84" s="109"/>
      <c r="C84" s="109"/>
      <c r="D84" s="109"/>
      <c r="E84" s="109"/>
      <c r="F84" s="110"/>
    </row>
    <row r="85" spans="1:6" x14ac:dyDescent="0.25">
      <c r="A85" s="108"/>
      <c r="B85" s="109"/>
      <c r="C85" s="109"/>
      <c r="D85" s="109"/>
      <c r="E85" s="109"/>
      <c r="F85" s="110"/>
    </row>
    <row r="86" spans="1:6" x14ac:dyDescent="0.25">
      <c r="A86" s="108"/>
      <c r="B86" s="109"/>
      <c r="C86" s="109"/>
      <c r="D86" s="109"/>
      <c r="E86" s="109"/>
      <c r="F86" s="110"/>
    </row>
    <row r="87" spans="1:6" x14ac:dyDescent="0.25">
      <c r="A87" s="108"/>
      <c r="B87" s="109"/>
      <c r="C87" s="109"/>
      <c r="D87" s="109"/>
      <c r="E87" s="109"/>
      <c r="F87" s="110"/>
    </row>
    <row r="88" spans="1:6" x14ac:dyDescent="0.25">
      <c r="A88" s="108"/>
      <c r="B88" s="109"/>
      <c r="C88" s="109"/>
      <c r="D88" s="109"/>
      <c r="E88" s="109"/>
      <c r="F88" s="110"/>
    </row>
    <row r="89" spans="1:6" x14ac:dyDescent="0.25">
      <c r="A89" s="108"/>
      <c r="B89" s="109"/>
      <c r="C89" s="109"/>
      <c r="D89" s="109"/>
      <c r="E89" s="109"/>
      <c r="F89" s="110"/>
    </row>
    <row r="90" spans="1:6" x14ac:dyDescent="0.25">
      <c r="A90" s="108"/>
      <c r="B90" s="109"/>
      <c r="C90" s="109"/>
      <c r="D90" s="109"/>
      <c r="E90" s="109"/>
      <c r="F90" s="110"/>
    </row>
    <row r="91" spans="1:6" x14ac:dyDescent="0.25">
      <c r="A91" s="108"/>
      <c r="B91" s="109"/>
      <c r="C91" s="109"/>
      <c r="D91" s="109"/>
      <c r="E91" s="109"/>
      <c r="F91" s="110"/>
    </row>
    <row r="92" spans="1:6" x14ac:dyDescent="0.25">
      <c r="A92" s="108"/>
      <c r="B92" s="109"/>
      <c r="C92" s="109"/>
      <c r="D92" s="109"/>
      <c r="E92" s="109"/>
      <c r="F92" s="110"/>
    </row>
    <row r="93" spans="1:6" x14ac:dyDescent="0.25">
      <c r="A93" s="108"/>
      <c r="B93" s="109"/>
      <c r="C93" s="109"/>
      <c r="D93" s="109"/>
      <c r="E93" s="109"/>
      <c r="F93" s="110"/>
    </row>
    <row r="94" spans="1:6" x14ac:dyDescent="0.25">
      <c r="A94" s="108"/>
      <c r="B94" s="109"/>
      <c r="C94" s="109"/>
      <c r="D94" s="109"/>
      <c r="E94" s="109"/>
      <c r="F94" s="110"/>
    </row>
    <row r="95" spans="1:6" x14ac:dyDescent="0.25">
      <c r="A95" s="108"/>
      <c r="B95" s="109"/>
      <c r="C95" s="109"/>
      <c r="D95" s="109"/>
      <c r="E95" s="109"/>
      <c r="F95" s="110"/>
    </row>
    <row r="96" spans="1:6" x14ac:dyDescent="0.25">
      <c r="A96" s="108"/>
      <c r="B96" s="109"/>
      <c r="C96" s="109"/>
      <c r="D96" s="109"/>
      <c r="E96" s="109"/>
      <c r="F96" s="110"/>
    </row>
    <row r="97" spans="1:6" x14ac:dyDescent="0.25">
      <c r="A97" s="108"/>
      <c r="B97" s="109"/>
      <c r="C97" s="109"/>
      <c r="D97" s="109"/>
      <c r="E97" s="109"/>
      <c r="F97" s="110"/>
    </row>
    <row r="98" spans="1:6" x14ac:dyDescent="0.25">
      <c r="A98" s="108"/>
      <c r="B98" s="109"/>
      <c r="C98" s="109"/>
      <c r="D98" s="109"/>
      <c r="E98" s="109"/>
      <c r="F98" s="110"/>
    </row>
    <row r="99" spans="1:6" x14ac:dyDescent="0.25">
      <c r="A99" s="108"/>
      <c r="B99" s="109"/>
      <c r="C99" s="109"/>
      <c r="D99" s="109"/>
      <c r="E99" s="109"/>
      <c r="F99" s="110"/>
    </row>
    <row r="100" spans="1:6" x14ac:dyDescent="0.25">
      <c r="A100" s="108"/>
      <c r="B100" s="109"/>
      <c r="C100" s="109"/>
      <c r="D100" s="109"/>
      <c r="E100" s="109"/>
      <c r="F100" s="110"/>
    </row>
    <row r="101" spans="1:6" ht="15.75" thickBot="1" x14ac:dyDescent="0.3">
      <c r="A101" s="111"/>
      <c r="B101" s="112"/>
      <c r="C101" s="112"/>
      <c r="D101" s="112"/>
      <c r="E101" s="112"/>
      <c r="F101" s="113"/>
    </row>
    <row r="102" spans="1:6" x14ac:dyDescent="0.25">
      <c r="A102" s="80"/>
      <c r="B102" s="80"/>
      <c r="C102" s="80"/>
      <c r="D102" s="80"/>
      <c r="E102" s="80"/>
      <c r="F102" s="80"/>
    </row>
  </sheetData>
  <mergeCells count="7">
    <mergeCell ref="A2:A6"/>
    <mergeCell ref="A13:F38"/>
    <mergeCell ref="A40:F81"/>
    <mergeCell ref="A83:F101"/>
    <mergeCell ref="A82:F82"/>
    <mergeCell ref="A12:F12"/>
    <mergeCell ref="A39:F39"/>
  </mergeCells>
  <pageMargins left="0.7" right="0.7" top="0.75" bottom="0.75" header="0.3" footer="0.3"/>
  <pageSetup paperSize="9"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38F80"/>
  </sheetPr>
  <dimension ref="A1:G29"/>
  <sheetViews>
    <sheetView workbookViewId="0">
      <selection activeCell="B3" sqref="B3"/>
    </sheetView>
  </sheetViews>
  <sheetFormatPr defaultRowHeight="15" x14ac:dyDescent="0.25"/>
  <cols>
    <col min="1" max="1" width="23.7109375" bestFit="1" customWidth="1"/>
    <col min="2" max="2" width="72.140625" bestFit="1" customWidth="1"/>
    <col min="3" max="5" width="28.85546875" bestFit="1" customWidth="1"/>
    <col min="6" max="6" width="20.28515625" bestFit="1" customWidth="1"/>
    <col min="7" max="7" width="28.85546875" bestFit="1" customWidth="1"/>
  </cols>
  <sheetData>
    <row r="1" spans="1:7" x14ac:dyDescent="0.25">
      <c r="A1" s="90"/>
      <c r="B1" s="18" t="str">
        <f>'1a. Productie gb-ggz 2019'!B1</f>
        <v>Aantal prestaties</v>
      </c>
      <c r="C1" s="18" t="str">
        <f>'1a. Productie gb-ggz 2019'!C1</f>
        <v>Omzet o.b.v. max-tarief 2019</v>
      </c>
      <c r="D1" s="6" t="str">
        <f>'1a. Productie gb-ggz 2019'!D1</f>
        <v>Omzet o.b.v. max-tarief 2020</v>
      </c>
      <c r="E1" s="7" t="str">
        <f>'1a. Productie gb-ggz 2019'!E1</f>
        <v>Omzet o.b.v. max-tarief 2022</v>
      </c>
      <c r="F1" s="97"/>
      <c r="G1" s="97"/>
    </row>
    <row r="2" spans="1:7" x14ac:dyDescent="0.25">
      <c r="A2" s="86" t="str">
        <f>'1a. Productie gb-ggz 2019'!A2</f>
        <v>Totaal</v>
      </c>
      <c r="B2" s="81">
        <f>'1a. Productie gb-ggz 2019'!B2</f>
        <v>0</v>
      </c>
      <c r="C2" s="82">
        <f>'1a. Productie gb-ggz 2019'!C2</f>
        <v>0</v>
      </c>
      <c r="D2" s="82">
        <f>'1a. Productie gb-ggz 2019'!D2</f>
        <v>0</v>
      </c>
      <c r="E2" s="87">
        <f>'1a. Productie gb-ggz 2019'!E2</f>
        <v>0</v>
      </c>
      <c r="F2" s="97"/>
      <c r="G2" s="97"/>
    </row>
    <row r="3" spans="1:7" ht="15.75" thickBot="1" x14ac:dyDescent="0.3">
      <c r="A3" s="83" t="str">
        <f>'1a. Productie gb-ggz 2019'!A3</f>
        <v>Aantal unieke patiënten</v>
      </c>
      <c r="B3" s="96">
        <f>'1a. Productie gb-ggz 2019'!B3</f>
        <v>0</v>
      </c>
      <c r="C3" s="84"/>
      <c r="D3" s="84"/>
      <c r="E3" s="85"/>
      <c r="F3" s="97"/>
      <c r="G3" s="97"/>
    </row>
    <row r="4" spans="1:7" ht="15.75" thickBot="1" x14ac:dyDescent="0.3">
      <c r="A4" s="98"/>
      <c r="B4" s="97"/>
      <c r="C4" s="97"/>
      <c r="D4" s="97"/>
      <c r="E4" s="97"/>
      <c r="F4" s="97"/>
      <c r="G4" s="97"/>
    </row>
    <row r="5" spans="1:7" x14ac:dyDescent="0.25">
      <c r="A5" s="12" t="str">
        <f>'1a. Productie gb-ggz 2019'!A5</f>
        <v>Declaratiecode</v>
      </c>
      <c r="B5" s="6" t="str">
        <f>'1a. Productie gb-ggz 2019'!B5</f>
        <v>Prestatiebeschrijving</v>
      </c>
      <c r="C5" s="6" t="str">
        <f>'1a. Productie gb-ggz 2019'!C5</f>
        <v>Aantal schadelastjaar 2019</v>
      </c>
      <c r="D5" s="6" t="str">
        <f>'1a. Productie gb-ggz 2019'!D5</f>
        <v>Tarief 2019</v>
      </c>
      <c r="E5" s="6" t="str">
        <f>'1a. Productie gb-ggz 2019'!E5</f>
        <v>Tarief 2020</v>
      </c>
      <c r="F5" s="6" t="str">
        <f>'1a. Productie gb-ggz 2019'!F5</f>
        <v>Tarief prijspeil 2022</v>
      </c>
      <c r="G5" s="7" t="str">
        <f>'1a. Productie gb-ggz 2019'!G5</f>
        <v>Omzet o.b.v. max-tarief 2022</v>
      </c>
    </row>
    <row r="6" spans="1:7" x14ac:dyDescent="0.25">
      <c r="A6" s="42">
        <f>'1a. Productie gb-ggz 2019'!A6</f>
        <v>180001</v>
      </c>
      <c r="B6" s="27" t="str">
        <f>'1a. Productie gb-ggz 2019'!B6</f>
        <v>Basis GGZ Kort (BK)</v>
      </c>
      <c r="C6" s="32">
        <f>'1a. Productie gb-ggz 2019'!C6</f>
        <v>0</v>
      </c>
      <c r="D6" s="65">
        <f>'1a. Productie gb-ggz 2019'!D6</f>
        <v>507.62</v>
      </c>
      <c r="E6" s="65">
        <f>'1a. Productie gb-ggz 2019'!E6</f>
        <v>503.47</v>
      </c>
      <c r="F6" s="65">
        <f>'1a. Productie gb-ggz 2019'!F6</f>
        <v>525.52331238505496</v>
      </c>
      <c r="G6" s="30">
        <f>'1a. Productie gb-ggz 2019'!G6</f>
        <v>0</v>
      </c>
    </row>
    <row r="7" spans="1:7" x14ac:dyDescent="0.25">
      <c r="A7" s="42">
        <f>'1a. Productie gb-ggz 2019'!A7</f>
        <v>180002</v>
      </c>
      <c r="B7" s="27" t="str">
        <f>'1a. Productie gb-ggz 2019'!B7</f>
        <v>Basis GGZ Midden (BM)</v>
      </c>
      <c r="C7" s="32">
        <f>'1a. Productie gb-ggz 2019'!C7</f>
        <v>0</v>
      </c>
      <c r="D7" s="65">
        <f>'1a. Productie gb-ggz 2019'!D7</f>
        <v>864.92</v>
      </c>
      <c r="E7" s="65">
        <f>'1a. Productie gb-ggz 2019'!E7</f>
        <v>853.38</v>
      </c>
      <c r="F7" s="65">
        <f>'1a. Productie gb-ggz 2019'!F7</f>
        <v>890.76029221832118</v>
      </c>
      <c r="G7" s="30">
        <f>'1a. Productie gb-ggz 2019'!G7</f>
        <v>0</v>
      </c>
    </row>
    <row r="8" spans="1:7" x14ac:dyDescent="0.25">
      <c r="A8" s="42">
        <f>'1a. Productie gb-ggz 2019'!A8</f>
        <v>180003</v>
      </c>
      <c r="B8" s="27" t="str">
        <f>'1a. Productie gb-ggz 2019'!B8</f>
        <v>Basis GGZ Intensief (BI)</v>
      </c>
      <c r="C8" s="32">
        <f>'1a. Productie gb-ggz 2019'!C8</f>
        <v>0</v>
      </c>
      <c r="D8" s="65">
        <f>'1a. Productie gb-ggz 2019'!D8</f>
        <v>1356.25</v>
      </c>
      <c r="E8" s="65">
        <f>'1a. Productie gb-ggz 2019'!E8</f>
        <v>1383.65</v>
      </c>
      <c r="F8" s="65">
        <f>'1a. Productie gb-ggz 2019'!F8</f>
        <v>1444.2575152076217</v>
      </c>
      <c r="G8" s="30">
        <f>'1a. Productie gb-ggz 2019'!G8</f>
        <v>0</v>
      </c>
    </row>
    <row r="9" spans="1:7" x14ac:dyDescent="0.25">
      <c r="A9" s="42">
        <f>'1a. Productie gb-ggz 2019'!A9</f>
        <v>180004</v>
      </c>
      <c r="B9" s="27" t="str">
        <f>'1a. Productie gb-ggz 2019'!B9</f>
        <v>Basis GGZ Chronisch (BC)</v>
      </c>
      <c r="C9" s="32">
        <f>'1a. Productie gb-ggz 2019'!C9</f>
        <v>0</v>
      </c>
      <c r="D9" s="65">
        <f>'1a. Productie gb-ggz 2019'!D9</f>
        <v>1251.7</v>
      </c>
      <c r="E9" s="65">
        <f>'1a. Productie gb-ggz 2019'!E9</f>
        <v>1330.98</v>
      </c>
      <c r="F9" s="65">
        <f>'1a. Productie gb-ggz 2019'!F9</f>
        <v>1389.2804304492033</v>
      </c>
      <c r="G9" s="30">
        <f>'1a. Productie gb-ggz 2019'!G9</f>
        <v>0</v>
      </c>
    </row>
    <row r="10" spans="1:7" x14ac:dyDescent="0.25">
      <c r="A10" s="42">
        <f>'1a. Productie gb-ggz 2019'!A10</f>
        <v>180005</v>
      </c>
      <c r="B10" s="27" t="str">
        <f>'1a. Productie gb-ggz 2019'!B10</f>
        <v>Onvolledig behandeltraject</v>
      </c>
      <c r="C10" s="32">
        <f>'1a. Productie gb-ggz 2019'!C10</f>
        <v>0</v>
      </c>
      <c r="D10" s="65">
        <f>'1a. Productie gb-ggz 2019'!D10</f>
        <v>207.19</v>
      </c>
      <c r="E10" s="65">
        <f>'1a. Productie gb-ggz 2019'!E10</f>
        <v>219.78</v>
      </c>
      <c r="F10" s="65">
        <f>'1a. Productie gb-ggz 2019'!F10</f>
        <v>229.40694300750269</v>
      </c>
      <c r="G10" s="30">
        <f>'1a. Productie gb-ggz 2019'!G10</f>
        <v>0</v>
      </c>
    </row>
    <row r="11" spans="1:7" x14ac:dyDescent="0.25">
      <c r="A11" s="13"/>
      <c r="B11" s="1"/>
      <c r="C11" s="1"/>
      <c r="D11" s="1"/>
      <c r="E11" s="1"/>
      <c r="F11" s="1"/>
      <c r="G11" s="99"/>
    </row>
    <row r="12" spans="1:7" x14ac:dyDescent="0.25">
      <c r="A12" s="42">
        <f>'1a. Productie gb-ggz 2019'!A12</f>
        <v>119027</v>
      </c>
      <c r="B12" s="27" t="str">
        <f>'1a. Productie gb-ggz 2019'!B12</f>
        <v>Rijbewijs: rapporten op verzoek CBR voor rekening van de te keuren persoon</v>
      </c>
      <c r="C12" s="32">
        <f>'1a. Productie gb-ggz 2019'!C12</f>
        <v>0</v>
      </c>
      <c r="D12" s="65">
        <f>'1a. Productie gb-ggz 2019'!D12</f>
        <v>87.45</v>
      </c>
      <c r="E12" s="65">
        <f>'1a. Productie gb-ggz 2019'!E12</f>
        <v>88.97</v>
      </c>
      <c r="F12" s="65">
        <f>'1a. Productie gb-ggz 2019'!F12</f>
        <v>92.867120390288079</v>
      </c>
      <c r="G12" s="30">
        <f>'1a. Productie gb-ggz 2019'!G12</f>
        <v>0</v>
      </c>
    </row>
    <row r="13" spans="1:7" x14ac:dyDescent="0.25">
      <c r="A13" s="42">
        <f>'1a. Productie gb-ggz 2019'!A13</f>
        <v>119028</v>
      </c>
      <c r="B13" s="27" t="str">
        <f>'1a. Productie gb-ggz 2019'!B13</f>
        <v>Rijbewijs: rapporten op verzoek politie, voor rekening van CBR</v>
      </c>
      <c r="C13" s="32">
        <f>'1a. Productie gb-ggz 2019'!C13</f>
        <v>0</v>
      </c>
      <c r="D13" s="65">
        <f>'1a. Productie gb-ggz 2019'!D13</f>
        <v>87.45</v>
      </c>
      <c r="E13" s="65">
        <f>'1a. Productie gb-ggz 2019'!E13</f>
        <v>88.97</v>
      </c>
      <c r="F13" s="65">
        <f>'1a. Productie gb-ggz 2019'!F13</f>
        <v>92.867120390288079</v>
      </c>
      <c r="G13" s="30">
        <f>'1a. Productie gb-ggz 2019'!G13</f>
        <v>0</v>
      </c>
    </row>
    <row r="14" spans="1:7" x14ac:dyDescent="0.25">
      <c r="A14" s="42">
        <f>'1a. Productie gb-ggz 2019'!A14</f>
        <v>119029</v>
      </c>
      <c r="B14" s="27" t="str">
        <f>'1a. Productie gb-ggz 2019'!B14</f>
        <v>Rijbewijs: toeslag 15 minuten i.c.m. 119027</v>
      </c>
      <c r="C14" s="32">
        <f>'1a. Productie gb-ggz 2019'!C14</f>
        <v>0</v>
      </c>
      <c r="D14" s="65">
        <f>'1a. Productie gb-ggz 2019'!D14</f>
        <v>43.71</v>
      </c>
      <c r="E14" s="65">
        <f>'1a. Productie gb-ggz 2019'!E14</f>
        <v>44.48</v>
      </c>
      <c r="F14" s="65">
        <f>'1a. Productie gb-ggz 2019'!F14</f>
        <v>46.428341181971604</v>
      </c>
      <c r="G14" s="30">
        <f>'1a. Productie gb-ggz 2019'!G14</f>
        <v>0</v>
      </c>
    </row>
    <row r="15" spans="1:7" x14ac:dyDescent="0.25">
      <c r="A15" s="42">
        <f>'1a. Productie gb-ggz 2019'!A15</f>
        <v>119030</v>
      </c>
      <c r="B15" s="27" t="str">
        <f>'1a. Productie gb-ggz 2019'!B15</f>
        <v>Rijbewijs: toeslag 15 minuten i.c.m. 119028</v>
      </c>
      <c r="C15" s="32">
        <f>'1a. Productie gb-ggz 2019'!C15</f>
        <v>0</v>
      </c>
      <c r="D15" s="65">
        <f>'1a. Productie gb-ggz 2019'!D15</f>
        <v>43.71</v>
      </c>
      <c r="E15" s="65">
        <f>'1a. Productie gb-ggz 2019'!E15</f>
        <v>44.48</v>
      </c>
      <c r="F15" s="65">
        <f>'1a. Productie gb-ggz 2019'!F15</f>
        <v>46.428341181971604</v>
      </c>
      <c r="G15" s="30">
        <f>'1a. Productie gb-ggz 2019'!G15</f>
        <v>0</v>
      </c>
    </row>
    <row r="16" spans="1:7" x14ac:dyDescent="0.25">
      <c r="A16" s="42">
        <f>'1a. Productie gb-ggz 2019'!A16</f>
        <v>119053</v>
      </c>
      <c r="B16" s="27" t="str">
        <f>'1a. Productie gb-ggz 2019'!B16</f>
        <v>Schriftelijke informatieverstrekking (met toestemming patiënt)</v>
      </c>
      <c r="C16" s="32">
        <f>'1a. Productie gb-ggz 2019'!C16</f>
        <v>0</v>
      </c>
      <c r="D16" s="65">
        <f>'1a. Productie gb-ggz 2019'!D16</f>
        <v>85.09</v>
      </c>
      <c r="E16" s="65">
        <f>'1a. Productie gb-ggz 2019'!E16</f>
        <v>86.57</v>
      </c>
      <c r="F16" s="65">
        <f>'1a. Productie gb-ggz 2019'!F16</f>
        <v>90.361994067519817</v>
      </c>
      <c r="G16" s="30">
        <f>'1a. Productie gb-ggz 2019'!G16</f>
        <v>0</v>
      </c>
    </row>
    <row r="17" spans="1:7" x14ac:dyDescent="0.25">
      <c r="A17" s="13"/>
      <c r="B17" s="1"/>
      <c r="C17" s="1"/>
      <c r="D17" s="1"/>
      <c r="E17" s="1"/>
      <c r="F17" s="1"/>
      <c r="G17" s="99"/>
    </row>
    <row r="18" spans="1:7" x14ac:dyDescent="0.25">
      <c r="A18" s="42">
        <f>'1a. Productie gb-ggz 2019'!A18</f>
        <v>40024</v>
      </c>
      <c r="B18" s="27" t="str">
        <f>'1a. Productie gb-ggz 2019'!B18</f>
        <v>Basis GGZ zeer intensief i.v.m. depressie</v>
      </c>
      <c r="C18" s="32">
        <f>'1a. Productie gb-ggz 2019'!C18</f>
        <v>0</v>
      </c>
      <c r="D18" s="27"/>
      <c r="E18" s="27"/>
      <c r="F18" s="65">
        <f>'1a. Productie gb-ggz 2019'!F18</f>
        <v>2371.9532991837209</v>
      </c>
      <c r="G18" s="30">
        <f>'1a. Productie gb-ggz 2019'!G18</f>
        <v>0</v>
      </c>
    </row>
    <row r="19" spans="1:7" x14ac:dyDescent="0.25">
      <c r="A19" s="42">
        <f>'1a. Productie gb-ggz 2019'!A19</f>
        <v>40025</v>
      </c>
      <c r="B19" s="27" t="str">
        <f>'1a. Productie gb-ggz 2019'!B19</f>
        <v>Basis GGZ zeer intensief i.v.m. angst</v>
      </c>
      <c r="C19" s="32">
        <f>'1a. Productie gb-ggz 2019'!C19</f>
        <v>0</v>
      </c>
      <c r="D19" s="27"/>
      <c r="E19" s="27"/>
      <c r="F19" s="65">
        <f>'1a. Productie gb-ggz 2019'!F19</f>
        <v>2371.9532991837209</v>
      </c>
      <c r="G19" s="30">
        <f>'1a. Productie gb-ggz 2019'!G19</f>
        <v>0</v>
      </c>
    </row>
    <row r="20" spans="1:7" x14ac:dyDescent="0.25">
      <c r="A20" s="42">
        <f>'1a. Productie gb-ggz 2019'!A20</f>
        <v>40026</v>
      </c>
      <c r="B20" s="27" t="str">
        <f>'1a. Productie gb-ggz 2019'!B20</f>
        <v>Basis GGZ zeer intensief i.v.m. somatoform</v>
      </c>
      <c r="C20" s="32">
        <f>'1a. Productie gb-ggz 2019'!C20</f>
        <v>0</v>
      </c>
      <c r="D20" s="27"/>
      <c r="E20" s="27"/>
      <c r="F20" s="65">
        <f>'1a. Productie gb-ggz 2019'!F20</f>
        <v>2371.9532991837209</v>
      </c>
      <c r="G20" s="30">
        <f>'1a. Productie gb-ggz 2019'!G20</f>
        <v>0</v>
      </c>
    </row>
    <row r="21" spans="1:7" x14ac:dyDescent="0.25">
      <c r="A21" s="42">
        <f>'1a. Productie gb-ggz 2019'!A21</f>
        <v>40027</v>
      </c>
      <c r="B21" s="27" t="str">
        <f>'1a. Productie gb-ggz 2019'!B21</f>
        <v>Basis GGZ zeer intensief i.v.m. verslaving</v>
      </c>
      <c r="C21" s="32">
        <f>'1a. Productie gb-ggz 2019'!C21</f>
        <v>0</v>
      </c>
      <c r="D21" s="27"/>
      <c r="E21" s="27"/>
      <c r="F21" s="65">
        <f>'1a. Productie gb-ggz 2019'!F21</f>
        <v>2371.9532991837209</v>
      </c>
      <c r="G21" s="30">
        <f>'1a. Productie gb-ggz 2019'!G21</f>
        <v>0</v>
      </c>
    </row>
    <row r="22" spans="1:7" x14ac:dyDescent="0.25">
      <c r="A22" s="42">
        <f>'1a. Productie gb-ggz 2019'!A22</f>
        <v>40028</v>
      </c>
      <c r="B22" s="27" t="str">
        <f>'1a. Productie gb-ggz 2019'!B22</f>
        <v>Basis GGZ zeer intensief i.v.m. persoonlijkheid</v>
      </c>
      <c r="C22" s="32">
        <f>'1a. Productie gb-ggz 2019'!C22</f>
        <v>0</v>
      </c>
      <c r="D22" s="27"/>
      <c r="E22" s="27"/>
      <c r="F22" s="65">
        <f>'1a. Productie gb-ggz 2019'!F22</f>
        <v>2371.9532991837209</v>
      </c>
      <c r="G22" s="30">
        <f>'1a. Productie gb-ggz 2019'!G22</f>
        <v>0</v>
      </c>
    </row>
    <row r="23" spans="1:7" x14ac:dyDescent="0.25">
      <c r="A23" s="42">
        <f>'1a. Productie gb-ggz 2019'!A23</f>
        <v>40029</v>
      </c>
      <c r="B23" s="27" t="str">
        <f>'1a. Productie gb-ggz 2019'!B23</f>
        <v>Basis GGZ zeer intensief i.v.m. alcohol</v>
      </c>
      <c r="C23" s="32">
        <f>'1a. Productie gb-ggz 2019'!C23</f>
        <v>0</v>
      </c>
      <c r="D23" s="27"/>
      <c r="E23" s="27"/>
      <c r="F23" s="65">
        <f>'1a. Productie gb-ggz 2019'!F23</f>
        <v>2371.9532991837209</v>
      </c>
      <c r="G23" s="30">
        <f>'1a. Productie gb-ggz 2019'!G23</f>
        <v>0</v>
      </c>
    </row>
    <row r="24" spans="1:7" x14ac:dyDescent="0.25">
      <c r="A24" s="42">
        <f>'1a. Productie gb-ggz 2019'!A24</f>
        <v>40030</v>
      </c>
      <c r="B24" s="27" t="str">
        <f>'1a. Productie gb-ggz 2019'!B24</f>
        <v>Basis GGZ zeer intensief i.v.m. aandachtstekort- en gedrag</v>
      </c>
      <c r="C24" s="32">
        <f>'1a. Productie gb-ggz 2019'!C24</f>
        <v>0</v>
      </c>
      <c r="D24" s="27"/>
      <c r="E24" s="27"/>
      <c r="F24" s="65">
        <f>'1a. Productie gb-ggz 2019'!F24</f>
        <v>2371.9532991837209</v>
      </c>
      <c r="G24" s="30">
        <f>'1a. Productie gb-ggz 2019'!G24</f>
        <v>0</v>
      </c>
    </row>
    <row r="25" spans="1:7" x14ac:dyDescent="0.25">
      <c r="A25" s="42">
        <f>'1a. Productie gb-ggz 2019'!A25</f>
        <v>40031</v>
      </c>
      <c r="B25" s="27" t="str">
        <f>'1a. Productie gb-ggz 2019'!B25</f>
        <v>Basis GGZ zeer intensief i.v.m. overige kindertijd (tics en tourette)</v>
      </c>
      <c r="C25" s="32">
        <f>'1a. Productie gb-ggz 2019'!C25</f>
        <v>0</v>
      </c>
      <c r="D25" s="27"/>
      <c r="E25" s="27"/>
      <c r="F25" s="65">
        <f>'1a. Productie gb-ggz 2019'!F25</f>
        <v>2371.9532991837209</v>
      </c>
      <c r="G25" s="30">
        <f>'1a. Productie gb-ggz 2019'!G25</f>
        <v>0</v>
      </c>
    </row>
    <row r="26" spans="1:7" x14ac:dyDescent="0.25">
      <c r="A26" s="42">
        <f>'1a. Productie gb-ggz 2019'!A26</f>
        <v>40032</v>
      </c>
      <c r="B26" s="27" t="str">
        <f>'1a. Productie gb-ggz 2019'!B26</f>
        <v>Basis GGZ zeer intensief i.v.m. restgroep diagnoses (impuls- en dwangstroornissen)</v>
      </c>
      <c r="C26" s="32">
        <f>'1a. Productie gb-ggz 2019'!C26</f>
        <v>0</v>
      </c>
      <c r="D26" s="27"/>
      <c r="E26" s="27"/>
      <c r="F26" s="65">
        <f>'1a. Productie gb-ggz 2019'!F26</f>
        <v>2371.9532991837209</v>
      </c>
      <c r="G26" s="30">
        <f>'1a. Productie gb-ggz 2019'!G26</f>
        <v>0</v>
      </c>
    </row>
    <row r="27" spans="1:7" x14ac:dyDescent="0.25">
      <c r="A27" s="42">
        <f>'1a. Productie gb-ggz 2019'!A27</f>
        <v>40033</v>
      </c>
      <c r="B27" s="27" t="str">
        <f>'1a. Productie gb-ggz 2019'!B27</f>
        <v>Virtual Reality Cognitieve Gedragstherapie (VR-CGT)</v>
      </c>
      <c r="C27" s="32">
        <f>'1a. Productie gb-ggz 2019'!C27</f>
        <v>0</v>
      </c>
      <c r="D27" s="27"/>
      <c r="E27" s="27"/>
      <c r="F27" s="65">
        <f>'1a. Productie gb-ggz 2019'!F27</f>
        <v>24.867460855026259</v>
      </c>
      <c r="G27" s="30">
        <f>'1a. Productie gb-ggz 2019'!G27</f>
        <v>0</v>
      </c>
    </row>
    <row r="28" spans="1:7" x14ac:dyDescent="0.25">
      <c r="A28" s="42">
        <f>'1a. Productie gb-ggz 2019'!A28</f>
        <v>40035</v>
      </c>
      <c r="B28" s="27" t="str">
        <f>'1a. Productie gb-ggz 2019'!B28</f>
        <v>Basis GGZ Eleo (Behandeltraject basis GGZ)</v>
      </c>
      <c r="C28" s="32">
        <f>'1a. Productie gb-ggz 2019'!C28</f>
        <v>0</v>
      </c>
      <c r="D28" s="27"/>
      <c r="E28" s="27"/>
      <c r="F28" s="65">
        <f>'1a. Productie gb-ggz 2019'!F28</f>
        <v>2802.7886013565194</v>
      </c>
      <c r="G28" s="30">
        <f>'1a. Productie gb-ggz 2019'!G28</f>
        <v>0</v>
      </c>
    </row>
    <row r="29" spans="1:7" ht="15.75" thickBot="1" x14ac:dyDescent="0.3">
      <c r="A29" s="54">
        <f>'1a. Productie gb-ggz 2019'!A29</f>
        <v>40036</v>
      </c>
      <c r="B29" s="29" t="str">
        <f>'1a. Productie gb-ggz 2019'!B29</f>
        <v>Basis GGZ Zeer intensief trauma- en stressorgerelateerde stoornissen</v>
      </c>
      <c r="C29" s="40">
        <f>'1a. Productie gb-ggz 2019'!C29</f>
        <v>0</v>
      </c>
      <c r="D29" s="29"/>
      <c r="E29" s="29"/>
      <c r="F29" s="78">
        <f>'1a. Productie gb-ggz 2019'!F29</f>
        <v>2371.9532991837209</v>
      </c>
      <c r="G29" s="31">
        <f>'1a. Productie gb-ggz 2019'!G29</f>
        <v>0</v>
      </c>
    </row>
  </sheetData>
  <pageMargins left="0.7" right="0.7" top="0.75" bottom="0.75" header="0.3" footer="0.3"/>
  <pageSetup paperSize="9"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38F80"/>
  </sheetPr>
  <dimension ref="A1:M169"/>
  <sheetViews>
    <sheetView workbookViewId="0">
      <selection activeCell="B6" sqref="B6"/>
    </sheetView>
  </sheetViews>
  <sheetFormatPr defaultRowHeight="15" x14ac:dyDescent="0.25"/>
  <cols>
    <col min="1" max="1" width="23.7109375" style="15" bestFit="1" customWidth="1"/>
    <col min="2" max="2" width="18.28515625" bestFit="1" customWidth="1"/>
    <col min="3" max="3" width="77.7109375" bestFit="1" customWidth="1"/>
    <col min="4" max="5" width="28.85546875" bestFit="1" customWidth="1"/>
    <col min="6" max="6" width="11.85546875" bestFit="1" customWidth="1"/>
    <col min="7" max="7" width="20.28515625" bestFit="1" customWidth="1"/>
    <col min="8" max="8" width="28.85546875" bestFit="1" customWidth="1"/>
  </cols>
  <sheetData>
    <row r="1" spans="1:8" x14ac:dyDescent="0.25">
      <c r="A1" s="90"/>
      <c r="B1" s="18" t="str">
        <f>'1b. Productie g-ggz 2019'!B1</f>
        <v>Aantal prestaties</v>
      </c>
      <c r="C1" s="18" t="str">
        <f>'1b. Productie g-ggz 2019'!C1</f>
        <v>Omzet o.b.v. max-tarief 2019</v>
      </c>
      <c r="D1" s="6" t="str">
        <f>'1b. Productie g-ggz 2019'!D1</f>
        <v>Omzet o.b.v. max-tarief 2020</v>
      </c>
      <c r="E1" s="7" t="str">
        <f>'1b. Productie g-ggz 2019'!E1</f>
        <v>Omzet o.b.v. max-tarief 2022</v>
      </c>
    </row>
    <row r="2" spans="1:8" x14ac:dyDescent="0.25">
      <c r="A2" s="26" t="str">
        <f>'1b. Productie g-ggz 2019'!A2</f>
        <v>Subtotaal behandeling</v>
      </c>
      <c r="B2" s="27">
        <f>'1b. Productie g-ggz 2019'!B2</f>
        <v>0</v>
      </c>
      <c r="C2" s="65">
        <f>'1b. Productie g-ggz 2019'!C2</f>
        <v>0</v>
      </c>
      <c r="D2" s="65">
        <f>'1b. Productie g-ggz 2019'!D2</f>
        <v>0</v>
      </c>
      <c r="E2" s="89">
        <f>'1b. Productie g-ggz 2019'!E2</f>
        <v>0</v>
      </c>
    </row>
    <row r="3" spans="1:8" x14ac:dyDescent="0.25">
      <c r="A3" s="26" t="str">
        <f>'1b. Productie g-ggz 2019'!A3</f>
        <v>Subtotaal verblijf</v>
      </c>
      <c r="B3" s="27">
        <f>'1b. Productie g-ggz 2019'!B3</f>
        <v>0</v>
      </c>
      <c r="C3" s="65">
        <f>'1b. Productie g-ggz 2019'!C3</f>
        <v>0</v>
      </c>
      <c r="D3" s="65">
        <f>'1b. Productie g-ggz 2019'!D3</f>
        <v>0</v>
      </c>
      <c r="E3" s="89">
        <f>'1b. Productie g-ggz 2019'!E3</f>
        <v>0</v>
      </c>
    </row>
    <row r="4" spans="1:8" x14ac:dyDescent="0.25">
      <c r="A4" s="26" t="str">
        <f>'1b. Productie g-ggz 2019'!A4</f>
        <v>Subtotaal overig</v>
      </c>
      <c r="B4" s="27">
        <f>'1b. Productie g-ggz 2019'!B4</f>
        <v>0</v>
      </c>
      <c r="C4" s="65">
        <f>'1b. Productie g-ggz 2019'!C4</f>
        <v>0</v>
      </c>
      <c r="D4" s="65">
        <f>'1b. Productie g-ggz 2019'!D4</f>
        <v>0</v>
      </c>
      <c r="E4" s="89">
        <f>'1b. Productie g-ggz 2019'!E4</f>
        <v>0</v>
      </c>
    </row>
    <row r="5" spans="1:8" x14ac:dyDescent="0.25">
      <c r="A5" s="91" t="str">
        <f>'1b. Productie g-ggz 2019'!A5</f>
        <v>Totaal</v>
      </c>
      <c r="B5" s="81">
        <f>'1b. Productie g-ggz 2019'!B5</f>
        <v>0</v>
      </c>
      <c r="C5" s="82">
        <f>'1b. Productie g-ggz 2019'!C5</f>
        <v>0</v>
      </c>
      <c r="D5" s="82">
        <f>'1b. Productie g-ggz 2019'!D5</f>
        <v>0</v>
      </c>
      <c r="E5" s="87">
        <f>'1b. Productie g-ggz 2019'!E5</f>
        <v>0</v>
      </c>
    </row>
    <row r="6" spans="1:8" ht="15.75" thickBot="1" x14ac:dyDescent="0.3">
      <c r="A6" s="83" t="str">
        <f>'1b. Productie g-ggz 2019'!A6</f>
        <v>Aantal unieke patiënten</v>
      </c>
      <c r="B6" s="96">
        <f>'1b. Productie g-ggz 2019'!B6</f>
        <v>0</v>
      </c>
      <c r="C6" s="84"/>
      <c r="D6" s="84"/>
      <c r="E6" s="88"/>
    </row>
    <row r="7" spans="1:8" ht="15.75" thickBot="1" x14ac:dyDescent="0.3">
      <c r="A7" s="19"/>
      <c r="B7" s="20"/>
      <c r="C7" s="21"/>
      <c r="D7" s="22"/>
      <c r="E7" s="23"/>
      <c r="F7" s="23"/>
      <c r="G7" s="24"/>
    </row>
    <row r="8" spans="1:8" x14ac:dyDescent="0.25">
      <c r="A8" s="17" t="str">
        <f>'1b. Productie g-ggz 2019'!A8</f>
        <v>Declaratiecode</v>
      </c>
      <c r="B8" s="18" t="str">
        <f>'1b. Productie g-ggz 2019'!B8</f>
        <v>Productgroepcode</v>
      </c>
      <c r="C8" s="18" t="str">
        <f>'1b. Productie g-ggz 2019'!C8</f>
        <v>Prestatiebeschrijving</v>
      </c>
      <c r="D8" s="18" t="str">
        <f>'1b. Productie g-ggz 2019'!D8</f>
        <v>Aantal schadelastjaar 2019</v>
      </c>
      <c r="E8" s="18" t="str">
        <f>'1b. Productie g-ggz 2019'!E8</f>
        <v>Tarief 2019</v>
      </c>
      <c r="F8" s="18" t="str">
        <f>'1b. Productie g-ggz 2019'!F8</f>
        <v>Tarief 2020</v>
      </c>
      <c r="G8" s="6" t="str">
        <f>'1b. Productie g-ggz 2019'!G8</f>
        <v>Tarief prijspeil 2022</v>
      </c>
      <c r="H8" s="7" t="str">
        <f>'1b. Productie g-ggz 2019'!H8</f>
        <v>Omzet o.b.v. max-tarief 2022</v>
      </c>
    </row>
    <row r="9" spans="1:8" x14ac:dyDescent="0.25">
      <c r="A9" s="43" t="str">
        <f>'1b. Productie g-ggz 2019'!A9</f>
        <v>25B660</v>
      </c>
      <c r="B9" s="44" t="str">
        <f>'1b. Productie g-ggz 2019'!B9</f>
        <v>007</v>
      </c>
      <c r="C9" s="45" t="str">
        <f>'1b. Productie g-ggz 2019'!C9</f>
        <v>Diagnostiek - vanaf 1 tot en met 99 minuten</v>
      </c>
      <c r="D9" s="51">
        <f>'1b. Productie g-ggz 2019'!D9</f>
        <v>0</v>
      </c>
      <c r="E9" s="46">
        <f>'1b. Productie g-ggz 2019'!E9</f>
        <v>167.13</v>
      </c>
      <c r="F9" s="46">
        <f>'1b. Productie g-ggz 2019'!F9</f>
        <v>209.7</v>
      </c>
      <c r="G9" s="65">
        <f>'1b. Productie g-ggz 2019'!G9</f>
        <v>219.09392744184868</v>
      </c>
      <c r="H9" s="60">
        <f>'1b. Productie g-ggz 2019'!H9</f>
        <v>0</v>
      </c>
    </row>
    <row r="10" spans="1:8" x14ac:dyDescent="0.25">
      <c r="A10" s="43" t="str">
        <f>'1b. Productie g-ggz 2019'!A10</f>
        <v>25B007</v>
      </c>
      <c r="B10" s="44" t="str">
        <f>'1b. Productie g-ggz 2019'!B10</f>
        <v>008</v>
      </c>
      <c r="C10" s="45" t="str">
        <f>'1b. Productie g-ggz 2019'!C10</f>
        <v>Diagnostiek - vanaf 100 tot en met 199 minuten</v>
      </c>
      <c r="D10" s="51">
        <f>'1b. Productie g-ggz 2019'!D10</f>
        <v>0</v>
      </c>
      <c r="E10" s="46">
        <f>'1b. Productie g-ggz 2019'!E10</f>
        <v>345.5</v>
      </c>
      <c r="F10" s="46">
        <f>'1b. Productie g-ggz 2019'!F10</f>
        <v>391.28</v>
      </c>
      <c r="G10" s="65">
        <f>'1b. Productie g-ggz 2019'!G10</f>
        <v>408.80816370742269</v>
      </c>
      <c r="H10" s="60">
        <f>'1b. Productie g-ggz 2019'!H10</f>
        <v>0</v>
      </c>
    </row>
    <row r="11" spans="1:8" x14ac:dyDescent="0.25">
      <c r="A11" s="43" t="str">
        <f>'1b. Productie g-ggz 2019'!A11</f>
        <v>25B008</v>
      </c>
      <c r="B11" s="44" t="str">
        <f>'1b. Productie g-ggz 2019'!B11</f>
        <v>009</v>
      </c>
      <c r="C11" s="45" t="str">
        <f>'1b. Productie g-ggz 2019'!C11</f>
        <v>Diagnostiek - vanaf 200 tot en met 399 minuten</v>
      </c>
      <c r="D11" s="51">
        <f>'1b. Productie g-ggz 2019'!D11</f>
        <v>0</v>
      </c>
      <c r="E11" s="46">
        <f>'1b. Productie g-ggz 2019'!E11</f>
        <v>665.27</v>
      </c>
      <c r="F11" s="46">
        <f>'1b. Productie g-ggz 2019'!F11</f>
        <v>693.88</v>
      </c>
      <c r="G11" s="65">
        <f>'1b. Productie g-ggz 2019'!G11</f>
        <v>724.96373091726252</v>
      </c>
      <c r="H11" s="60">
        <f>'1b. Productie g-ggz 2019'!H11</f>
        <v>0</v>
      </c>
    </row>
    <row r="12" spans="1:8" x14ac:dyDescent="0.25">
      <c r="A12" s="43" t="str">
        <f>'1b. Productie g-ggz 2019'!A12</f>
        <v>10B815</v>
      </c>
      <c r="B12" s="44" t="str">
        <f>'1b. Productie g-ggz 2019'!B12</f>
        <v>162</v>
      </c>
      <c r="C12" s="45" t="str">
        <f>'1b. Productie g-ggz 2019'!C12</f>
        <v>Diagnostiek - vanaf 400 tot en met 799 minuten</v>
      </c>
      <c r="D12" s="51">
        <f>'1b. Productie g-ggz 2019'!D12</f>
        <v>0</v>
      </c>
      <c r="E12" s="46">
        <f>'1b. Productie g-ggz 2019'!E12</f>
        <v>1229.26</v>
      </c>
      <c r="F12" s="46">
        <f>'1b. Productie g-ggz 2019'!F12</f>
        <v>1226.3699999999999</v>
      </c>
      <c r="G12" s="65">
        <f>'1b. Productie g-ggz 2019'!G12</f>
        <v>1281.3076766659988</v>
      </c>
      <c r="H12" s="60">
        <f>'1b. Productie g-ggz 2019'!H12</f>
        <v>0</v>
      </c>
    </row>
    <row r="13" spans="1:8" x14ac:dyDescent="0.25">
      <c r="A13" s="43" t="str">
        <f>'1b. Productie g-ggz 2019'!A13</f>
        <v>10B816</v>
      </c>
      <c r="B13" s="44" t="str">
        <f>'1b. Productie g-ggz 2019'!B13</f>
        <v>307</v>
      </c>
      <c r="C13" s="45" t="str">
        <f>'1b. Productie g-ggz 2019'!C13</f>
        <v>Diagnostiek - vanaf 800 minuten</v>
      </c>
      <c r="D13" s="51">
        <f>'1b. Productie g-ggz 2019'!D13</f>
        <v>0</v>
      </c>
      <c r="E13" s="46">
        <f>'1b. Productie g-ggz 2019'!E13</f>
        <v>2201.06</v>
      </c>
      <c r="F13" s="46">
        <f>'1b. Productie g-ggz 2019'!F13</f>
        <v>0</v>
      </c>
      <c r="G13" s="65">
        <f>'1b. Productie g-ggz 2019'!G13</f>
        <v>2342.0955665196443</v>
      </c>
      <c r="H13" s="60">
        <f>'1b. Productie g-ggz 2019'!H13</f>
        <v>0</v>
      </c>
    </row>
    <row r="14" spans="1:8" x14ac:dyDescent="0.25">
      <c r="A14" s="43" t="str">
        <f>'1b. Productie g-ggz 2019'!A14</f>
        <v>25B012</v>
      </c>
      <c r="B14" s="44" t="str">
        <f>'1b. Productie g-ggz 2019'!B14</f>
        <v>013</v>
      </c>
      <c r="C14" s="45" t="str">
        <f>'1b. Productie g-ggz 2019'!C14</f>
        <v>Crisis - vanaf 1 tot en met 99 minuten</v>
      </c>
      <c r="D14" s="51">
        <f>'1b. Productie g-ggz 2019'!D14</f>
        <v>0</v>
      </c>
      <c r="E14" s="46">
        <f>'1b. Productie g-ggz 2019'!E14</f>
        <v>177.04</v>
      </c>
      <c r="F14" s="46">
        <f>'1b. Productie g-ggz 2019'!F14</f>
        <v>0</v>
      </c>
      <c r="G14" s="65">
        <f>'1b. Productie g-ggz 2019'!G14</f>
        <v>188.38405091030589</v>
      </c>
      <c r="H14" s="60">
        <f>'1b. Productie g-ggz 2019'!H14</f>
        <v>0</v>
      </c>
    </row>
    <row r="15" spans="1:8" x14ac:dyDescent="0.25">
      <c r="A15" s="43" t="str">
        <f>'1b. Productie g-ggz 2019'!A15</f>
        <v>25B662</v>
      </c>
      <c r="B15" s="44" t="str">
        <f>'1b. Productie g-ggz 2019'!B15</f>
        <v>014</v>
      </c>
      <c r="C15" s="45" t="str">
        <f>'1b. Productie g-ggz 2019'!C15</f>
        <v>Crisis - vanaf 100 tot en met 199 minuten</v>
      </c>
      <c r="D15" s="51">
        <f>'1b. Productie g-ggz 2019'!D15</f>
        <v>0</v>
      </c>
      <c r="E15" s="46">
        <f>'1b. Productie g-ggz 2019'!E15</f>
        <v>365.83</v>
      </c>
      <c r="F15" s="46">
        <f>'1b. Productie g-ggz 2019'!F15</f>
        <v>0</v>
      </c>
      <c r="G15" s="65">
        <f>'1b. Productie g-ggz 2019'!G15</f>
        <v>389.27099720129462</v>
      </c>
      <c r="H15" s="60">
        <f>'1b. Productie g-ggz 2019'!H15</f>
        <v>0</v>
      </c>
    </row>
    <row r="16" spans="1:8" x14ac:dyDescent="0.25">
      <c r="A16" s="43" t="str">
        <f>'1b. Productie g-ggz 2019'!A16</f>
        <v>25B014</v>
      </c>
      <c r="B16" s="44" t="str">
        <f>'1b. Productie g-ggz 2019'!B16</f>
        <v>015</v>
      </c>
      <c r="C16" s="45" t="str">
        <f>'1b. Productie g-ggz 2019'!C16</f>
        <v>Crisis - vanaf 200 tot en met 399 minuten</v>
      </c>
      <c r="D16" s="51">
        <f>'1b. Productie g-ggz 2019'!D16</f>
        <v>0</v>
      </c>
      <c r="E16" s="46">
        <f>'1b. Productie g-ggz 2019'!E16</f>
        <v>698.06</v>
      </c>
      <c r="F16" s="46">
        <f>'1b. Productie g-ggz 2019'!F16</f>
        <v>0</v>
      </c>
      <c r="G16" s="65">
        <f>'1b. Productie g-ggz 2019'!G16</f>
        <v>742.78903399484932</v>
      </c>
      <c r="H16" s="60">
        <f>'1b. Productie g-ggz 2019'!H16</f>
        <v>0</v>
      </c>
    </row>
    <row r="17" spans="1:8" x14ac:dyDescent="0.25">
      <c r="A17" s="43" t="str">
        <f>'1b. Productie g-ggz 2019'!A17</f>
        <v>25B664</v>
      </c>
      <c r="B17" s="44" t="str">
        <f>'1b. Productie g-ggz 2019'!B17</f>
        <v>016</v>
      </c>
      <c r="C17" s="45" t="str">
        <f>'1b. Productie g-ggz 2019'!C17</f>
        <v>Crisis - vanaf 400 tot en met 799 minuten</v>
      </c>
      <c r="D17" s="51">
        <f>'1b. Productie g-ggz 2019'!D17</f>
        <v>0</v>
      </c>
      <c r="E17" s="46">
        <f>'1b. Productie g-ggz 2019'!E17</f>
        <v>1315.82</v>
      </c>
      <c r="F17" s="46">
        <f>'1b. Productie g-ggz 2019'!F17</f>
        <v>0</v>
      </c>
      <c r="G17" s="65">
        <f>'1b. Productie g-ggz 2019'!G17</f>
        <v>1400.1327489200105</v>
      </c>
      <c r="H17" s="60">
        <f>'1b. Productie g-ggz 2019'!H17</f>
        <v>0</v>
      </c>
    </row>
    <row r="18" spans="1:8" x14ac:dyDescent="0.25">
      <c r="A18" s="43" t="str">
        <f>'1b. Productie g-ggz 2019'!A18</f>
        <v>10B818</v>
      </c>
      <c r="B18" s="44" t="str">
        <f>'1b. Productie g-ggz 2019'!B18</f>
        <v>165</v>
      </c>
      <c r="C18" s="45" t="str">
        <f>'1b. Productie g-ggz 2019'!C18</f>
        <v>Crisis - vanaf 800 tot en met 1199 minuten</v>
      </c>
      <c r="D18" s="51">
        <f>'1b. Productie g-ggz 2019'!D18</f>
        <v>0</v>
      </c>
      <c r="E18" s="46">
        <f>'1b. Productie g-ggz 2019'!E18</f>
        <v>2260.25</v>
      </c>
      <c r="F18" s="46">
        <f>'1b. Productie g-ggz 2019'!F18</f>
        <v>0</v>
      </c>
      <c r="G18" s="65">
        <f>'1b. Productie g-ggz 2019'!G18</f>
        <v>2405.078236952208</v>
      </c>
      <c r="H18" s="60">
        <f>'1b. Productie g-ggz 2019'!H18</f>
        <v>0</v>
      </c>
    </row>
    <row r="19" spans="1:8" x14ac:dyDescent="0.25">
      <c r="A19" s="43" t="str">
        <f>'1b. Productie g-ggz 2019'!A19</f>
        <v>25B002</v>
      </c>
      <c r="B19" s="44" t="str">
        <f>'1b. Productie g-ggz 2019'!B19</f>
        <v>213</v>
      </c>
      <c r="C19" s="45" t="str">
        <f>'1b. Productie g-ggz 2019'!C19</f>
        <v>Crisis - vanaf 1200 tot en met 1799 minuten</v>
      </c>
      <c r="D19" s="51">
        <f>'1b. Productie g-ggz 2019'!D19</f>
        <v>0</v>
      </c>
      <c r="E19" s="46">
        <f>'1b. Productie g-ggz 2019'!E19</f>
        <v>3340.2</v>
      </c>
      <c r="F19" s="46">
        <f>'1b. Productie g-ggz 2019'!F19</f>
        <v>0</v>
      </c>
      <c r="G19" s="65">
        <f>'1b. Productie g-ggz 2019'!G19</f>
        <v>3554.2273319622891</v>
      </c>
      <c r="H19" s="60">
        <f>'1b. Productie g-ggz 2019'!H19</f>
        <v>0</v>
      </c>
    </row>
    <row r="20" spans="1:8" x14ac:dyDescent="0.25">
      <c r="A20" s="43" t="str">
        <f>'1b. Productie g-ggz 2019'!A20</f>
        <v>25B003</v>
      </c>
      <c r="B20" s="44" t="str">
        <f>'1b. Productie g-ggz 2019'!B20</f>
        <v>214</v>
      </c>
      <c r="C20" s="45" t="str">
        <f>'1b. Productie g-ggz 2019'!C20</f>
        <v>Crisis - vanaf 1800 minuten</v>
      </c>
      <c r="D20" s="51">
        <f>'1b. Productie g-ggz 2019'!D20</f>
        <v>0</v>
      </c>
      <c r="E20" s="46">
        <f>'1b. Productie g-ggz 2019'!E20</f>
        <v>5680.48</v>
      </c>
      <c r="F20" s="46">
        <f>'1b. Productie g-ggz 2019'!F20</f>
        <v>0</v>
      </c>
      <c r="G20" s="65">
        <f>'1b. Productie g-ggz 2019'!G20</f>
        <v>6044.4635874094802</v>
      </c>
      <c r="H20" s="60">
        <f>'1b. Productie g-ggz 2019'!H20</f>
        <v>0</v>
      </c>
    </row>
    <row r="21" spans="1:8" x14ac:dyDescent="0.25">
      <c r="A21" s="43" t="str">
        <f>'1b. Productie g-ggz 2019'!A21</f>
        <v>25B004</v>
      </c>
      <c r="B21" s="44" t="str">
        <f>'1b. Productie g-ggz 2019'!B21</f>
        <v>215</v>
      </c>
      <c r="C21" s="45" t="str">
        <f>'1b. Productie g-ggz 2019'!C21</f>
        <v>Behandeling kort - vanaf 1 tot en met 99 minuten</v>
      </c>
      <c r="D21" s="51">
        <f>'1b. Productie g-ggz 2019'!D21</f>
        <v>0</v>
      </c>
      <c r="E21" s="46">
        <f>'1b. Productie g-ggz 2019'!E21</f>
        <v>172.11</v>
      </c>
      <c r="F21" s="46">
        <f>'1b. Productie g-ggz 2019'!F21</f>
        <v>190.19</v>
      </c>
      <c r="G21" s="65">
        <f>'1b. Productie g-ggz 2019'!G21</f>
        <v>198.70993829358702</v>
      </c>
      <c r="H21" s="60">
        <f>'1b. Productie g-ggz 2019'!H21</f>
        <v>0</v>
      </c>
    </row>
    <row r="22" spans="1:8" x14ac:dyDescent="0.25">
      <c r="A22" s="43" t="str">
        <f>'1b. Productie g-ggz 2019'!A22</f>
        <v>25B005</v>
      </c>
      <c r="B22" s="44" t="str">
        <f>'1b. Productie g-ggz 2019'!B22</f>
        <v>216</v>
      </c>
      <c r="C22" s="45" t="str">
        <f>'1b. Productie g-ggz 2019'!C22</f>
        <v xml:space="preserve">Behandeling kort - vanaf 100 tot en met 199 minuten </v>
      </c>
      <c r="D22" s="51">
        <f>'1b. Productie g-ggz 2019'!D22</f>
        <v>0</v>
      </c>
      <c r="E22" s="46">
        <f>'1b. Productie g-ggz 2019'!E22</f>
        <v>395.31</v>
      </c>
      <c r="F22" s="46">
        <f>'1b. Productie g-ggz 2019'!F22</f>
        <v>387.3</v>
      </c>
      <c r="G22" s="65">
        <f>'1b. Productie g-ggz 2019'!G22</f>
        <v>404.64987171305671</v>
      </c>
      <c r="H22" s="60">
        <f>'1b. Productie g-ggz 2019'!H22</f>
        <v>0</v>
      </c>
    </row>
    <row r="23" spans="1:8" x14ac:dyDescent="0.25">
      <c r="A23" s="43" t="str">
        <f>'1b. Productie g-ggz 2019'!A23</f>
        <v>25B006</v>
      </c>
      <c r="B23" s="44" t="str">
        <f>'1b. Productie g-ggz 2019'!B23</f>
        <v>217</v>
      </c>
      <c r="C23" s="45" t="str">
        <f>'1b. Productie g-ggz 2019'!C23</f>
        <v xml:space="preserve">Behandeling kort - vanaf 200 tot en met 399 minuten </v>
      </c>
      <c r="D23" s="51">
        <f>'1b. Productie g-ggz 2019'!D23</f>
        <v>0</v>
      </c>
      <c r="E23" s="46">
        <f>'1b. Productie g-ggz 2019'!E23</f>
        <v>724.55</v>
      </c>
      <c r="F23" s="46">
        <f>'1b. Productie g-ggz 2019'!F23</f>
        <v>709.96</v>
      </c>
      <c r="G23" s="65">
        <f>'1b. Productie g-ggz 2019'!G23</f>
        <v>741.76406641208814</v>
      </c>
      <c r="H23" s="60">
        <f>'1b. Productie g-ggz 2019'!H23</f>
        <v>0</v>
      </c>
    </row>
    <row r="24" spans="1:8" x14ac:dyDescent="0.25">
      <c r="A24" s="43" t="str">
        <f>'1b. Productie g-ggz 2019'!A24</f>
        <v>25B678</v>
      </c>
      <c r="B24" s="44" t="str">
        <f>'1b. Productie g-ggz 2019'!B24</f>
        <v>264</v>
      </c>
      <c r="C24" s="45" t="str">
        <f>'1b. Productie g-ggz 2019'!C24</f>
        <v>Behandeling kort - vanaf 400 minuten</v>
      </c>
      <c r="D24" s="51">
        <f>'1b. Productie g-ggz 2019'!D24</f>
        <v>0</v>
      </c>
      <c r="E24" s="46">
        <f>'1b. Productie g-ggz 2019'!E24</f>
        <v>1189.47</v>
      </c>
      <c r="F24" s="46">
        <f>'1b. Productie g-ggz 2019'!F24</f>
        <v>1273.68</v>
      </c>
      <c r="G24" s="65">
        <f>'1b. Productie g-ggz 2019'!G24</f>
        <v>1330.7370219558122</v>
      </c>
      <c r="H24" s="60">
        <f>'1b. Productie g-ggz 2019'!H24</f>
        <v>0</v>
      </c>
    </row>
    <row r="25" spans="1:8" x14ac:dyDescent="0.25">
      <c r="A25" s="43" t="str">
        <f>'1b. Productie g-ggz 2019'!A25</f>
        <v>25B026</v>
      </c>
      <c r="B25" s="44" t="str">
        <f>'1b. Productie g-ggz 2019'!B25</f>
        <v>027</v>
      </c>
      <c r="C25" s="45" t="str">
        <f>'1b. Productie g-ggz 2019'!C25</f>
        <v>Aandachtstekort - en gedrag - vanaf 250 tot en met 799 minuten</v>
      </c>
      <c r="D25" s="51">
        <f>'1b. Productie g-ggz 2019'!D25</f>
        <v>0</v>
      </c>
      <c r="E25" s="46">
        <f>'1b. Productie g-ggz 2019'!E25</f>
        <v>1439.55</v>
      </c>
      <c r="F25" s="46">
        <f>'1b. Productie g-ggz 2019'!F25</f>
        <v>1469.01</v>
      </c>
      <c r="G25" s="65">
        <f>'1b. Productie g-ggz 2019'!G25</f>
        <v>1534.8172167446357</v>
      </c>
      <c r="H25" s="60">
        <f>'1b. Productie g-ggz 2019'!H25</f>
        <v>0</v>
      </c>
    </row>
    <row r="26" spans="1:8" x14ac:dyDescent="0.25">
      <c r="A26" s="43" t="str">
        <f>'1b. Productie g-ggz 2019'!A26</f>
        <v>10B822</v>
      </c>
      <c r="B26" s="44" t="str">
        <f>'1b. Productie g-ggz 2019'!B26</f>
        <v>169</v>
      </c>
      <c r="C26" s="45" t="str">
        <f>'1b. Productie g-ggz 2019'!C26</f>
        <v>Aandachtstekort - en gedrag - vanaf 800 tot en met 1799 minuten</v>
      </c>
      <c r="D26" s="51">
        <f>'1b. Productie g-ggz 2019'!D26</f>
        <v>0</v>
      </c>
      <c r="E26" s="46">
        <f>'1b. Productie g-ggz 2019'!E26</f>
        <v>2780.81</v>
      </c>
      <c r="F26" s="46">
        <f>'1b. Productie g-ggz 2019'!F26</f>
        <v>2739.29</v>
      </c>
      <c r="G26" s="65">
        <f>'1b. Productie g-ggz 2019'!G26</f>
        <v>2862.0019289565171</v>
      </c>
      <c r="H26" s="60">
        <f>'1b. Productie g-ggz 2019'!H26</f>
        <v>0</v>
      </c>
    </row>
    <row r="27" spans="1:8" x14ac:dyDescent="0.25">
      <c r="A27" s="43" t="str">
        <f>'1b. Productie g-ggz 2019'!A27</f>
        <v>25B029</v>
      </c>
      <c r="B27" s="44" t="str">
        <f>'1b. Productie g-ggz 2019'!B27</f>
        <v>030</v>
      </c>
      <c r="C27" s="45" t="str">
        <f>'1b. Productie g-ggz 2019'!C27</f>
        <v>Aandachtstekort - en gedrag - vanaf 1800 tot en met 2999 minuten</v>
      </c>
      <c r="D27" s="51">
        <f>'1b. Productie g-ggz 2019'!D27</f>
        <v>0</v>
      </c>
      <c r="E27" s="46">
        <f>'1b. Productie g-ggz 2019'!E27</f>
        <v>4962.16</v>
      </c>
      <c r="F27" s="46">
        <f>'1b. Productie g-ggz 2019'!F27</f>
        <v>4853.71</v>
      </c>
      <c r="G27" s="65">
        <f>'1b. Productie g-ggz 2019'!G27</f>
        <v>5071.1415668277314</v>
      </c>
      <c r="H27" s="60">
        <f>'1b. Productie g-ggz 2019'!H27</f>
        <v>0</v>
      </c>
    </row>
    <row r="28" spans="1:8" x14ac:dyDescent="0.25">
      <c r="A28" s="43" t="str">
        <f>'1b. Productie g-ggz 2019'!A28</f>
        <v>25B030</v>
      </c>
      <c r="B28" s="44" t="str">
        <f>'1b. Productie g-ggz 2019'!B28</f>
        <v>031</v>
      </c>
      <c r="C28" s="45" t="str">
        <f>'1b. Productie g-ggz 2019'!C28</f>
        <v>Aandachtstekort - en gedrag - vanaf 3000 tot en met 5999 minuten</v>
      </c>
      <c r="D28" s="51">
        <f>'1b. Productie g-ggz 2019'!D28</f>
        <v>0</v>
      </c>
      <c r="E28" s="46">
        <f>'1b. Productie g-ggz 2019'!E28</f>
        <v>8437.85</v>
      </c>
      <c r="F28" s="46">
        <f>'1b. Productie g-ggz 2019'!F28</f>
        <v>8007.46</v>
      </c>
      <c r="G28" s="65">
        <f>'1b. Productie g-ggz 2019'!G28</f>
        <v>8366.1700535694108</v>
      </c>
      <c r="H28" s="60">
        <f>'1b. Productie g-ggz 2019'!H28</f>
        <v>0</v>
      </c>
    </row>
    <row r="29" spans="1:8" x14ac:dyDescent="0.25">
      <c r="A29" s="43" t="str">
        <f>'1b. Productie g-ggz 2019'!A29</f>
        <v>25B630</v>
      </c>
      <c r="B29" s="44" t="str">
        <f>'1b. Productie g-ggz 2019'!B29</f>
        <v>131</v>
      </c>
      <c r="C29" s="45" t="str">
        <f>'1b. Productie g-ggz 2019'!C29</f>
        <v>Aandachtstekort - en gedrag - vanaf 6000 tot en met 11999 minuten</v>
      </c>
      <c r="D29" s="51">
        <f>'1b. Productie g-ggz 2019'!D29</f>
        <v>0</v>
      </c>
      <c r="E29" s="46">
        <f>'1b. Productie g-ggz 2019'!E29</f>
        <v>16765.18</v>
      </c>
      <c r="F29" s="46">
        <f>'1b. Productie g-ggz 2019'!F29</f>
        <v>16210.72</v>
      </c>
      <c r="G29" s="65">
        <f>'1b. Productie g-ggz 2019'!G29</f>
        <v>16936.911356509896</v>
      </c>
      <c r="H29" s="60">
        <f>'1b. Productie g-ggz 2019'!H29</f>
        <v>0</v>
      </c>
    </row>
    <row r="30" spans="1:8" x14ac:dyDescent="0.25">
      <c r="A30" s="43" t="str">
        <f>'1b. Productie g-ggz 2019'!A30</f>
        <v>10B823</v>
      </c>
      <c r="B30" s="44" t="str">
        <f>'1b. Productie g-ggz 2019'!B30</f>
        <v>170</v>
      </c>
      <c r="C30" s="45" t="str">
        <f>'1b. Productie g-ggz 2019'!C30</f>
        <v>Aandachtstekort - en gedrag - vanaf 12000 tot en met 17999 minuten</v>
      </c>
      <c r="D30" s="51">
        <f>'1b. Productie g-ggz 2019'!D30</f>
        <v>0</v>
      </c>
      <c r="E30" s="46">
        <f>'1b. Productie g-ggz 2019'!E30</f>
        <v>27910.82</v>
      </c>
      <c r="F30" s="46">
        <f>'1b. Productie g-ggz 2019'!F30</f>
        <v>28608.49</v>
      </c>
      <c r="G30" s="65">
        <f>'1b. Productie g-ggz 2019'!G30</f>
        <v>29890.064054748946</v>
      </c>
      <c r="H30" s="60">
        <f>'1b. Productie g-ggz 2019'!H30</f>
        <v>0</v>
      </c>
    </row>
    <row r="31" spans="1:8" x14ac:dyDescent="0.25">
      <c r="A31" s="43" t="str">
        <f>'1b. Productie g-ggz 2019'!A31</f>
        <v>25B010</v>
      </c>
      <c r="B31" s="44" t="str">
        <f>'1b. Productie g-ggz 2019'!B31</f>
        <v>221</v>
      </c>
      <c r="C31" s="45" t="str">
        <f>'1b. Productie g-ggz 2019'!C31</f>
        <v xml:space="preserve">Aandachtstekort - en gedrag - vanaf 18000 tot en met 23999 minuten </v>
      </c>
      <c r="D31" s="51">
        <f>'1b. Productie g-ggz 2019'!D31</f>
        <v>0</v>
      </c>
      <c r="E31" s="46">
        <f>'1b. Productie g-ggz 2019'!E31</f>
        <v>39737.81</v>
      </c>
      <c r="F31" s="46">
        <f>'1b. Productie g-ggz 2019'!F31</f>
        <v>41016.519999999997</v>
      </c>
      <c r="G31" s="65">
        <f>'1b. Productie g-ggz 2019'!G31</f>
        <v>42853.936370038791</v>
      </c>
      <c r="H31" s="60">
        <f>'1b. Productie g-ggz 2019'!H31</f>
        <v>0</v>
      </c>
    </row>
    <row r="32" spans="1:8" x14ac:dyDescent="0.25">
      <c r="A32" s="43" t="str">
        <f>'1b. Productie g-ggz 2019'!A32</f>
        <v>25B011</v>
      </c>
      <c r="B32" s="44" t="str">
        <f>'1b. Productie g-ggz 2019'!B32</f>
        <v>222</v>
      </c>
      <c r="C32" s="45" t="str">
        <f>'1b. Productie g-ggz 2019'!C32</f>
        <v>Aandachtstekort - en gedrag - vanaf 24000 minuten</v>
      </c>
      <c r="D32" s="51">
        <f>'1b. Productie g-ggz 2019'!D32</f>
        <v>0</v>
      </c>
      <c r="E32" s="46">
        <f>'1b. Productie g-ggz 2019'!E32</f>
        <v>54999.29</v>
      </c>
      <c r="F32" s="46">
        <f>'1b. Productie g-ggz 2019'!F32</f>
        <v>64801.86</v>
      </c>
      <c r="G32" s="65">
        <f>'1b. Productie g-ggz 2019'!G32</f>
        <v>67704.787853776041</v>
      </c>
      <c r="H32" s="60">
        <f>'1b. Productie g-ggz 2019'!H32</f>
        <v>0</v>
      </c>
    </row>
    <row r="33" spans="1:8" x14ac:dyDescent="0.25">
      <c r="A33" s="43" t="str">
        <f>'1b. Productie g-ggz 2019'!A33</f>
        <v>25B666</v>
      </c>
      <c r="B33" s="44" t="str">
        <f>'1b. Productie g-ggz 2019'!B33</f>
        <v>033</v>
      </c>
      <c r="C33" s="45" t="str">
        <f>'1b. Productie g-ggz 2019'!C33</f>
        <v>Pervasief - vanaf 250 tot en met 799 minuten</v>
      </c>
      <c r="D33" s="51">
        <f>'1b. Productie g-ggz 2019'!D33</f>
        <v>0</v>
      </c>
      <c r="E33" s="46">
        <f>'1b. Productie g-ggz 2019'!E33</f>
        <v>1377.08</v>
      </c>
      <c r="F33" s="46">
        <f>'1b. Productie g-ggz 2019'!F33</f>
        <v>1407.42</v>
      </c>
      <c r="G33" s="65">
        <f>'1b. Productie g-ggz 2019'!G33</f>
        <v>1470.4681705303133</v>
      </c>
      <c r="H33" s="60">
        <f>'1b. Productie g-ggz 2019'!H33</f>
        <v>0</v>
      </c>
    </row>
    <row r="34" spans="1:8" x14ac:dyDescent="0.25">
      <c r="A34" s="43" t="str">
        <f>'1b. Productie g-ggz 2019'!A34</f>
        <v>10B825</v>
      </c>
      <c r="B34" s="44" t="str">
        <f>'1b. Productie g-ggz 2019'!B34</f>
        <v>172</v>
      </c>
      <c r="C34" s="45" t="str">
        <f>'1b. Productie g-ggz 2019'!C34</f>
        <v>Pervasief - vanaf 800 tot en met 1799 minuten</v>
      </c>
      <c r="D34" s="51">
        <f>'1b. Productie g-ggz 2019'!D34</f>
        <v>0</v>
      </c>
      <c r="E34" s="46">
        <f>'1b. Productie g-ggz 2019'!E34</f>
        <v>2739.36</v>
      </c>
      <c r="F34" s="46">
        <f>'1b. Productie g-ggz 2019'!F34</f>
        <v>2736.57</v>
      </c>
      <c r="G34" s="65">
        <f>'1b. Productie g-ggz 2019'!G34</f>
        <v>2859.160081161373</v>
      </c>
      <c r="H34" s="60">
        <f>'1b. Productie g-ggz 2019'!H34</f>
        <v>0</v>
      </c>
    </row>
    <row r="35" spans="1:8" x14ac:dyDescent="0.25">
      <c r="A35" s="43" t="str">
        <f>'1b. Productie g-ggz 2019'!A35</f>
        <v>25B661</v>
      </c>
      <c r="B35" s="44" t="str">
        <f>'1b. Productie g-ggz 2019'!B35</f>
        <v>223</v>
      </c>
      <c r="C35" s="45" t="str">
        <f>'1b. Productie g-ggz 2019'!C35</f>
        <v>Pervasief - vanaf 1800 tot en met 2999 minuten</v>
      </c>
      <c r="D35" s="51">
        <f>'1b. Productie g-ggz 2019'!D35</f>
        <v>0</v>
      </c>
      <c r="E35" s="46">
        <f>'1b. Productie g-ggz 2019'!E35</f>
        <v>4928.16</v>
      </c>
      <c r="F35" s="46">
        <f>'1b. Productie g-ggz 2019'!F35</f>
        <v>4909.3500000000004</v>
      </c>
      <c r="G35" s="65">
        <f>'1b. Productie g-ggz 2019'!G35</f>
        <v>5129.2740709901755</v>
      </c>
      <c r="H35" s="60">
        <f>'1b. Productie g-ggz 2019'!H35</f>
        <v>0</v>
      </c>
    </row>
    <row r="36" spans="1:8" x14ac:dyDescent="0.25">
      <c r="A36" s="43" t="str">
        <f>'1b. Productie g-ggz 2019'!A36</f>
        <v>25B037</v>
      </c>
      <c r="B36" s="44" t="str">
        <f>'1b. Productie g-ggz 2019'!B36</f>
        <v>038</v>
      </c>
      <c r="C36" s="45" t="str">
        <f>'1b. Productie g-ggz 2019'!C36</f>
        <v>Pervasief - vanaf 3000 tot en met 5999 minuten</v>
      </c>
      <c r="D36" s="51">
        <f>'1b. Productie g-ggz 2019'!D36</f>
        <v>0</v>
      </c>
      <c r="E36" s="46">
        <f>'1b. Productie g-ggz 2019'!E36</f>
        <v>8502.68</v>
      </c>
      <c r="F36" s="46">
        <f>'1b. Productie g-ggz 2019'!F36</f>
        <v>8693.57</v>
      </c>
      <c r="G36" s="65">
        <f>'1b. Productie g-ggz 2019'!G36</f>
        <v>9083.0157119248088</v>
      </c>
      <c r="H36" s="60">
        <f>'1b. Productie g-ggz 2019'!H36</f>
        <v>0</v>
      </c>
    </row>
    <row r="37" spans="1:8" x14ac:dyDescent="0.25">
      <c r="A37" s="43" t="str">
        <f>'1b. Productie g-ggz 2019'!A37</f>
        <v>25B632</v>
      </c>
      <c r="B37" s="44" t="str">
        <f>'1b. Productie g-ggz 2019'!B37</f>
        <v>133</v>
      </c>
      <c r="C37" s="45" t="str">
        <f>'1b. Productie g-ggz 2019'!C37</f>
        <v>Pervasief - vanaf 6000 tot en met 11999 minuten</v>
      </c>
      <c r="D37" s="51">
        <f>'1b. Productie g-ggz 2019'!D37</f>
        <v>0</v>
      </c>
      <c r="E37" s="46">
        <f>'1b. Productie g-ggz 2019'!E37</f>
        <v>16376.3</v>
      </c>
      <c r="F37" s="46">
        <f>'1b. Productie g-ggz 2019'!F37</f>
        <v>18255.419999999998</v>
      </c>
      <c r="G37" s="65">
        <f>'1b. Productie g-ggz 2019'!G37</f>
        <v>19073.207748690857</v>
      </c>
      <c r="H37" s="60">
        <f>'1b. Productie g-ggz 2019'!H37</f>
        <v>0</v>
      </c>
    </row>
    <row r="38" spans="1:8" x14ac:dyDescent="0.25">
      <c r="A38" s="43" t="str">
        <f>'1b. Productie g-ggz 2019'!A38</f>
        <v>10B826</v>
      </c>
      <c r="B38" s="44" t="str">
        <f>'1b. Productie g-ggz 2019'!B38</f>
        <v>173</v>
      </c>
      <c r="C38" s="45" t="str">
        <f>'1b. Productie g-ggz 2019'!C38</f>
        <v>Pervasief - vanaf 12000 tot en met 17999 minuten</v>
      </c>
      <c r="D38" s="51">
        <f>'1b. Productie g-ggz 2019'!D38</f>
        <v>0</v>
      </c>
      <c r="E38" s="46">
        <f>'1b. Productie g-ggz 2019'!E38</f>
        <v>28164.080000000002</v>
      </c>
      <c r="F38" s="46">
        <f>'1b. Productie g-ggz 2019'!F38</f>
        <v>30381.58</v>
      </c>
      <c r="G38" s="65">
        <f>'1b. Productie g-ggz 2019'!G38</f>
        <v>31742.583138239013</v>
      </c>
      <c r="H38" s="60">
        <f>'1b. Productie g-ggz 2019'!H38</f>
        <v>0</v>
      </c>
    </row>
    <row r="39" spans="1:8" x14ac:dyDescent="0.25">
      <c r="A39" s="43" t="str">
        <f>'1b. Productie g-ggz 2019'!A39</f>
        <v>25B013</v>
      </c>
      <c r="B39" s="44" t="str">
        <f>'1b. Productie g-ggz 2019'!B39</f>
        <v>224</v>
      </c>
      <c r="C39" s="45" t="str">
        <f>'1b. Productie g-ggz 2019'!C39</f>
        <v>Pervasief - vanaf 18000 tot en met 23999 minuten</v>
      </c>
      <c r="D39" s="51">
        <f>'1b. Productie g-ggz 2019'!D39</f>
        <v>0</v>
      </c>
      <c r="E39" s="46">
        <f>'1b. Productie g-ggz 2019'!E39</f>
        <v>40028.44</v>
      </c>
      <c r="F39" s="46">
        <f>'1b. Productie g-ggz 2019'!F39</f>
        <v>40614.230000000003</v>
      </c>
      <c r="G39" s="65">
        <f>'1b. Productie g-ggz 2019'!G39</f>
        <v>42433.624991542943</v>
      </c>
      <c r="H39" s="60">
        <f>'1b. Productie g-ggz 2019'!H39</f>
        <v>0</v>
      </c>
    </row>
    <row r="40" spans="1:8" x14ac:dyDescent="0.25">
      <c r="A40" s="43" t="str">
        <f>'1b. Productie g-ggz 2019'!A40</f>
        <v>25B663</v>
      </c>
      <c r="B40" s="44" t="str">
        <f>'1b. Productie g-ggz 2019'!B40</f>
        <v>225</v>
      </c>
      <c r="C40" s="45" t="str">
        <f>'1b. Productie g-ggz 2019'!C40</f>
        <v>Pervasief - vanaf 24000 minuten</v>
      </c>
      <c r="D40" s="51">
        <f>'1b. Productie g-ggz 2019'!D40</f>
        <v>0</v>
      </c>
      <c r="E40" s="46">
        <f>'1b. Productie g-ggz 2019'!E40</f>
        <v>62396.1</v>
      </c>
      <c r="F40" s="46">
        <f>'1b. Productie g-ggz 2019'!F40</f>
        <v>53738.2</v>
      </c>
      <c r="G40" s="65">
        <f>'1b. Productie g-ggz 2019'!G40</f>
        <v>56145.509259206257</v>
      </c>
      <c r="H40" s="60">
        <f>'1b. Productie g-ggz 2019'!H40</f>
        <v>0</v>
      </c>
    </row>
    <row r="41" spans="1:8" x14ac:dyDescent="0.25">
      <c r="A41" s="43" t="str">
        <f>'1b. Productie g-ggz 2019'!A41</f>
        <v>25B668</v>
      </c>
      <c r="B41" s="44" t="str">
        <f>'1b. Productie g-ggz 2019'!B41</f>
        <v>040</v>
      </c>
      <c r="C41" s="45" t="str">
        <f>'1b. Productie g-ggz 2019'!C41</f>
        <v>Overige kindertijd - vanaf 250 tot en met 799 minuten</v>
      </c>
      <c r="D41" s="51">
        <f>'1b. Productie g-ggz 2019'!D41</f>
        <v>0</v>
      </c>
      <c r="E41" s="46">
        <f>'1b. Productie g-ggz 2019'!E41</f>
        <v>1343.34</v>
      </c>
      <c r="F41" s="46">
        <f>'1b. Productie g-ggz 2019'!F41</f>
        <v>1380.25</v>
      </c>
      <c r="G41" s="65">
        <f>'1b. Productie g-ggz 2019'!G41</f>
        <v>1442.0810364883721</v>
      </c>
      <c r="H41" s="60">
        <f>'1b. Productie g-ggz 2019'!H41</f>
        <v>0</v>
      </c>
    </row>
    <row r="42" spans="1:8" x14ac:dyDescent="0.25">
      <c r="A42" s="43" t="str">
        <f>'1b. Productie g-ggz 2019'!A42</f>
        <v>25B040</v>
      </c>
      <c r="B42" s="44" t="str">
        <f>'1b. Productie g-ggz 2019'!B42</f>
        <v>041</v>
      </c>
      <c r="C42" s="45" t="str">
        <f>'1b. Productie g-ggz 2019'!C42</f>
        <v>Overige kindertijd - vanaf 800 tot en met 1799 minuten</v>
      </c>
      <c r="D42" s="51">
        <f>'1b. Productie g-ggz 2019'!D42</f>
        <v>0</v>
      </c>
      <c r="E42" s="46">
        <f>'1b. Productie g-ggz 2019'!E42</f>
        <v>2680.31</v>
      </c>
      <c r="F42" s="46">
        <f>'1b. Productie g-ggz 2019'!F42</f>
        <v>2840.48</v>
      </c>
      <c r="G42" s="65">
        <f>'1b. Productie g-ggz 2019'!G42</f>
        <v>2967.7249357177984</v>
      </c>
      <c r="H42" s="60">
        <f>'1b. Productie g-ggz 2019'!H42</f>
        <v>0</v>
      </c>
    </row>
    <row r="43" spans="1:8" x14ac:dyDescent="0.25">
      <c r="A43" s="43" t="str">
        <f>'1b. Productie g-ggz 2019'!A43</f>
        <v>25B670</v>
      </c>
      <c r="B43" s="44" t="str">
        <f>'1b. Productie g-ggz 2019'!B43</f>
        <v>042</v>
      </c>
      <c r="C43" s="45" t="str">
        <f>'1b. Productie g-ggz 2019'!C43</f>
        <v>Overige kindertijd - vanaf 1800 tot en met 2999 minuten</v>
      </c>
      <c r="D43" s="51">
        <f>'1b. Productie g-ggz 2019'!D43</f>
        <v>0</v>
      </c>
      <c r="E43" s="46">
        <f>'1b. Productie g-ggz 2019'!E43</f>
        <v>4872.8</v>
      </c>
      <c r="F43" s="46">
        <f>'1b. Productie g-ggz 2019'!F43</f>
        <v>4645.7</v>
      </c>
      <c r="G43" s="65">
        <f>'1b. Productie g-ggz 2019'!G43</f>
        <v>4853.8133462880132</v>
      </c>
      <c r="H43" s="60">
        <f>'1b. Productie g-ggz 2019'!H43</f>
        <v>0</v>
      </c>
    </row>
    <row r="44" spans="1:8" x14ac:dyDescent="0.25">
      <c r="A44" s="43" t="str">
        <f>'1b. Productie g-ggz 2019'!A44</f>
        <v>25B634</v>
      </c>
      <c r="B44" s="44" t="str">
        <f>'1b. Productie g-ggz 2019'!B44</f>
        <v>135</v>
      </c>
      <c r="C44" s="45" t="str">
        <f>'1b. Productie g-ggz 2019'!C44</f>
        <v>Overige kindertijd - vanaf 3000 tot en met 5999 minuten</v>
      </c>
      <c r="D44" s="51">
        <f>'1b. Productie g-ggz 2019'!D44</f>
        <v>0</v>
      </c>
      <c r="E44" s="46">
        <f>'1b. Productie g-ggz 2019'!E44</f>
        <v>7668.65</v>
      </c>
      <c r="F44" s="46">
        <f>'1b. Productie g-ggz 2019'!F44</f>
        <v>8499.41</v>
      </c>
      <c r="G44" s="65">
        <f>'1b. Productie g-ggz 2019'!G44</f>
        <v>8880.1579296066902</v>
      </c>
      <c r="H44" s="60">
        <f>'1b. Productie g-ggz 2019'!H44</f>
        <v>0</v>
      </c>
    </row>
    <row r="45" spans="1:8" x14ac:dyDescent="0.25">
      <c r="A45" s="43" t="str">
        <f>'1b. Productie g-ggz 2019'!A45</f>
        <v>10B828</v>
      </c>
      <c r="B45" s="44" t="str">
        <f>'1b. Productie g-ggz 2019'!B45</f>
        <v>175</v>
      </c>
      <c r="C45" s="45" t="str">
        <f>'1b. Productie g-ggz 2019'!C45</f>
        <v>Overige kindertijd - vanaf 6000 tot en met 11999 minuten</v>
      </c>
      <c r="D45" s="51">
        <f>'1b. Productie g-ggz 2019'!D45</f>
        <v>0</v>
      </c>
      <c r="E45" s="46">
        <f>'1b. Productie g-ggz 2019'!E45</f>
        <v>16640.34</v>
      </c>
      <c r="F45" s="46">
        <f>'1b. Productie g-ggz 2019'!F45</f>
        <v>16999.580000000002</v>
      </c>
      <c r="G45" s="65">
        <f>'1b. Productie g-ggz 2019'!G45</f>
        <v>17761.10990492085</v>
      </c>
      <c r="H45" s="60">
        <f>'1b. Productie g-ggz 2019'!H45</f>
        <v>0</v>
      </c>
    </row>
    <row r="46" spans="1:8" x14ac:dyDescent="0.25">
      <c r="A46" s="43" t="str">
        <f>'1b. Productie g-ggz 2019'!A46</f>
        <v>25B015</v>
      </c>
      <c r="B46" s="44" t="str">
        <f>'1b. Productie g-ggz 2019'!B46</f>
        <v>226</v>
      </c>
      <c r="C46" s="45" t="str">
        <f>'1b. Productie g-ggz 2019'!C46</f>
        <v>Overige kindertijd - vanaf 12000 tot en met 17999 minuten</v>
      </c>
      <c r="D46" s="51">
        <f>'1b. Productie g-ggz 2019'!D46</f>
        <v>0</v>
      </c>
      <c r="E46" s="46">
        <f>'1b. Productie g-ggz 2019'!E46</f>
        <v>28793.38</v>
      </c>
      <c r="F46" s="46">
        <f>'1b. Productie g-ggz 2019'!F46</f>
        <v>29463.48</v>
      </c>
      <c r="G46" s="65">
        <f>'1b. Productie g-ggz 2019'!G46</f>
        <v>30783.35502767935</v>
      </c>
      <c r="H46" s="60">
        <f>'1b. Productie g-ggz 2019'!H46</f>
        <v>0</v>
      </c>
    </row>
    <row r="47" spans="1:8" x14ac:dyDescent="0.25">
      <c r="A47" s="43" t="str">
        <f>'1b. Productie g-ggz 2019'!A47</f>
        <v>25B016</v>
      </c>
      <c r="B47" s="44" t="str">
        <f>'1b. Productie g-ggz 2019'!B47</f>
        <v>227</v>
      </c>
      <c r="C47" s="45" t="str">
        <f>'1b. Productie g-ggz 2019'!C47</f>
        <v>Overige kindertijd - vanaf 18000 minuten</v>
      </c>
      <c r="D47" s="51">
        <f>'1b. Productie g-ggz 2019'!D47</f>
        <v>0</v>
      </c>
      <c r="E47" s="46">
        <f>'1b. Productie g-ggz 2019'!E47</f>
        <v>50570.91</v>
      </c>
      <c r="F47" s="46">
        <f>'1b. Productie g-ggz 2019'!F47</f>
        <v>46457.01</v>
      </c>
      <c r="G47" s="65">
        <f>'1b. Productie g-ggz 2019'!G47</f>
        <v>48538.143910849969</v>
      </c>
      <c r="H47" s="60">
        <f>'1b. Productie g-ggz 2019'!H47</f>
        <v>0</v>
      </c>
    </row>
    <row r="48" spans="1:8" x14ac:dyDescent="0.25">
      <c r="A48" s="43" t="str">
        <f>'1b. Productie g-ggz 2019'!A48</f>
        <v>25B017</v>
      </c>
      <c r="B48" s="44" t="str">
        <f>'1b. Productie g-ggz 2019'!B48</f>
        <v>228</v>
      </c>
      <c r="C48" s="45" t="str">
        <f>'1b. Productie g-ggz 2019'!C48</f>
        <v>Delirium dementie en overig - vanaf 250 tot en met 799 minuten</v>
      </c>
      <c r="D48" s="51">
        <f>'1b. Productie g-ggz 2019'!D48</f>
        <v>0</v>
      </c>
      <c r="E48" s="46">
        <f>'1b. Productie g-ggz 2019'!E48</f>
        <v>1395.55</v>
      </c>
      <c r="F48" s="46">
        <f>'1b. Productie g-ggz 2019'!F48</f>
        <v>1415.25</v>
      </c>
      <c r="G48" s="65">
        <f>'1b. Productie g-ggz 2019'!G48</f>
        <v>1478.6489309111889</v>
      </c>
      <c r="H48" s="60">
        <f>'1b. Productie g-ggz 2019'!H48</f>
        <v>0</v>
      </c>
    </row>
    <row r="49" spans="1:8" x14ac:dyDescent="0.25">
      <c r="A49" s="43" t="str">
        <f>'1b. Productie g-ggz 2019'!A49</f>
        <v>25B018</v>
      </c>
      <c r="B49" s="44" t="str">
        <f>'1b. Productie g-ggz 2019'!B49</f>
        <v>229</v>
      </c>
      <c r="C49" s="45" t="str">
        <f>'1b. Productie g-ggz 2019'!C49</f>
        <v>Delirium dementie en overig - vanaf 800 tot en met 1799 minuten</v>
      </c>
      <c r="D49" s="51">
        <f>'1b. Productie g-ggz 2019'!D49</f>
        <v>0</v>
      </c>
      <c r="E49" s="46">
        <f>'1b. Productie g-ggz 2019'!E49</f>
        <v>2621.39</v>
      </c>
      <c r="F49" s="46">
        <f>'1b. Productie g-ggz 2019'!F49</f>
        <v>2613.75</v>
      </c>
      <c r="G49" s="65">
        <f>'1b. Productie g-ggz 2019'!G49</f>
        <v>2730.8381156467904</v>
      </c>
      <c r="H49" s="60">
        <f>'1b. Productie g-ggz 2019'!H49</f>
        <v>0</v>
      </c>
    </row>
    <row r="50" spans="1:8" x14ac:dyDescent="0.25">
      <c r="A50" s="43" t="str">
        <f>'1b. Productie g-ggz 2019'!A50</f>
        <v>25B047</v>
      </c>
      <c r="B50" s="44" t="str">
        <f>'1b. Productie g-ggz 2019'!B50</f>
        <v>048</v>
      </c>
      <c r="C50" s="45" t="str">
        <f>'1b. Productie g-ggz 2019'!C50</f>
        <v>Delirium dementie en overig - vanaf 1800 tot en met 2999 minuten</v>
      </c>
      <c r="D50" s="51">
        <f>'1b. Productie g-ggz 2019'!D50</f>
        <v>0</v>
      </c>
      <c r="E50" s="46">
        <f>'1b. Productie g-ggz 2019'!E50</f>
        <v>4883.1899999999996</v>
      </c>
      <c r="F50" s="46">
        <f>'1b. Productie g-ggz 2019'!F50</f>
        <v>4801.7299999999996</v>
      </c>
      <c r="G50" s="65">
        <f>'1b. Productie g-ggz 2019'!G50</f>
        <v>5016.8330196249308</v>
      </c>
      <c r="H50" s="60">
        <f>'1b. Productie g-ggz 2019'!H50</f>
        <v>0</v>
      </c>
    </row>
    <row r="51" spans="1:8" x14ac:dyDescent="0.25">
      <c r="A51" s="43" t="str">
        <f>'1b. Productie g-ggz 2019'!A51</f>
        <v>25B672</v>
      </c>
      <c r="B51" s="44" t="str">
        <f>'1b. Productie g-ggz 2019'!B51</f>
        <v>049</v>
      </c>
      <c r="C51" s="45" t="str">
        <f>'1b. Productie g-ggz 2019'!C51</f>
        <v>Delirium dementie en overig - vanaf 3000 tot en met 5999 minuten</v>
      </c>
      <c r="D51" s="51">
        <f>'1b. Productie g-ggz 2019'!D51</f>
        <v>0</v>
      </c>
      <c r="E51" s="46">
        <f>'1b. Productie g-ggz 2019'!E51</f>
        <v>8548.94</v>
      </c>
      <c r="F51" s="46">
        <f>'1b. Productie g-ggz 2019'!F51</f>
        <v>9058.9599999999991</v>
      </c>
      <c r="G51" s="65">
        <f>'1b. Productie g-ggz 2019'!G51</f>
        <v>9464.7740817291815</v>
      </c>
      <c r="H51" s="60">
        <f>'1b. Productie g-ggz 2019'!H51</f>
        <v>0</v>
      </c>
    </row>
    <row r="52" spans="1:8" x14ac:dyDescent="0.25">
      <c r="A52" s="43" t="str">
        <f>'1b. Productie g-ggz 2019'!A52</f>
        <v>25B636</v>
      </c>
      <c r="B52" s="44" t="str">
        <f>'1b. Productie g-ggz 2019'!B52</f>
        <v>137</v>
      </c>
      <c r="C52" s="45" t="str">
        <f>'1b. Productie g-ggz 2019'!C52</f>
        <v>Delirium dementie en overig - vanaf 6000 tot en met 11999 minuten</v>
      </c>
      <c r="D52" s="51">
        <f>'1b. Productie g-ggz 2019'!D52</f>
        <v>0</v>
      </c>
      <c r="E52" s="46">
        <f>'1b. Productie g-ggz 2019'!E52</f>
        <v>16549.14</v>
      </c>
      <c r="F52" s="46">
        <f>'1b. Productie g-ggz 2019'!F52</f>
        <v>18633.75</v>
      </c>
      <c r="G52" s="65">
        <f>'1b. Productie g-ggz 2019'!G52</f>
        <v>19468.485791461841</v>
      </c>
      <c r="H52" s="60">
        <f>'1b. Productie g-ggz 2019'!H52</f>
        <v>0</v>
      </c>
    </row>
    <row r="53" spans="1:8" x14ac:dyDescent="0.25">
      <c r="A53" s="43" t="str">
        <f>'1b. Productie g-ggz 2019'!A53</f>
        <v>10B830</v>
      </c>
      <c r="B53" s="44" t="str">
        <f>'1b. Productie g-ggz 2019'!B53</f>
        <v>177</v>
      </c>
      <c r="C53" s="45" t="str">
        <f>'1b. Productie g-ggz 2019'!C53</f>
        <v>Delirium dementie en overig - vanaf 12000 tot en met 17999 minuten</v>
      </c>
      <c r="D53" s="51">
        <f>'1b. Productie g-ggz 2019'!D53</f>
        <v>0</v>
      </c>
      <c r="E53" s="46">
        <f>'1b. Productie g-ggz 2019'!E53</f>
        <v>29239.83</v>
      </c>
      <c r="F53" s="46">
        <f>'1b. Productie g-ggz 2019'!F53</f>
        <v>31999.23</v>
      </c>
      <c r="G53" s="65">
        <f>'1b. Productie g-ggz 2019'!G53</f>
        <v>33432.698978612432</v>
      </c>
      <c r="H53" s="60">
        <f>'1b. Productie g-ggz 2019'!H53</f>
        <v>0</v>
      </c>
    </row>
    <row r="54" spans="1:8" x14ac:dyDescent="0.25">
      <c r="A54" s="43" t="str">
        <f>'1b. Productie g-ggz 2019'!A54</f>
        <v>10B831</v>
      </c>
      <c r="B54" s="44" t="str">
        <f>'1b. Productie g-ggz 2019'!B54</f>
        <v>178</v>
      </c>
      <c r="C54" s="45" t="str">
        <f>'1b. Productie g-ggz 2019'!C54</f>
        <v>Delirium dementie en overig - vanaf 18000 minuten</v>
      </c>
      <c r="D54" s="51">
        <f>'1b. Productie g-ggz 2019'!D54</f>
        <v>0</v>
      </c>
      <c r="E54" s="46">
        <f>'1b. Productie g-ggz 2019'!E54</f>
        <v>47796.83</v>
      </c>
      <c r="F54" s="46">
        <f>'1b. Productie g-ggz 2019'!F54</f>
        <v>47998.84</v>
      </c>
      <c r="G54" s="65">
        <f>'1b. Productie g-ggz 2019'!G54</f>
        <v>50149.043243933731</v>
      </c>
      <c r="H54" s="60">
        <f>'1b. Productie g-ggz 2019'!H54</f>
        <v>0</v>
      </c>
    </row>
    <row r="55" spans="1:8" x14ac:dyDescent="0.25">
      <c r="A55" s="43" t="str">
        <f>'1b. Productie g-ggz 2019'!A55</f>
        <v>25B673</v>
      </c>
      <c r="B55" s="44" t="str">
        <f>'1b. Productie g-ggz 2019'!B55</f>
        <v>051</v>
      </c>
      <c r="C55" s="45" t="str">
        <f>'1b. Productie g-ggz 2019'!C55</f>
        <v>Alcohol - vanaf 250 tot en met 799 minuten</v>
      </c>
      <c r="D55" s="51">
        <f>'1b. Productie g-ggz 2019'!D55</f>
        <v>0</v>
      </c>
      <c r="E55" s="46">
        <f>'1b. Productie g-ggz 2019'!E55</f>
        <v>1297.55</v>
      </c>
      <c r="F55" s="46">
        <f>'1b. Productie g-ggz 2019'!F55</f>
        <v>1377.52</v>
      </c>
      <c r="G55" s="65">
        <f>'1b. Productie g-ggz 2019'!G55</f>
        <v>1439.2287407233923</v>
      </c>
      <c r="H55" s="60">
        <f>'1b. Productie g-ggz 2019'!H55</f>
        <v>0</v>
      </c>
    </row>
    <row r="56" spans="1:8" x14ac:dyDescent="0.25">
      <c r="A56" s="43" t="str">
        <f>'1b. Productie g-ggz 2019'!A56</f>
        <v>25B674</v>
      </c>
      <c r="B56" s="44" t="str">
        <f>'1b. Productie g-ggz 2019'!B56</f>
        <v>052</v>
      </c>
      <c r="C56" s="45" t="str">
        <f>'1b. Productie g-ggz 2019'!C56</f>
        <v>Alcohol - vanaf 800 tot en met 1799 minuten</v>
      </c>
      <c r="D56" s="51">
        <f>'1b. Productie g-ggz 2019'!D56</f>
        <v>0</v>
      </c>
      <c r="E56" s="46">
        <f>'1b. Productie g-ggz 2019'!E56</f>
        <v>2588.38</v>
      </c>
      <c r="F56" s="46">
        <f>'1b. Productie g-ggz 2019'!F56</f>
        <v>2748.31</v>
      </c>
      <c r="G56" s="65">
        <f>'1b. Productie g-ggz 2019'!G56</f>
        <v>2871.4259977477686</v>
      </c>
      <c r="H56" s="60">
        <f>'1b. Productie g-ggz 2019'!H56</f>
        <v>0</v>
      </c>
    </row>
    <row r="57" spans="1:8" x14ac:dyDescent="0.25">
      <c r="A57" s="43" t="str">
        <f>'1b. Productie g-ggz 2019'!A57</f>
        <v>25B675</v>
      </c>
      <c r="B57" s="44" t="str">
        <f>'1b. Productie g-ggz 2019'!B57</f>
        <v>053</v>
      </c>
      <c r="C57" s="45" t="str">
        <f>'1b. Productie g-ggz 2019'!C57</f>
        <v>Alcohol - vanaf 1800 tot en met 2999 minuten</v>
      </c>
      <c r="D57" s="51">
        <f>'1b. Productie g-ggz 2019'!D57</f>
        <v>0</v>
      </c>
      <c r="E57" s="46">
        <f>'1b. Productie g-ggz 2019'!E57</f>
        <v>4879.62</v>
      </c>
      <c r="F57" s="46">
        <f>'1b. Productie g-ggz 2019'!F57</f>
        <v>5005.3599999999997</v>
      </c>
      <c r="G57" s="65">
        <f>'1b. Productie g-ggz 2019'!G57</f>
        <v>5229.5850293768799</v>
      </c>
      <c r="H57" s="60">
        <f>'1b. Productie g-ggz 2019'!H57</f>
        <v>0</v>
      </c>
    </row>
    <row r="58" spans="1:8" x14ac:dyDescent="0.25">
      <c r="A58" s="43" t="str">
        <f>'1b. Productie g-ggz 2019'!A58</f>
        <v>25B676</v>
      </c>
      <c r="B58" s="44" t="str">
        <f>'1b. Productie g-ggz 2019'!B58</f>
        <v>054</v>
      </c>
      <c r="C58" s="45" t="str">
        <f>'1b. Productie g-ggz 2019'!C58</f>
        <v>Alcohol - vanaf 3000 tot en met 5999 minuten</v>
      </c>
      <c r="D58" s="51">
        <f>'1b. Productie g-ggz 2019'!D58</f>
        <v>0</v>
      </c>
      <c r="E58" s="46">
        <f>'1b. Productie g-ggz 2019'!E58</f>
        <v>8667.2199999999993</v>
      </c>
      <c r="F58" s="46">
        <f>'1b. Productie g-ggz 2019'!F58</f>
        <v>8920.2099999999991</v>
      </c>
      <c r="G58" s="65">
        <f>'1b. Productie g-ggz 2019'!G58</f>
        <v>9319.8085002672997</v>
      </c>
      <c r="H58" s="60">
        <f>'1b. Productie g-ggz 2019'!H58</f>
        <v>0</v>
      </c>
    </row>
    <row r="59" spans="1:8" x14ac:dyDescent="0.25">
      <c r="A59" s="43" t="str">
        <f>'1b. Productie g-ggz 2019'!A59</f>
        <v>25B638</v>
      </c>
      <c r="B59" s="44" t="str">
        <f>'1b. Productie g-ggz 2019'!B59</f>
        <v>139</v>
      </c>
      <c r="C59" s="45" t="str">
        <f>'1b. Productie g-ggz 2019'!C59</f>
        <v>Alcohol - vanaf 6000 tot en met 11999 minuten</v>
      </c>
      <c r="D59" s="51">
        <f>'1b. Productie g-ggz 2019'!D59</f>
        <v>0</v>
      </c>
      <c r="E59" s="46">
        <f>'1b. Productie g-ggz 2019'!E59</f>
        <v>16659.439999999999</v>
      </c>
      <c r="F59" s="46">
        <f>'1b. Productie g-ggz 2019'!F59</f>
        <v>17445.38</v>
      </c>
      <c r="G59" s="65">
        <f>'1b. Productie g-ggz 2019'!G59</f>
        <v>18226.880400169186</v>
      </c>
      <c r="H59" s="60">
        <f>'1b. Productie g-ggz 2019'!H59</f>
        <v>0</v>
      </c>
    </row>
    <row r="60" spans="1:8" x14ac:dyDescent="0.25">
      <c r="A60" s="43" t="str">
        <f>'1b. Productie g-ggz 2019'!A60</f>
        <v>10B832</v>
      </c>
      <c r="B60" s="44" t="str">
        <f>'1b. Productie g-ggz 2019'!B60</f>
        <v>179</v>
      </c>
      <c r="C60" s="45" t="str">
        <f>'1b. Productie g-ggz 2019'!C60</f>
        <v>Alcohol - vanaf 12000 tot en met 17999 minuten</v>
      </c>
      <c r="D60" s="51">
        <f>'1b. Productie g-ggz 2019'!D60</f>
        <v>0</v>
      </c>
      <c r="E60" s="46">
        <f>'1b. Productie g-ggz 2019'!E60</f>
        <v>28564.58</v>
      </c>
      <c r="F60" s="46">
        <f>'1b. Productie g-ggz 2019'!F60</f>
        <v>30622.92</v>
      </c>
      <c r="G60" s="65">
        <f>'1b. Productie g-ggz 2019'!G60</f>
        <v>31994.734442239085</v>
      </c>
      <c r="H60" s="60">
        <f>'1b. Productie g-ggz 2019'!H60</f>
        <v>0</v>
      </c>
    </row>
    <row r="61" spans="1:8" x14ac:dyDescent="0.25">
      <c r="A61" s="43" t="str">
        <f>'1b. Productie g-ggz 2019'!A61</f>
        <v>10B833</v>
      </c>
      <c r="B61" s="44" t="str">
        <f>'1b. Productie g-ggz 2019'!B61</f>
        <v>180</v>
      </c>
      <c r="C61" s="45" t="str">
        <f>'1b. Productie g-ggz 2019'!C61</f>
        <v>Alcohol - vanaf 18000 minuten</v>
      </c>
      <c r="D61" s="51">
        <f>'1b. Productie g-ggz 2019'!D61</f>
        <v>0</v>
      </c>
      <c r="E61" s="46">
        <f>'1b. Productie g-ggz 2019'!E61</f>
        <v>45052.12</v>
      </c>
      <c r="F61" s="46">
        <f>'1b. Productie g-ggz 2019'!F61</f>
        <v>52336.13</v>
      </c>
      <c r="G61" s="65">
        <f>'1b. Productie g-ggz 2019'!G61</f>
        <v>54680.63075253772</v>
      </c>
      <c r="H61" s="60">
        <f>'1b. Productie g-ggz 2019'!H61</f>
        <v>0</v>
      </c>
    </row>
    <row r="62" spans="1:8" x14ac:dyDescent="0.25">
      <c r="A62" s="43" t="str">
        <f>'1b. Productie g-ggz 2019'!A62</f>
        <v>25B055</v>
      </c>
      <c r="B62" s="44" t="str">
        <f>'1b. Productie g-ggz 2019'!B62</f>
        <v>056</v>
      </c>
      <c r="C62" s="45" t="str">
        <f>'1b. Productie g-ggz 2019'!C62</f>
        <v>Overige aan een middel - vanaf 250 tot en met 799 minuten</v>
      </c>
      <c r="D62" s="51">
        <f>'1b. Productie g-ggz 2019'!D62</f>
        <v>0</v>
      </c>
      <c r="E62" s="46">
        <f>'1b. Productie g-ggz 2019'!E62</f>
        <v>1294.6099999999999</v>
      </c>
      <c r="F62" s="46">
        <f>'1b. Productie g-ggz 2019'!F62</f>
        <v>1434.69</v>
      </c>
      <c r="G62" s="65">
        <f>'1b. Productie g-ggz 2019'!G62</f>
        <v>1498.959784270605</v>
      </c>
      <c r="H62" s="60">
        <f>'1b. Productie g-ggz 2019'!H62</f>
        <v>0</v>
      </c>
    </row>
    <row r="63" spans="1:8" x14ac:dyDescent="0.25">
      <c r="A63" s="43" t="str">
        <f>'1b. Productie g-ggz 2019'!A63</f>
        <v>10B834</v>
      </c>
      <c r="B63" s="44" t="str">
        <f>'1b. Productie g-ggz 2019'!B63</f>
        <v>181</v>
      </c>
      <c r="C63" s="45" t="str">
        <f>'1b. Productie g-ggz 2019'!C63</f>
        <v>Overige aan een middel - vanaf 800 tot en met 1799 minuten</v>
      </c>
      <c r="D63" s="51">
        <f>'1b. Productie g-ggz 2019'!D63</f>
        <v>0</v>
      </c>
      <c r="E63" s="46">
        <f>'1b. Productie g-ggz 2019'!E63</f>
        <v>2588.14</v>
      </c>
      <c r="F63" s="46">
        <f>'1b. Productie g-ggz 2019'!F63</f>
        <v>2771.7</v>
      </c>
      <c r="G63" s="65">
        <f>'1b. Productie g-ggz 2019'!G63</f>
        <v>2895.8637991920455</v>
      </c>
      <c r="H63" s="60">
        <f>'1b. Productie g-ggz 2019'!H63</f>
        <v>0</v>
      </c>
    </row>
    <row r="64" spans="1:8" x14ac:dyDescent="0.25">
      <c r="A64" s="43" t="str">
        <f>'1b. Productie g-ggz 2019'!A64</f>
        <v>25B058</v>
      </c>
      <c r="B64" s="44" t="str">
        <f>'1b. Productie g-ggz 2019'!B64</f>
        <v>059</v>
      </c>
      <c r="C64" s="45" t="str">
        <f>'1b. Productie g-ggz 2019'!C64</f>
        <v>Overige aan een middel - vanaf 1800 tot en met 2999 minuten</v>
      </c>
      <c r="D64" s="51">
        <f>'1b. Productie g-ggz 2019'!D64</f>
        <v>0</v>
      </c>
      <c r="E64" s="46">
        <f>'1b. Productie g-ggz 2019'!E64</f>
        <v>4788.76</v>
      </c>
      <c r="F64" s="46">
        <f>'1b. Productie g-ggz 2019'!F64</f>
        <v>5120.88</v>
      </c>
      <c r="G64" s="65">
        <f>'1b. Productie g-ggz 2019'!G64</f>
        <v>5350.2799769118456</v>
      </c>
      <c r="H64" s="60">
        <f>'1b. Productie g-ggz 2019'!H64</f>
        <v>0</v>
      </c>
    </row>
    <row r="65" spans="1:8" x14ac:dyDescent="0.25">
      <c r="A65" s="43" t="str">
        <f>'1b. Productie g-ggz 2019'!A65</f>
        <v>25B677</v>
      </c>
      <c r="B65" s="44" t="str">
        <f>'1b. Productie g-ggz 2019'!B65</f>
        <v>060</v>
      </c>
      <c r="C65" s="45" t="str">
        <f>'1b. Productie g-ggz 2019'!C65</f>
        <v>Overige aan een middel - vanaf 3000 tot en met 5999 minuten</v>
      </c>
      <c r="D65" s="51">
        <f>'1b. Productie g-ggz 2019'!D65</f>
        <v>0</v>
      </c>
      <c r="E65" s="46">
        <f>'1b. Productie g-ggz 2019'!E65</f>
        <v>8450.0400000000009</v>
      </c>
      <c r="F65" s="46">
        <f>'1b. Productie g-ggz 2019'!F65</f>
        <v>8773.57</v>
      </c>
      <c r="G65" s="65">
        <f>'1b. Productie g-ggz 2019'!G65</f>
        <v>9166.5994706055335</v>
      </c>
      <c r="H65" s="60">
        <f>'1b. Productie g-ggz 2019'!H65</f>
        <v>0</v>
      </c>
    </row>
    <row r="66" spans="1:8" x14ac:dyDescent="0.25">
      <c r="A66" s="43" t="str">
        <f>'1b. Productie g-ggz 2019'!A66</f>
        <v>25B640</v>
      </c>
      <c r="B66" s="44" t="str">
        <f>'1b. Productie g-ggz 2019'!B66</f>
        <v>141</v>
      </c>
      <c r="C66" s="45" t="str">
        <f>'1b. Productie g-ggz 2019'!C66</f>
        <v>Overige aan een middel - vanaf 6000 tot en met 11999 minuten</v>
      </c>
      <c r="D66" s="51">
        <f>'1b. Productie g-ggz 2019'!D66</f>
        <v>0</v>
      </c>
      <c r="E66" s="46">
        <f>'1b. Productie g-ggz 2019'!E66</f>
        <v>16631.27</v>
      </c>
      <c r="F66" s="46">
        <f>'1b. Productie g-ggz 2019'!F66</f>
        <v>17013.759999999998</v>
      </c>
      <c r="G66" s="65">
        <f>'1b. Productie g-ggz 2019'!G66</f>
        <v>17775.925126147005</v>
      </c>
      <c r="H66" s="60">
        <f>'1b. Productie g-ggz 2019'!H66</f>
        <v>0</v>
      </c>
    </row>
    <row r="67" spans="1:8" x14ac:dyDescent="0.25">
      <c r="A67" s="43" t="str">
        <f>'1b. Productie g-ggz 2019'!A67</f>
        <v>10B835</v>
      </c>
      <c r="B67" s="44" t="str">
        <f>'1b. Productie g-ggz 2019'!B67</f>
        <v>182</v>
      </c>
      <c r="C67" s="45" t="str">
        <f>'1b. Productie g-ggz 2019'!C67</f>
        <v>Overige aan een middel - vanaf 12000 tot en met 17999 minuten</v>
      </c>
      <c r="D67" s="51">
        <f>'1b. Productie g-ggz 2019'!D67</f>
        <v>0</v>
      </c>
      <c r="E67" s="46">
        <f>'1b. Productie g-ggz 2019'!E67</f>
        <v>29049.45</v>
      </c>
      <c r="F67" s="46">
        <f>'1b. Productie g-ggz 2019'!F67</f>
        <v>30536.959999999999</v>
      </c>
      <c r="G67" s="65">
        <f>'1b. Productie g-ggz 2019'!G67</f>
        <v>31904.92369353665</v>
      </c>
      <c r="H67" s="60">
        <f>'1b. Productie g-ggz 2019'!H67</f>
        <v>0</v>
      </c>
    </row>
    <row r="68" spans="1:8" x14ac:dyDescent="0.25">
      <c r="A68" s="43" t="str">
        <f>'1b. Productie g-ggz 2019'!A68</f>
        <v>10B836</v>
      </c>
      <c r="B68" s="44" t="str">
        <f>'1b. Productie g-ggz 2019'!B68</f>
        <v>183</v>
      </c>
      <c r="C68" s="45" t="str">
        <f>'1b. Productie g-ggz 2019'!C68</f>
        <v>Overige aan een middel - vanaf 18000 minuten</v>
      </c>
      <c r="D68" s="51">
        <f>'1b. Productie g-ggz 2019'!D68</f>
        <v>0</v>
      </c>
      <c r="E68" s="46">
        <f>'1b. Productie g-ggz 2019'!E68</f>
        <v>44487.37</v>
      </c>
      <c r="F68" s="46">
        <f>'1b. Productie g-ggz 2019'!F68</f>
        <v>45805.45</v>
      </c>
      <c r="G68" s="65">
        <f>'1b. Productie g-ggz 2019'!G68</f>
        <v>47857.395988274809</v>
      </c>
      <c r="H68" s="60">
        <f>'1b. Productie g-ggz 2019'!H68</f>
        <v>0</v>
      </c>
    </row>
    <row r="69" spans="1:8" x14ac:dyDescent="0.25">
      <c r="A69" s="43" t="str">
        <f>'1b. Productie g-ggz 2019'!A69</f>
        <v>25B019</v>
      </c>
      <c r="B69" s="44" t="str">
        <f>'1b. Productie g-ggz 2019'!B69</f>
        <v>230</v>
      </c>
      <c r="C69" s="45" t="str">
        <f>'1b. Productie g-ggz 2019'!C69</f>
        <v>Schizofrenie - vanaf 250 tot en met 799 minuten</v>
      </c>
      <c r="D69" s="51">
        <f>'1b. Productie g-ggz 2019'!D69</f>
        <v>0</v>
      </c>
      <c r="E69" s="46">
        <f>'1b. Productie g-ggz 2019'!E69</f>
        <v>1426.09</v>
      </c>
      <c r="F69" s="46">
        <f>'1b. Productie g-ggz 2019'!F69</f>
        <v>1425.23</v>
      </c>
      <c r="G69" s="65">
        <f>'1b. Productie g-ggz 2019'!G69</f>
        <v>1489.0760048066095</v>
      </c>
      <c r="H69" s="60">
        <f>'1b. Productie g-ggz 2019'!H69</f>
        <v>0</v>
      </c>
    </row>
    <row r="70" spans="1:8" x14ac:dyDescent="0.25">
      <c r="A70" s="43" t="str">
        <f>'1b. Productie g-ggz 2019'!A70</f>
        <v>10B837</v>
      </c>
      <c r="B70" s="44" t="str">
        <f>'1b. Productie g-ggz 2019'!B70</f>
        <v>184</v>
      </c>
      <c r="C70" s="45" t="str">
        <f>'1b. Productie g-ggz 2019'!C70</f>
        <v>Schizofrenie - vanaf 800 tot en met 1799 minuten</v>
      </c>
      <c r="D70" s="51">
        <f>'1b. Productie g-ggz 2019'!D70</f>
        <v>0</v>
      </c>
      <c r="E70" s="46">
        <f>'1b. Productie g-ggz 2019'!E70</f>
        <v>2764.48</v>
      </c>
      <c r="F70" s="46">
        <f>'1b. Productie g-ggz 2019'!F70</f>
        <v>2780.35</v>
      </c>
      <c r="G70" s="65">
        <f>'1b. Productie g-ggz 2019'!G70</f>
        <v>2904.901293099399</v>
      </c>
      <c r="H70" s="60">
        <f>'1b. Productie g-ggz 2019'!H70</f>
        <v>0</v>
      </c>
    </row>
    <row r="71" spans="1:8" x14ac:dyDescent="0.25">
      <c r="A71" s="43" t="str">
        <f>'1b. Productie g-ggz 2019'!A71</f>
        <v>25B065</v>
      </c>
      <c r="B71" s="44" t="str">
        <f>'1b. Productie g-ggz 2019'!B71</f>
        <v>066</v>
      </c>
      <c r="C71" s="45" t="str">
        <f>'1b. Productie g-ggz 2019'!C71</f>
        <v>Schizofrenie - vanaf 1800 tot en met 2999 minuten</v>
      </c>
      <c r="D71" s="51">
        <f>'1b. Productie g-ggz 2019'!D71</f>
        <v>0</v>
      </c>
      <c r="E71" s="46">
        <f>'1b. Productie g-ggz 2019'!E71</f>
        <v>4969.9799999999996</v>
      </c>
      <c r="F71" s="46">
        <f>'1b. Productie g-ggz 2019'!F71</f>
        <v>5090.28</v>
      </c>
      <c r="G71" s="65">
        <f>'1b. Productie g-ggz 2019'!G71</f>
        <v>5318.3091892164684</v>
      </c>
      <c r="H71" s="60">
        <f>'1b. Productie g-ggz 2019'!H71</f>
        <v>0</v>
      </c>
    </row>
    <row r="72" spans="1:8" x14ac:dyDescent="0.25">
      <c r="A72" s="43" t="str">
        <f>'1b. Productie g-ggz 2019'!A72</f>
        <v>25B066</v>
      </c>
      <c r="B72" s="44" t="str">
        <f>'1b. Productie g-ggz 2019'!B72</f>
        <v>067</v>
      </c>
      <c r="C72" s="45" t="str">
        <f>'1b. Productie g-ggz 2019'!C72</f>
        <v>Schizofrenie - vanaf 3000 tot en met 5999 minuten</v>
      </c>
      <c r="D72" s="51">
        <f>'1b. Productie g-ggz 2019'!D72</f>
        <v>0</v>
      </c>
      <c r="E72" s="46">
        <f>'1b. Productie g-ggz 2019'!E72</f>
        <v>8820.19</v>
      </c>
      <c r="F72" s="46">
        <f>'1b. Productie g-ggz 2019'!F72</f>
        <v>9473.85</v>
      </c>
      <c r="G72" s="65">
        <f>'1b. Productie g-ggz 2019'!G72</f>
        <v>9898.2499022172542</v>
      </c>
      <c r="H72" s="60">
        <f>'1b. Productie g-ggz 2019'!H72</f>
        <v>0</v>
      </c>
    </row>
    <row r="73" spans="1:8" x14ac:dyDescent="0.25">
      <c r="A73" s="43" t="str">
        <f>'1b. Productie g-ggz 2019'!A73</f>
        <v>25B067</v>
      </c>
      <c r="B73" s="44" t="str">
        <f>'1b. Productie g-ggz 2019'!B73</f>
        <v>068</v>
      </c>
      <c r="C73" s="45" t="str">
        <f>'1b. Productie g-ggz 2019'!C73</f>
        <v>Schizofrenie - vanaf 6000 tot en met 11999 minuten</v>
      </c>
      <c r="D73" s="51">
        <f>'1b. Productie g-ggz 2019'!D73</f>
        <v>0</v>
      </c>
      <c r="E73" s="46">
        <f>'1b. Productie g-ggz 2019'!E73</f>
        <v>17062.05</v>
      </c>
      <c r="F73" s="46">
        <f>'1b. Productie g-ggz 2019'!F73</f>
        <v>18929.62</v>
      </c>
      <c r="G73" s="65">
        <f>'1b. Productie g-ggz 2019'!G73</f>
        <v>19777.609874972663</v>
      </c>
      <c r="H73" s="60">
        <f>'1b. Productie g-ggz 2019'!H73</f>
        <v>0</v>
      </c>
    </row>
    <row r="74" spans="1:8" x14ac:dyDescent="0.25">
      <c r="A74" s="43" t="str">
        <f>'1b. Productie g-ggz 2019'!A74</f>
        <v>25B642</v>
      </c>
      <c r="B74" s="44" t="str">
        <f>'1b. Productie g-ggz 2019'!B74</f>
        <v>143</v>
      </c>
      <c r="C74" s="45" t="str">
        <f>'1b. Productie g-ggz 2019'!C74</f>
        <v>Schizofrenie - vanaf 12000 tot en met 17999 minuten</v>
      </c>
      <c r="D74" s="51">
        <f>'1b. Productie g-ggz 2019'!D74</f>
        <v>0</v>
      </c>
      <c r="E74" s="46">
        <f>'1b. Productie g-ggz 2019'!E74</f>
        <v>29102.75</v>
      </c>
      <c r="F74" s="46">
        <f>'1b. Productie g-ggz 2019'!F74</f>
        <v>34092.81</v>
      </c>
      <c r="G74" s="65">
        <f>'1b. Productie g-ggz 2019'!G74</f>
        <v>35620.065047347314</v>
      </c>
      <c r="H74" s="60">
        <f>'1b. Productie g-ggz 2019'!H74</f>
        <v>0</v>
      </c>
    </row>
    <row r="75" spans="1:8" x14ac:dyDescent="0.25">
      <c r="A75" s="43" t="str">
        <f>'1b. Productie g-ggz 2019'!A75</f>
        <v>25B643</v>
      </c>
      <c r="B75" s="44" t="str">
        <f>'1b. Productie g-ggz 2019'!B75</f>
        <v>144</v>
      </c>
      <c r="C75" s="45" t="str">
        <f>'1b. Productie g-ggz 2019'!C75</f>
        <v>Schizofrenie - vanaf 18000 tot en met 23999 minuten</v>
      </c>
      <c r="D75" s="51">
        <f>'1b. Productie g-ggz 2019'!D75</f>
        <v>0</v>
      </c>
      <c r="E75" s="46">
        <f>'1b. Productie g-ggz 2019'!E75</f>
        <v>40664.39</v>
      </c>
      <c r="F75" s="46">
        <f>'1b. Productie g-ggz 2019'!F75</f>
        <v>44997.73</v>
      </c>
      <c r="G75" s="65">
        <f>'1b. Productie g-ggz 2019'!G75</f>
        <v>47013.492568754882</v>
      </c>
      <c r="H75" s="60">
        <f>'1b. Productie g-ggz 2019'!H75</f>
        <v>0</v>
      </c>
    </row>
    <row r="76" spans="1:8" x14ac:dyDescent="0.25">
      <c r="A76" s="43" t="str">
        <f>'1b. Productie g-ggz 2019'!A76</f>
        <v>10B838</v>
      </c>
      <c r="B76" s="44" t="str">
        <f>'1b. Productie g-ggz 2019'!B76</f>
        <v>185</v>
      </c>
      <c r="C76" s="45" t="str">
        <f>'1b. Productie g-ggz 2019'!C76</f>
        <v>Schizofrenie - vanaf 24000 tot en met 29999 minuten</v>
      </c>
      <c r="D76" s="51">
        <f>'1b. Productie g-ggz 2019'!D76</f>
        <v>0</v>
      </c>
      <c r="E76" s="46">
        <f>'1b. Productie g-ggz 2019'!E76</f>
        <v>50331.22</v>
      </c>
      <c r="F76" s="46">
        <f>'1b. Productie g-ggz 2019'!F76</f>
        <v>58504.4</v>
      </c>
      <c r="G76" s="65">
        <f>'1b. Productie g-ggz 2019'!G76</f>
        <v>61125.220642007116</v>
      </c>
      <c r="H76" s="60">
        <f>'1b. Productie g-ggz 2019'!H76</f>
        <v>0</v>
      </c>
    </row>
    <row r="77" spans="1:8" x14ac:dyDescent="0.25">
      <c r="A77" s="43" t="str">
        <f>'1b. Productie g-ggz 2019'!A77</f>
        <v>10B839</v>
      </c>
      <c r="B77" s="44" t="str">
        <f>'1b. Productie g-ggz 2019'!B77</f>
        <v>186</v>
      </c>
      <c r="C77" s="45" t="str">
        <f>'1b. Productie g-ggz 2019'!C77</f>
        <v>Schizofrenie - vanaf 30000 minuten</v>
      </c>
      <c r="D77" s="51">
        <f>'1b. Productie g-ggz 2019'!D77</f>
        <v>0</v>
      </c>
      <c r="E77" s="46">
        <f>'1b. Productie g-ggz 2019'!E77</f>
        <v>88548.86</v>
      </c>
      <c r="F77" s="46">
        <f>'1b. Productie g-ggz 2019'!F77</f>
        <v>73905.45</v>
      </c>
      <c r="G77" s="65">
        <f>'1b. Productie g-ggz 2019'!G77</f>
        <v>77216.191224879236</v>
      </c>
      <c r="H77" s="60">
        <f>'1b. Productie g-ggz 2019'!H77</f>
        <v>0</v>
      </c>
    </row>
    <row r="78" spans="1:8" x14ac:dyDescent="0.25">
      <c r="A78" s="43" t="str">
        <f>'1b. Productie g-ggz 2019'!A78</f>
        <v>25B020</v>
      </c>
      <c r="B78" s="44" t="str">
        <f>'1b. Productie g-ggz 2019'!B78</f>
        <v>231</v>
      </c>
      <c r="C78" s="45" t="str">
        <f>'1b. Productie g-ggz 2019'!C78</f>
        <v>Depressie - vanaf 250 tot en met 799 minuten</v>
      </c>
      <c r="D78" s="51">
        <f>'1b. Productie g-ggz 2019'!D78</f>
        <v>0</v>
      </c>
      <c r="E78" s="46">
        <f>'1b. Productie g-ggz 2019'!E78</f>
        <v>1435.64</v>
      </c>
      <c r="F78" s="46">
        <f>'1b. Productie g-ggz 2019'!F78</f>
        <v>1386.07</v>
      </c>
      <c r="G78" s="65">
        <f>'1b. Productie g-ggz 2019'!G78</f>
        <v>1448.1617549323948</v>
      </c>
      <c r="H78" s="60">
        <f>'1b. Productie g-ggz 2019'!H78</f>
        <v>0</v>
      </c>
    </row>
    <row r="79" spans="1:8" x14ac:dyDescent="0.25">
      <c r="A79" s="43" t="str">
        <f>'1b. Productie g-ggz 2019'!A79</f>
        <v>25B021</v>
      </c>
      <c r="B79" s="44" t="str">
        <f>'1b. Productie g-ggz 2019'!B79</f>
        <v>232</v>
      </c>
      <c r="C79" s="45" t="str">
        <f>'1b. Productie g-ggz 2019'!C79</f>
        <v>Depressie - vanaf 800 tot en met 1799 minuten</v>
      </c>
      <c r="D79" s="51">
        <f>'1b. Productie g-ggz 2019'!D79</f>
        <v>0</v>
      </c>
      <c r="E79" s="46">
        <f>'1b. Productie g-ggz 2019'!E79</f>
        <v>2823.05</v>
      </c>
      <c r="F79" s="46">
        <f>'1b. Productie g-ggz 2019'!F79</f>
        <v>2736.19</v>
      </c>
      <c r="G79" s="65">
        <f>'1b. Productie g-ggz 2019'!G79</f>
        <v>2858.7630583076393</v>
      </c>
      <c r="H79" s="60">
        <f>'1b. Productie g-ggz 2019'!H79</f>
        <v>0</v>
      </c>
    </row>
    <row r="80" spans="1:8" x14ac:dyDescent="0.25">
      <c r="A80" s="43" t="str">
        <f>'1b. Productie g-ggz 2019'!A80</f>
        <v>25B022</v>
      </c>
      <c r="B80" s="44" t="str">
        <f>'1b. Productie g-ggz 2019'!B80</f>
        <v>233</v>
      </c>
      <c r="C80" s="45" t="str">
        <f>'1b. Productie g-ggz 2019'!C80</f>
        <v>Depressie - vanaf 1800 tot en met 2999 minuten</v>
      </c>
      <c r="D80" s="51">
        <f>'1b. Productie g-ggz 2019'!D80</f>
        <v>0</v>
      </c>
      <c r="E80" s="46">
        <f>'1b. Productie g-ggz 2019'!E80</f>
        <v>5159.84</v>
      </c>
      <c r="F80" s="46">
        <f>'1b. Productie g-ggz 2019'!F80</f>
        <v>4972.6899999999996</v>
      </c>
      <c r="G80" s="65">
        <f>'1b. Productie g-ggz 2019'!G80</f>
        <v>5195.4515119256384</v>
      </c>
      <c r="H80" s="60">
        <f>'1b. Productie g-ggz 2019'!H80</f>
        <v>0</v>
      </c>
    </row>
    <row r="81" spans="1:8" x14ac:dyDescent="0.25">
      <c r="A81" s="43" t="str">
        <f>'1b. Productie g-ggz 2019'!A81</f>
        <v>25B023</v>
      </c>
      <c r="B81" s="44" t="str">
        <f>'1b. Productie g-ggz 2019'!B81</f>
        <v>234</v>
      </c>
      <c r="C81" s="45" t="str">
        <f>'1b. Productie g-ggz 2019'!C81</f>
        <v>Depressie - vanaf 3000 tot en met 5999 minuten</v>
      </c>
      <c r="D81" s="51">
        <f>'1b. Productie g-ggz 2019'!D81</f>
        <v>0</v>
      </c>
      <c r="E81" s="46">
        <f>'1b. Productie g-ggz 2019'!E81</f>
        <v>8836.64</v>
      </c>
      <c r="F81" s="46">
        <f>'1b. Productie g-ggz 2019'!F81</f>
        <v>8954.66</v>
      </c>
      <c r="G81" s="65">
        <f>'1b. Productie g-ggz 2019'!G81</f>
        <v>9355.8017563491885</v>
      </c>
      <c r="H81" s="60">
        <f>'1b. Productie g-ggz 2019'!H81</f>
        <v>0</v>
      </c>
    </row>
    <row r="82" spans="1:8" x14ac:dyDescent="0.25">
      <c r="A82" s="43" t="str">
        <f>'1b. Productie g-ggz 2019'!A82</f>
        <v>25B024</v>
      </c>
      <c r="B82" s="44" t="str">
        <f>'1b. Productie g-ggz 2019'!B82</f>
        <v>235</v>
      </c>
      <c r="C82" s="45" t="str">
        <f>'1b. Productie g-ggz 2019'!C82</f>
        <v>Depressie - vanaf 6000 tot en met 11999 minuten</v>
      </c>
      <c r="D82" s="51">
        <f>'1b. Productie g-ggz 2019'!D82</f>
        <v>0</v>
      </c>
      <c r="E82" s="46">
        <f>'1b. Productie g-ggz 2019'!E82</f>
        <v>17147.849999999999</v>
      </c>
      <c r="F82" s="46">
        <f>'1b. Productie g-ggz 2019'!F82</f>
        <v>18818.34</v>
      </c>
      <c r="G82" s="65">
        <f>'1b. Productie g-ggz 2019'!G82</f>
        <v>19661.344866647778</v>
      </c>
      <c r="H82" s="60">
        <f>'1b. Productie g-ggz 2019'!H82</f>
        <v>0</v>
      </c>
    </row>
    <row r="83" spans="1:8" x14ac:dyDescent="0.25">
      <c r="A83" s="43" t="str">
        <f>'1b. Productie g-ggz 2019'!A83</f>
        <v>25B645</v>
      </c>
      <c r="B83" s="44" t="str">
        <f>'1b. Productie g-ggz 2019'!B83</f>
        <v>146</v>
      </c>
      <c r="C83" s="45" t="str">
        <f>'1b. Productie g-ggz 2019'!C83</f>
        <v>Depressie - vanaf 12000 tot en met 17999 minuten</v>
      </c>
      <c r="D83" s="51">
        <f>'1b. Productie g-ggz 2019'!D83</f>
        <v>0</v>
      </c>
      <c r="E83" s="46">
        <f>'1b. Productie g-ggz 2019'!E83</f>
        <v>29555.53</v>
      </c>
      <c r="F83" s="46">
        <f>'1b. Productie g-ggz 2019'!F83</f>
        <v>32954.68</v>
      </c>
      <c r="G83" s="65">
        <f>'1b. Productie g-ggz 2019'!G83</f>
        <v>34430.950256506163</v>
      </c>
      <c r="H83" s="60">
        <f>'1b. Productie g-ggz 2019'!H83</f>
        <v>0</v>
      </c>
    </row>
    <row r="84" spans="1:8" x14ac:dyDescent="0.25">
      <c r="A84" s="43" t="str">
        <f>'1b. Productie g-ggz 2019'!A84</f>
        <v>10B840</v>
      </c>
      <c r="B84" s="44" t="str">
        <f>'1b. Productie g-ggz 2019'!B84</f>
        <v>187</v>
      </c>
      <c r="C84" s="45" t="str">
        <f>'1b. Productie g-ggz 2019'!C84</f>
        <v>Depressie - vanaf 18000 tot en met 23999 minuten</v>
      </c>
      <c r="D84" s="51">
        <f>'1b. Productie g-ggz 2019'!D84</f>
        <v>0</v>
      </c>
      <c r="E84" s="46">
        <f>'1b. Productie g-ggz 2019'!E84</f>
        <v>42065.64</v>
      </c>
      <c r="F84" s="46">
        <f>'1b. Productie g-ggz 2019'!F84</f>
        <v>45635.15</v>
      </c>
      <c r="G84" s="65">
        <f>'1b. Productie g-ggz 2019'!G84</f>
        <v>47679.467061983218</v>
      </c>
      <c r="H84" s="60">
        <f>'1b. Productie g-ggz 2019'!H84</f>
        <v>0</v>
      </c>
    </row>
    <row r="85" spans="1:8" x14ac:dyDescent="0.25">
      <c r="A85" s="43" t="str">
        <f>'1b. Productie g-ggz 2019'!A85</f>
        <v>10B841</v>
      </c>
      <c r="B85" s="44" t="str">
        <f>'1b. Productie g-ggz 2019'!B85</f>
        <v>188</v>
      </c>
      <c r="C85" s="45" t="str">
        <f>'1b. Productie g-ggz 2019'!C85</f>
        <v>Depressie - vanaf 24000 minuten</v>
      </c>
      <c r="D85" s="51">
        <f>'1b. Productie g-ggz 2019'!D85</f>
        <v>0</v>
      </c>
      <c r="E85" s="46">
        <f>'1b. Productie g-ggz 2019'!E85</f>
        <v>59468.06</v>
      </c>
      <c r="F85" s="46">
        <f>'1b. Productie g-ggz 2019'!F85</f>
        <v>60739.199999999997</v>
      </c>
      <c r="G85" s="65">
        <f>'1b. Productie g-ggz 2019'!G85</f>
        <v>63460.132940753145</v>
      </c>
      <c r="H85" s="60">
        <f>'1b. Productie g-ggz 2019'!H85</f>
        <v>0</v>
      </c>
    </row>
    <row r="86" spans="1:8" x14ac:dyDescent="0.25">
      <c r="A86" s="43" t="str">
        <f>'1b. Productie g-ggz 2019'!A86</f>
        <v>10B842</v>
      </c>
      <c r="B86" s="44" t="str">
        <f>'1b. Productie g-ggz 2019'!B86</f>
        <v>189</v>
      </c>
      <c r="C86" s="45" t="str">
        <f>'1b. Productie g-ggz 2019'!C86</f>
        <v>Bipolair en overig - vanaf 250 tot en met 799 minuten</v>
      </c>
      <c r="D86" s="51">
        <f>'1b. Productie g-ggz 2019'!D86</f>
        <v>0</v>
      </c>
      <c r="E86" s="46">
        <f>'1b. Productie g-ggz 2019'!E86</f>
        <v>1451.24</v>
      </c>
      <c r="F86" s="46">
        <f>'1b. Productie g-ggz 2019'!F86</f>
        <v>1513.87</v>
      </c>
      <c r="G86" s="65">
        <f>'1b. Productie g-ggz 2019'!G86</f>
        <v>1581.6868094248518</v>
      </c>
      <c r="H86" s="60">
        <f>'1b. Productie g-ggz 2019'!H86</f>
        <v>0</v>
      </c>
    </row>
    <row r="87" spans="1:8" x14ac:dyDescent="0.25">
      <c r="A87" s="43" t="str">
        <f>'1b. Productie g-ggz 2019'!A87</f>
        <v>25B025</v>
      </c>
      <c r="B87" s="44" t="str">
        <f>'1b. Productie g-ggz 2019'!B87</f>
        <v>236</v>
      </c>
      <c r="C87" s="45" t="str">
        <f>'1b. Productie g-ggz 2019'!C87</f>
        <v>Bipolair en overig - vanaf 800 tot en met 1799 minuten</v>
      </c>
      <c r="D87" s="51">
        <f>'1b. Productie g-ggz 2019'!D87</f>
        <v>0</v>
      </c>
      <c r="E87" s="46">
        <f>'1b. Productie g-ggz 2019'!E87</f>
        <v>2871.9</v>
      </c>
      <c r="F87" s="46">
        <f>'1b. Productie g-ggz 2019'!F87</f>
        <v>2954.87</v>
      </c>
      <c r="G87" s="65">
        <f>'1b. Productie g-ggz 2019'!G87</f>
        <v>3087.2392626613992</v>
      </c>
      <c r="H87" s="60">
        <f>'1b. Productie g-ggz 2019'!H87</f>
        <v>0</v>
      </c>
    </row>
    <row r="88" spans="1:8" x14ac:dyDescent="0.25">
      <c r="A88" s="43" t="str">
        <f>'1b. Productie g-ggz 2019'!A88</f>
        <v>10B843</v>
      </c>
      <c r="B88" s="44" t="str">
        <f>'1b. Productie g-ggz 2019'!B88</f>
        <v>190</v>
      </c>
      <c r="C88" s="45" t="str">
        <f>'1b. Productie g-ggz 2019'!C88</f>
        <v>Bipolair en overig - vanaf 1800 tot en met 2999 minuten</v>
      </c>
      <c r="D88" s="51">
        <f>'1b. Productie g-ggz 2019'!D88</f>
        <v>0</v>
      </c>
      <c r="E88" s="46">
        <f>'1b. Productie g-ggz 2019'!E88</f>
        <v>5170.0600000000004</v>
      </c>
      <c r="F88" s="46">
        <f>'1b. Productie g-ggz 2019'!F88</f>
        <v>5369.07</v>
      </c>
      <c r="G88" s="65">
        <f>'1b. Productie g-ggz 2019'!G88</f>
        <v>5609.5881402489576</v>
      </c>
      <c r="H88" s="60">
        <f>'1b. Productie g-ggz 2019'!H88</f>
        <v>0</v>
      </c>
    </row>
    <row r="89" spans="1:8" x14ac:dyDescent="0.25">
      <c r="A89" s="43" t="str">
        <f>'1b. Productie g-ggz 2019'!A89</f>
        <v>25B086</v>
      </c>
      <c r="B89" s="44" t="str">
        <f>'1b. Productie g-ggz 2019'!B89</f>
        <v>087</v>
      </c>
      <c r="C89" s="45" t="str">
        <f>'1b. Productie g-ggz 2019'!C89</f>
        <v>Bipolair en overig - vanaf 3000 tot en met 5999 minuten</v>
      </c>
      <c r="D89" s="51">
        <f>'1b. Productie g-ggz 2019'!D89</f>
        <v>0</v>
      </c>
      <c r="E89" s="46">
        <f>'1b. Productie g-ggz 2019'!E89</f>
        <v>9137.85</v>
      </c>
      <c r="F89" s="46">
        <f>'1b. Productie g-ggz 2019'!F89</f>
        <v>9818.2199999999993</v>
      </c>
      <c r="G89" s="65">
        <f>'1b. Productie g-ggz 2019'!G89</f>
        <v>10258.046639428267</v>
      </c>
      <c r="H89" s="60">
        <f>'1b. Productie g-ggz 2019'!H89</f>
        <v>0</v>
      </c>
    </row>
    <row r="90" spans="1:8" x14ac:dyDescent="0.25">
      <c r="A90" s="43" t="str">
        <f>'1b. Productie g-ggz 2019'!A90</f>
        <v>25B647</v>
      </c>
      <c r="B90" s="44" t="str">
        <f>'1b. Productie g-ggz 2019'!B90</f>
        <v>148</v>
      </c>
      <c r="C90" s="45" t="str">
        <f>'1b. Productie g-ggz 2019'!C90</f>
        <v>Bipolair en overig - vanaf 6000 tot en met 11999 minuten</v>
      </c>
      <c r="D90" s="51">
        <f>'1b. Productie g-ggz 2019'!D90</f>
        <v>0</v>
      </c>
      <c r="E90" s="46">
        <f>'1b. Productie g-ggz 2019'!E90</f>
        <v>17323.84</v>
      </c>
      <c r="F90" s="46">
        <f>'1b. Productie g-ggz 2019'!F90</f>
        <v>20019.64</v>
      </c>
      <c r="G90" s="65">
        <f>'1b. Productie g-ggz 2019'!G90</f>
        <v>20916.459482937204</v>
      </c>
      <c r="H90" s="60">
        <f>'1b. Productie g-ggz 2019'!H90</f>
        <v>0</v>
      </c>
    </row>
    <row r="91" spans="1:8" x14ac:dyDescent="0.25">
      <c r="A91" s="43" t="str">
        <f>'1b. Productie g-ggz 2019'!A91</f>
        <v>10B844</v>
      </c>
      <c r="B91" s="44" t="str">
        <f>'1b. Productie g-ggz 2019'!B91</f>
        <v>191</v>
      </c>
      <c r="C91" s="45" t="str">
        <f>'1b. Productie g-ggz 2019'!C91</f>
        <v>Bipolair en overig - vanaf 12000 tot en met 17999 minuten</v>
      </c>
      <c r="D91" s="51">
        <f>'1b. Productie g-ggz 2019'!D91</f>
        <v>0</v>
      </c>
      <c r="E91" s="46">
        <f>'1b. Productie g-ggz 2019'!E91</f>
        <v>29677.33</v>
      </c>
      <c r="F91" s="46">
        <f>'1b. Productie g-ggz 2019'!F91</f>
        <v>33283.31</v>
      </c>
      <c r="G91" s="65">
        <f>'1b. Productie g-ggz 2019'!G91</f>
        <v>34774.301889196737</v>
      </c>
      <c r="H91" s="60">
        <f>'1b. Productie g-ggz 2019'!H91</f>
        <v>0</v>
      </c>
    </row>
    <row r="92" spans="1:8" x14ac:dyDescent="0.25">
      <c r="A92" s="43" t="str">
        <f>'1b. Productie g-ggz 2019'!A92</f>
        <v>10B845</v>
      </c>
      <c r="B92" s="44" t="str">
        <f>'1b. Productie g-ggz 2019'!B92</f>
        <v>192</v>
      </c>
      <c r="C92" s="45" t="str">
        <f>'1b. Productie g-ggz 2019'!C92</f>
        <v>Bipolair en overig - vanaf 18000 minuten</v>
      </c>
      <c r="D92" s="51">
        <f>'1b. Productie g-ggz 2019'!D92</f>
        <v>0</v>
      </c>
      <c r="E92" s="46">
        <f>'1b. Productie g-ggz 2019'!E92</f>
        <v>46986.31</v>
      </c>
      <c r="F92" s="46">
        <f>'1b. Productie g-ggz 2019'!F92</f>
        <v>53151.03</v>
      </c>
      <c r="G92" s="65">
        <f>'1b. Productie g-ggz 2019'!G92</f>
        <v>55532.035814399249</v>
      </c>
      <c r="H92" s="60">
        <f>'1b. Productie g-ggz 2019'!H92</f>
        <v>0</v>
      </c>
    </row>
    <row r="93" spans="1:8" x14ac:dyDescent="0.25">
      <c r="A93" s="43" t="str">
        <f>'1b. Productie g-ggz 2019'!A93</f>
        <v>25B665</v>
      </c>
      <c r="B93" s="44" t="str">
        <f>'1b. Productie g-ggz 2019'!B93</f>
        <v>237</v>
      </c>
      <c r="C93" s="45" t="str">
        <f>'1b. Productie g-ggz 2019'!C93</f>
        <v>Angst - vanaf 250 tot en met 799 minuten</v>
      </c>
      <c r="D93" s="51">
        <f>'1b. Productie g-ggz 2019'!D93</f>
        <v>0</v>
      </c>
      <c r="E93" s="46">
        <f>'1b. Productie g-ggz 2019'!E93</f>
        <v>1403.04</v>
      </c>
      <c r="F93" s="46">
        <f>'1b. Productie g-ggz 2019'!F93</f>
        <v>1361.36</v>
      </c>
      <c r="G93" s="65">
        <f>'1b. Productie g-ggz 2019'!G93</f>
        <v>1422.344821469886</v>
      </c>
      <c r="H93" s="60">
        <f>'1b. Productie g-ggz 2019'!H93</f>
        <v>0</v>
      </c>
    </row>
    <row r="94" spans="1:8" x14ac:dyDescent="0.25">
      <c r="A94" s="43" t="str">
        <f>'1b. Productie g-ggz 2019'!A94</f>
        <v>25B027</v>
      </c>
      <c r="B94" s="44" t="str">
        <f>'1b. Productie g-ggz 2019'!B94</f>
        <v>238</v>
      </c>
      <c r="C94" s="45" t="str">
        <f>'1b. Productie g-ggz 2019'!C94</f>
        <v>Angst - vanaf 800 tot en met 1799 minuten</v>
      </c>
      <c r="D94" s="51">
        <f>'1b. Productie g-ggz 2019'!D94</f>
        <v>0</v>
      </c>
      <c r="E94" s="46">
        <f>'1b. Productie g-ggz 2019'!E94</f>
        <v>2792.66</v>
      </c>
      <c r="F94" s="46">
        <f>'1b. Productie g-ggz 2019'!F94</f>
        <v>2684.78</v>
      </c>
      <c r="G94" s="65">
        <f>'1b. Productie g-ggz 2019'!G94</f>
        <v>2805.0500453854388</v>
      </c>
      <c r="H94" s="60">
        <f>'1b. Productie g-ggz 2019'!H94</f>
        <v>0</v>
      </c>
    </row>
    <row r="95" spans="1:8" x14ac:dyDescent="0.25">
      <c r="A95" s="43" t="str">
        <f>'1b. Productie g-ggz 2019'!A95</f>
        <v>25B028</v>
      </c>
      <c r="B95" s="44" t="str">
        <f>'1b. Productie g-ggz 2019'!B95</f>
        <v>239</v>
      </c>
      <c r="C95" s="45" t="str">
        <f>'1b. Productie g-ggz 2019'!C95</f>
        <v>Angst - vanaf 1800 tot en met 2999 minuten</v>
      </c>
      <c r="D95" s="51">
        <f>'1b. Productie g-ggz 2019'!D95</f>
        <v>0</v>
      </c>
      <c r="E95" s="46">
        <f>'1b. Productie g-ggz 2019'!E95</f>
        <v>5118.3500000000004</v>
      </c>
      <c r="F95" s="46">
        <f>'1b. Productie g-ggz 2019'!F95</f>
        <v>4875.4799999999996</v>
      </c>
      <c r="G95" s="65">
        <f>'1b. Productie g-ggz 2019'!G95</f>
        <v>5093.8867971587233</v>
      </c>
      <c r="H95" s="60">
        <f>'1b. Productie g-ggz 2019'!H95</f>
        <v>0</v>
      </c>
    </row>
    <row r="96" spans="1:8" x14ac:dyDescent="0.25">
      <c r="A96" s="43" t="str">
        <f>'1b. Productie g-ggz 2019'!A96</f>
        <v>10B846</v>
      </c>
      <c r="B96" s="44" t="str">
        <f>'1b. Productie g-ggz 2019'!B96</f>
        <v>193</v>
      </c>
      <c r="C96" s="45" t="str">
        <f>'1b. Productie g-ggz 2019'!C96</f>
        <v>Angst - vanaf 3000 tot en met 5999 minuten</v>
      </c>
      <c r="D96" s="51">
        <f>'1b. Productie g-ggz 2019'!D96</f>
        <v>0</v>
      </c>
      <c r="E96" s="46">
        <f>'1b. Productie g-ggz 2019'!E96</f>
        <v>8723.3799999999992</v>
      </c>
      <c r="F96" s="46">
        <f>'1b. Productie g-ggz 2019'!F96</f>
        <v>8621.86</v>
      </c>
      <c r="G96" s="65">
        <f>'1b. Productie g-ggz 2019'!G96</f>
        <v>9008.0933202373744</v>
      </c>
      <c r="H96" s="60">
        <f>'1b. Productie g-ggz 2019'!H96</f>
        <v>0</v>
      </c>
    </row>
    <row r="97" spans="1:8" x14ac:dyDescent="0.25">
      <c r="A97" s="43" t="str">
        <f>'1b. Productie g-ggz 2019'!A97</f>
        <v>10B847</v>
      </c>
      <c r="B97" s="44" t="str">
        <f>'1b. Productie g-ggz 2019'!B97</f>
        <v>194</v>
      </c>
      <c r="C97" s="45" t="str">
        <f>'1b. Productie g-ggz 2019'!C97</f>
        <v>Angst - vanaf 6000 tot en met 11999 minuten</v>
      </c>
      <c r="D97" s="51">
        <f>'1b. Productie g-ggz 2019'!D97</f>
        <v>0</v>
      </c>
      <c r="E97" s="46">
        <f>'1b. Productie g-ggz 2019'!E97</f>
        <v>16807.38</v>
      </c>
      <c r="F97" s="46">
        <f>'1b. Productie g-ggz 2019'!F97</f>
        <v>17609.11</v>
      </c>
      <c r="G97" s="65">
        <f>'1b. Productie g-ggz 2019'!G97</f>
        <v>18397.945010279123</v>
      </c>
      <c r="H97" s="60">
        <f>'1b. Productie g-ggz 2019'!H97</f>
        <v>0</v>
      </c>
    </row>
    <row r="98" spans="1:8" x14ac:dyDescent="0.25">
      <c r="A98" s="43" t="str">
        <f>'1b. Productie g-ggz 2019'!A98</f>
        <v>25B649</v>
      </c>
      <c r="B98" s="44" t="str">
        <f>'1b. Productie g-ggz 2019'!B98</f>
        <v>150</v>
      </c>
      <c r="C98" s="45" t="str">
        <f>'1b. Productie g-ggz 2019'!C98</f>
        <v>Angst - vanaf 12000 tot en met 17999 minuten</v>
      </c>
      <c r="D98" s="51">
        <f>'1b. Productie g-ggz 2019'!D98</f>
        <v>0</v>
      </c>
      <c r="E98" s="46">
        <f>'1b. Productie g-ggz 2019'!E98</f>
        <v>29036.14</v>
      </c>
      <c r="F98" s="46">
        <f>'1b. Productie g-ggz 2019'!F98</f>
        <v>31827.11</v>
      </c>
      <c r="G98" s="65">
        <f>'1b. Productie g-ggz 2019'!G98</f>
        <v>33252.868521810859</v>
      </c>
      <c r="H98" s="60">
        <f>'1b. Productie g-ggz 2019'!H98</f>
        <v>0</v>
      </c>
    </row>
    <row r="99" spans="1:8" x14ac:dyDescent="0.25">
      <c r="A99" s="43" t="str">
        <f>'1b. Productie g-ggz 2019'!A99</f>
        <v>10B848</v>
      </c>
      <c r="B99" s="44" t="str">
        <f>'1b. Productie g-ggz 2019'!B99</f>
        <v>195</v>
      </c>
      <c r="C99" s="45" t="str">
        <f>'1b. Productie g-ggz 2019'!C99</f>
        <v>Angst - vanaf 18000 tot en met 23999 minuten</v>
      </c>
      <c r="D99" s="51">
        <f>'1b. Productie g-ggz 2019'!D99</f>
        <v>0</v>
      </c>
      <c r="E99" s="46">
        <f>'1b. Productie g-ggz 2019'!E99</f>
        <v>41044.18</v>
      </c>
      <c r="F99" s="46">
        <f>'1b. Productie g-ggz 2019'!F99</f>
        <v>41994</v>
      </c>
      <c r="G99" s="65">
        <f>'1b. Productie g-ggz 2019'!G99</f>
        <v>43875.204525479225</v>
      </c>
      <c r="H99" s="60">
        <f>'1b. Productie g-ggz 2019'!H99</f>
        <v>0</v>
      </c>
    </row>
    <row r="100" spans="1:8" x14ac:dyDescent="0.25">
      <c r="A100" s="43" t="str">
        <f>'1b. Productie g-ggz 2019'!A100</f>
        <v>10B849</v>
      </c>
      <c r="B100" s="44" t="str">
        <f>'1b. Productie g-ggz 2019'!B100</f>
        <v>196</v>
      </c>
      <c r="C100" s="45" t="str">
        <f>'1b. Productie g-ggz 2019'!C100</f>
        <v>Angst - vanaf 24000 minuten</v>
      </c>
      <c r="D100" s="51">
        <f>'1b. Productie g-ggz 2019'!D100</f>
        <v>0</v>
      </c>
      <c r="E100" s="46">
        <f>'1b. Productie g-ggz 2019'!E100</f>
        <v>55206.67</v>
      </c>
      <c r="F100" s="46">
        <f>'1b. Productie g-ggz 2019'!F100</f>
        <v>55992</v>
      </c>
      <c r="G100" s="65">
        <f>'1b. Productie g-ggz 2019'!G100</f>
        <v>58500.272700638969</v>
      </c>
      <c r="H100" s="60">
        <f>'1b. Productie g-ggz 2019'!H100</f>
        <v>0</v>
      </c>
    </row>
    <row r="101" spans="1:8" x14ac:dyDescent="0.25">
      <c r="A101" s="43" t="str">
        <f>'1b. Productie g-ggz 2019'!A101</f>
        <v>25B031</v>
      </c>
      <c r="B101" s="44" t="str">
        <f>'1b. Productie g-ggz 2019'!B101</f>
        <v>242</v>
      </c>
      <c r="C101" s="45" t="str">
        <f>'1b. Productie g-ggz 2019'!C101</f>
        <v>Restgroep diagnoses - vanaf 250 tot en met 799 minuten</v>
      </c>
      <c r="D101" s="51">
        <f>'1b. Productie g-ggz 2019'!D101</f>
        <v>0</v>
      </c>
      <c r="E101" s="46">
        <f>'1b. Productie g-ggz 2019'!E101</f>
        <v>1344.55</v>
      </c>
      <c r="F101" s="46">
        <f>'1b. Productie g-ggz 2019'!F101</f>
        <v>1380.57</v>
      </c>
      <c r="G101" s="65">
        <f>'1b. Productie g-ggz 2019'!G101</f>
        <v>1442.415371523095</v>
      </c>
      <c r="H101" s="60">
        <f>'1b. Productie g-ggz 2019'!H101</f>
        <v>0</v>
      </c>
    </row>
    <row r="102" spans="1:8" x14ac:dyDescent="0.25">
      <c r="A102" s="43" t="str">
        <f>'1b. Productie g-ggz 2019'!A102</f>
        <v>10B856</v>
      </c>
      <c r="B102" s="44" t="str">
        <f>'1b. Productie g-ggz 2019'!B102</f>
        <v>203</v>
      </c>
      <c r="C102" s="45" t="str">
        <f>'1b. Productie g-ggz 2019'!C102</f>
        <v>Restgroep diagnoses - vanaf 800 tot en met 1799 minuten</v>
      </c>
      <c r="D102" s="51">
        <f>'1b. Productie g-ggz 2019'!D102</f>
        <v>0</v>
      </c>
      <c r="E102" s="46">
        <f>'1b. Productie g-ggz 2019'!E102</f>
        <v>2687.74</v>
      </c>
      <c r="F102" s="46">
        <f>'1b. Productie g-ggz 2019'!F102</f>
        <v>2700.1</v>
      </c>
      <c r="G102" s="65">
        <f>'1b. Productie g-ggz 2019'!G102</f>
        <v>2821.0563351727974</v>
      </c>
      <c r="H102" s="60">
        <f>'1b. Productie g-ggz 2019'!H102</f>
        <v>0</v>
      </c>
    </row>
    <row r="103" spans="1:8" x14ac:dyDescent="0.25">
      <c r="A103" s="43" t="str">
        <f>'1b. Productie g-ggz 2019'!A103</f>
        <v>25B117</v>
      </c>
      <c r="B103" s="44" t="str">
        <f>'1b. Productie g-ggz 2019'!B103</f>
        <v>118</v>
      </c>
      <c r="C103" s="45" t="str">
        <f>'1b. Productie g-ggz 2019'!C103</f>
        <v>Restgroep diagnoses - vanaf 1800 tot en met 2999 minuten</v>
      </c>
      <c r="D103" s="51">
        <f>'1b. Productie g-ggz 2019'!D103</f>
        <v>0</v>
      </c>
      <c r="E103" s="46">
        <f>'1b. Productie g-ggz 2019'!E103</f>
        <v>5080.78</v>
      </c>
      <c r="F103" s="46">
        <f>'1b. Productie g-ggz 2019'!F103</f>
        <v>5004.0600000000004</v>
      </c>
      <c r="G103" s="65">
        <f>'1b. Productie g-ggz 2019'!G103</f>
        <v>5228.2267932983186</v>
      </c>
      <c r="H103" s="60">
        <f>'1b. Productie g-ggz 2019'!H103</f>
        <v>0</v>
      </c>
    </row>
    <row r="104" spans="1:8" x14ac:dyDescent="0.25">
      <c r="A104" s="43" t="str">
        <f>'1b. Productie g-ggz 2019'!A104</f>
        <v>25B118</v>
      </c>
      <c r="B104" s="44" t="str">
        <f>'1b. Productie g-ggz 2019'!B104</f>
        <v>119</v>
      </c>
      <c r="C104" s="45" t="str">
        <f>'1b. Productie g-ggz 2019'!C104</f>
        <v>Restgroep diagnoses - vanaf 3000 tot en met 5999 minuten</v>
      </c>
      <c r="D104" s="51">
        <f>'1b. Productie g-ggz 2019'!D104</f>
        <v>0</v>
      </c>
      <c r="E104" s="46">
        <f>'1b. Productie g-ggz 2019'!E104</f>
        <v>8757.6</v>
      </c>
      <c r="F104" s="46">
        <f>'1b. Productie g-ggz 2019'!F104</f>
        <v>8755.1200000000008</v>
      </c>
      <c r="G104" s="65">
        <f>'1b. Productie g-ggz 2019'!G104</f>
        <v>9147.3229662597914</v>
      </c>
      <c r="H104" s="60">
        <f>'1b. Productie g-ggz 2019'!H104</f>
        <v>0</v>
      </c>
    </row>
    <row r="105" spans="1:8" x14ac:dyDescent="0.25">
      <c r="A105" s="43" t="str">
        <f>'1b. Productie g-ggz 2019'!A105</f>
        <v>25B655</v>
      </c>
      <c r="B105" s="44" t="str">
        <f>'1b. Productie g-ggz 2019'!B105</f>
        <v>156</v>
      </c>
      <c r="C105" s="45" t="str">
        <f>'1b. Productie g-ggz 2019'!C105</f>
        <v>Restgroep diagnoses - vanaf 6000 tot en met 11999 minuten</v>
      </c>
      <c r="D105" s="51">
        <f>'1b. Productie g-ggz 2019'!D105</f>
        <v>0</v>
      </c>
      <c r="E105" s="46">
        <f>'1b. Productie g-ggz 2019'!E105</f>
        <v>17042.11</v>
      </c>
      <c r="F105" s="46">
        <f>'1b. Productie g-ggz 2019'!F105</f>
        <v>16935.68</v>
      </c>
      <c r="G105" s="65">
        <f>'1b. Productie g-ggz 2019'!G105</f>
        <v>17694.347377674621</v>
      </c>
      <c r="H105" s="60">
        <f>'1b. Productie g-ggz 2019'!H105</f>
        <v>0</v>
      </c>
    </row>
    <row r="106" spans="1:8" x14ac:dyDescent="0.25">
      <c r="A106" s="43" t="str">
        <f>'1b. Productie g-ggz 2019'!A106</f>
        <v>10B857</v>
      </c>
      <c r="B106" s="44" t="str">
        <f>'1b. Productie g-ggz 2019'!B106</f>
        <v>204</v>
      </c>
      <c r="C106" s="45" t="str">
        <f>'1b. Productie g-ggz 2019'!C106</f>
        <v>Restgroep diagnoses - vanaf 12000 tot en met 17999 minuten</v>
      </c>
      <c r="D106" s="51">
        <f>'1b. Productie g-ggz 2019'!D106</f>
        <v>0</v>
      </c>
      <c r="E106" s="46">
        <f>'1b. Productie g-ggz 2019'!E106</f>
        <v>29396.12</v>
      </c>
      <c r="F106" s="46">
        <f>'1b. Productie g-ggz 2019'!F106</f>
        <v>29027.03</v>
      </c>
      <c r="G106" s="65">
        <f>'1b. Productie g-ggz 2019'!G106</f>
        <v>30327.353384226823</v>
      </c>
      <c r="H106" s="60">
        <f>'1b. Productie g-ggz 2019'!H106</f>
        <v>0</v>
      </c>
    </row>
    <row r="107" spans="1:8" x14ac:dyDescent="0.25">
      <c r="A107" s="43" t="str">
        <f>'1b. Productie g-ggz 2019'!A107</f>
        <v>10B858</v>
      </c>
      <c r="B107" s="44" t="str">
        <f>'1b. Productie g-ggz 2019'!B107</f>
        <v>205</v>
      </c>
      <c r="C107" s="45" t="str">
        <f>'1b. Productie g-ggz 2019'!C107</f>
        <v>Restgroep diagnoses - vanaf 18000 minuten</v>
      </c>
      <c r="D107" s="51">
        <f>'1b. Productie g-ggz 2019'!D107</f>
        <v>0</v>
      </c>
      <c r="E107" s="46">
        <f>'1b. Productie g-ggz 2019'!E107</f>
        <v>46518.1</v>
      </c>
      <c r="F107" s="46">
        <f>'1b. Productie g-ggz 2019'!F107</f>
        <v>49573.919999999998</v>
      </c>
      <c r="G107" s="65">
        <f>'1b. Productie g-ggz 2019'!G107</f>
        <v>51794.682076719175</v>
      </c>
      <c r="H107" s="60">
        <f>'1b. Productie g-ggz 2019'!H107</f>
        <v>0</v>
      </c>
    </row>
    <row r="108" spans="1:8" x14ac:dyDescent="0.25">
      <c r="A108" s="43" t="str">
        <f>'1b. Productie g-ggz 2019'!A108</f>
        <v>25B120</v>
      </c>
      <c r="B108" s="44" t="str">
        <f>'1b. Productie g-ggz 2019'!B108</f>
        <v>121</v>
      </c>
      <c r="C108" s="45" t="str">
        <f>'1b. Productie g-ggz 2019'!C108</f>
        <v>Persoonlijkheid - vanaf 250 tot en met 799 minuten</v>
      </c>
      <c r="D108" s="51">
        <f>'1b. Productie g-ggz 2019'!D108</f>
        <v>0</v>
      </c>
      <c r="E108" s="46">
        <f>'1b. Productie g-ggz 2019'!E108</f>
        <v>1419.15</v>
      </c>
      <c r="F108" s="46">
        <f>'1b. Productie g-ggz 2019'!F108</f>
        <v>1390.22</v>
      </c>
      <c r="G108" s="65">
        <f>'1b. Productie g-ggz 2019'!G108</f>
        <v>1452.4976624139574</v>
      </c>
      <c r="H108" s="60">
        <f>'1b. Productie g-ggz 2019'!H108</f>
        <v>0</v>
      </c>
    </row>
    <row r="109" spans="1:8" x14ac:dyDescent="0.25">
      <c r="A109" s="43" t="str">
        <f>'1b. Productie g-ggz 2019'!A109</f>
        <v>10B859</v>
      </c>
      <c r="B109" s="44" t="str">
        <f>'1b. Productie g-ggz 2019'!B109</f>
        <v>206</v>
      </c>
      <c r="C109" s="45" t="str">
        <f>'1b. Productie g-ggz 2019'!C109</f>
        <v>Persoonlijkheid - vanaf 800 tot en met 1799 minuten</v>
      </c>
      <c r="D109" s="51">
        <f>'1b. Productie g-ggz 2019'!D109</f>
        <v>0</v>
      </c>
      <c r="E109" s="46">
        <f>'1b. Productie g-ggz 2019'!E109</f>
        <v>2861.56</v>
      </c>
      <c r="F109" s="46">
        <f>'1b. Productie g-ggz 2019'!F109</f>
        <v>2820.48</v>
      </c>
      <c r="G109" s="65">
        <f>'1b. Productie g-ggz 2019'!G109</f>
        <v>2946.8289960476172</v>
      </c>
      <c r="H109" s="60">
        <f>'1b. Productie g-ggz 2019'!H109</f>
        <v>0</v>
      </c>
    </row>
    <row r="110" spans="1:8" x14ac:dyDescent="0.25">
      <c r="A110" s="43" t="str">
        <f>'1b. Productie g-ggz 2019'!A110</f>
        <v>25B032</v>
      </c>
      <c r="B110" s="44" t="str">
        <f>'1b. Productie g-ggz 2019'!B110</f>
        <v>243</v>
      </c>
      <c r="C110" s="45" t="str">
        <f>'1b. Productie g-ggz 2019'!C110</f>
        <v>Persoonlijkheid - vanaf 1800 tot en met 2999 minuten</v>
      </c>
      <c r="D110" s="51">
        <f>'1b. Productie g-ggz 2019'!D110</f>
        <v>0</v>
      </c>
      <c r="E110" s="46">
        <f>'1b. Productie g-ggz 2019'!E110</f>
        <v>5201.95</v>
      </c>
      <c r="F110" s="46">
        <f>'1b. Productie g-ggz 2019'!F110</f>
        <v>5154.41</v>
      </c>
      <c r="G110" s="65">
        <f>'1b. Productie g-ggz 2019'!G110</f>
        <v>5385.3120197689041</v>
      </c>
      <c r="H110" s="60">
        <f>'1b. Productie g-ggz 2019'!H110</f>
        <v>0</v>
      </c>
    </row>
    <row r="111" spans="1:8" x14ac:dyDescent="0.25">
      <c r="A111" s="43" t="str">
        <f>'1b. Productie g-ggz 2019'!A111</f>
        <v>10B860</v>
      </c>
      <c r="B111" s="44" t="str">
        <f>'1b. Productie g-ggz 2019'!B111</f>
        <v>207</v>
      </c>
      <c r="C111" s="45" t="str">
        <f>'1b. Productie g-ggz 2019'!C111</f>
        <v>Persoonlijkheid - vanaf 3000 tot en met 5999 minuten</v>
      </c>
      <c r="D111" s="51">
        <f>'1b. Productie g-ggz 2019'!D111</f>
        <v>0</v>
      </c>
      <c r="E111" s="46">
        <f>'1b. Productie g-ggz 2019'!E111</f>
        <v>8888.35</v>
      </c>
      <c r="F111" s="46">
        <f>'1b. Productie g-ggz 2019'!F111</f>
        <v>9133.81</v>
      </c>
      <c r="G111" s="65">
        <f>'1b. Productie g-ggz 2019'!G111</f>
        <v>9542.977135944835</v>
      </c>
      <c r="H111" s="60">
        <f>'1b. Productie g-ggz 2019'!H111</f>
        <v>0</v>
      </c>
    </row>
    <row r="112" spans="1:8" x14ac:dyDescent="0.25">
      <c r="A112" s="43" t="str">
        <f>'1b. Productie g-ggz 2019'!A112</f>
        <v>10B861</v>
      </c>
      <c r="B112" s="44" t="str">
        <f>'1b. Productie g-ggz 2019'!B112</f>
        <v>208</v>
      </c>
      <c r="C112" s="45" t="str">
        <f>'1b. Productie g-ggz 2019'!C112</f>
        <v>Persoonlijkheid - vanaf 6000 tot en met 11999 minuten</v>
      </c>
      <c r="D112" s="51">
        <f>'1b. Productie g-ggz 2019'!D112</f>
        <v>0</v>
      </c>
      <c r="E112" s="46">
        <f>'1b. Productie g-ggz 2019'!E112</f>
        <v>17282.61</v>
      </c>
      <c r="F112" s="46">
        <f>'1b. Productie g-ggz 2019'!F112</f>
        <v>18821.18</v>
      </c>
      <c r="G112" s="65">
        <f>'1b. Productie g-ggz 2019'!G112</f>
        <v>19664.312090080941</v>
      </c>
      <c r="H112" s="60">
        <f>'1b. Productie g-ggz 2019'!H112</f>
        <v>0</v>
      </c>
    </row>
    <row r="113" spans="1:8" x14ac:dyDescent="0.25">
      <c r="A113" s="43" t="str">
        <f>'1b. Productie g-ggz 2019'!A113</f>
        <v>25B657</v>
      </c>
      <c r="B113" s="44" t="str">
        <f>'1b. Productie g-ggz 2019'!B113</f>
        <v>158</v>
      </c>
      <c r="C113" s="45" t="str">
        <f>'1b. Productie g-ggz 2019'!C113</f>
        <v>Persoonlijkheid - vanaf 12000 tot en met 17999 minuten</v>
      </c>
      <c r="D113" s="51">
        <f>'1b. Productie g-ggz 2019'!D113</f>
        <v>0</v>
      </c>
      <c r="E113" s="46">
        <f>'1b. Productie g-ggz 2019'!E113</f>
        <v>29326.720000000001</v>
      </c>
      <c r="F113" s="46">
        <f>'1b. Productie g-ggz 2019'!F113</f>
        <v>32202.76</v>
      </c>
      <c r="G113" s="65">
        <f>'1b. Productie g-ggz 2019'!G113</f>
        <v>33645.346508666029</v>
      </c>
      <c r="H113" s="60">
        <f>'1b. Productie g-ggz 2019'!H113</f>
        <v>0</v>
      </c>
    </row>
    <row r="114" spans="1:8" x14ac:dyDescent="0.25">
      <c r="A114" s="43" t="str">
        <f>'1b. Productie g-ggz 2019'!A114</f>
        <v>10B862</v>
      </c>
      <c r="B114" s="44" t="str">
        <f>'1b. Productie g-ggz 2019'!B114</f>
        <v>209</v>
      </c>
      <c r="C114" s="45" t="str">
        <f>'1b. Productie g-ggz 2019'!C114</f>
        <v>Persoonlijkheid - vanaf 18000 tot en met 23999 minuten</v>
      </c>
      <c r="D114" s="51">
        <f>'1b. Productie g-ggz 2019'!D114</f>
        <v>0</v>
      </c>
      <c r="E114" s="46">
        <f>'1b. Productie g-ggz 2019'!E114</f>
        <v>40320.61</v>
      </c>
      <c r="F114" s="46">
        <f>'1b. Productie g-ggz 2019'!F114</f>
        <v>43586.04</v>
      </c>
      <c r="G114" s="65">
        <f>'1b. Productie g-ggz 2019'!G114</f>
        <v>45538.563115104982</v>
      </c>
      <c r="H114" s="60">
        <f>'1b. Productie g-ggz 2019'!H114</f>
        <v>0</v>
      </c>
    </row>
    <row r="115" spans="1:8" x14ac:dyDescent="0.25">
      <c r="A115" s="43" t="str">
        <f>'1b. Productie g-ggz 2019'!A115</f>
        <v>25B033</v>
      </c>
      <c r="B115" s="44" t="str">
        <f>'1b. Productie g-ggz 2019'!B115</f>
        <v>244</v>
      </c>
      <c r="C115" s="45" t="str">
        <f>'1b. Productie g-ggz 2019'!C115</f>
        <v>Persoonlijkheid - vanaf 24000 tot en met 29999 minuten</v>
      </c>
      <c r="D115" s="51">
        <f>'1b. Productie g-ggz 2019'!D115</f>
        <v>0</v>
      </c>
      <c r="E115" s="46">
        <f>'1b. Productie g-ggz 2019'!E115</f>
        <v>53893.56</v>
      </c>
      <c r="F115" s="46">
        <f>'1b. Productie g-ggz 2019'!F115</f>
        <v>56451.68</v>
      </c>
      <c r="G115" s="65">
        <f>'1b. Productie g-ggz 2019'!G115</f>
        <v>58980.544978018406</v>
      </c>
      <c r="H115" s="60">
        <f>'1b. Productie g-ggz 2019'!H115</f>
        <v>0</v>
      </c>
    </row>
    <row r="116" spans="1:8" x14ac:dyDescent="0.25">
      <c r="A116" s="43" t="str">
        <f>'1b. Productie g-ggz 2019'!A116</f>
        <v>25B034</v>
      </c>
      <c r="B116" s="44" t="str">
        <f>'1b. Productie g-ggz 2019'!B116</f>
        <v>245</v>
      </c>
      <c r="C116" s="45" t="str">
        <f>'1b. Productie g-ggz 2019'!C116</f>
        <v>Persoonlijkheid - vanaf 30000 minuten</v>
      </c>
      <c r="D116" s="51">
        <f>'1b. Productie g-ggz 2019'!D116</f>
        <v>0</v>
      </c>
      <c r="E116" s="46">
        <f>'1b. Productie g-ggz 2019'!E116</f>
        <v>65601.279999999999</v>
      </c>
      <c r="F116" s="46">
        <f>'1b. Productie g-ggz 2019'!F116</f>
        <v>72643.399999999994</v>
      </c>
      <c r="G116" s="65">
        <f>'1b. Productie g-ggz 2019'!G116</f>
        <v>75897.60519184162</v>
      </c>
      <c r="H116" s="60">
        <f>'1b. Productie g-ggz 2019'!H116</f>
        <v>0</v>
      </c>
    </row>
    <row r="117" spans="1:8" x14ac:dyDescent="0.25">
      <c r="A117" s="43" t="str">
        <f>'1b. Productie g-ggz 2019'!A117</f>
        <v>25B035</v>
      </c>
      <c r="B117" s="44" t="str">
        <f>'1b. Productie g-ggz 2019'!B117</f>
        <v>246</v>
      </c>
      <c r="C117" s="45" t="str">
        <f>'1b. Productie g-ggz 2019'!C117</f>
        <v>Somatoforme - vanaf 250 tot en met 799 minuten</v>
      </c>
      <c r="D117" s="51">
        <f>'1b. Productie g-ggz 2019'!D117</f>
        <v>0</v>
      </c>
      <c r="E117" s="46">
        <f>'1b. Productie g-ggz 2019'!E117</f>
        <v>1357</v>
      </c>
      <c r="F117" s="46">
        <f>'1b. Productie g-ggz 2019'!F117</f>
        <v>1300.49</v>
      </c>
      <c r="G117" s="65">
        <f>'1b. Productie g-ggz 2019'!G117</f>
        <v>1358.74802908369</v>
      </c>
      <c r="H117" s="60">
        <f>'1b. Productie g-ggz 2019'!H117</f>
        <v>0</v>
      </c>
    </row>
    <row r="118" spans="1:8" x14ac:dyDescent="0.25">
      <c r="A118" s="43" t="str">
        <f>'1b. Productie g-ggz 2019'!A118</f>
        <v>25B036</v>
      </c>
      <c r="B118" s="44" t="str">
        <f>'1b. Productie g-ggz 2019'!B118</f>
        <v>247</v>
      </c>
      <c r="C118" s="45" t="str">
        <f>'1b. Productie g-ggz 2019'!C118</f>
        <v>Somatoforme - vanaf 800 tot en met 1799 minuten</v>
      </c>
      <c r="D118" s="51">
        <f>'1b. Productie g-ggz 2019'!D118</f>
        <v>0</v>
      </c>
      <c r="E118" s="46">
        <f>'1b. Productie g-ggz 2019'!E118</f>
        <v>2712.74</v>
      </c>
      <c r="F118" s="46">
        <f>'1b. Productie g-ggz 2019'!F118</f>
        <v>2507.62</v>
      </c>
      <c r="G118" s="65">
        <f>'1b. Productie g-ggz 2019'!G118</f>
        <v>2619.9538117869747</v>
      </c>
      <c r="H118" s="60">
        <f>'1b. Productie g-ggz 2019'!H118</f>
        <v>0</v>
      </c>
    </row>
    <row r="119" spans="1:8" x14ac:dyDescent="0.25">
      <c r="A119" s="43" t="str">
        <f>'1b. Productie g-ggz 2019'!A119</f>
        <v>25B667</v>
      </c>
      <c r="B119" s="44" t="str">
        <f>'1b. Productie g-ggz 2019'!B119</f>
        <v>248</v>
      </c>
      <c r="C119" s="45" t="str">
        <f>'1b. Productie g-ggz 2019'!C119</f>
        <v>Somatoforme - vanaf 1800 tot en met 2999 minuten</v>
      </c>
      <c r="D119" s="51">
        <f>'1b. Productie g-ggz 2019'!D119</f>
        <v>0</v>
      </c>
      <c r="E119" s="46">
        <f>'1b. Productie g-ggz 2019'!E119</f>
        <v>5021.57</v>
      </c>
      <c r="F119" s="46">
        <f>'1b. Productie g-ggz 2019'!F119</f>
        <v>4802.8999999999996</v>
      </c>
      <c r="G119" s="65">
        <f>'1b. Productie g-ggz 2019'!G119</f>
        <v>5018.0554320956362</v>
      </c>
      <c r="H119" s="60">
        <f>'1b. Productie g-ggz 2019'!H119</f>
        <v>0</v>
      </c>
    </row>
    <row r="120" spans="1:8" x14ac:dyDescent="0.25">
      <c r="A120" s="43" t="str">
        <f>'1b. Productie g-ggz 2019'!A120</f>
        <v>25B038</v>
      </c>
      <c r="B120" s="44" t="str">
        <f>'1b. Productie g-ggz 2019'!B120</f>
        <v>249</v>
      </c>
      <c r="C120" s="45" t="str">
        <f>'1b. Productie g-ggz 2019'!C120</f>
        <v>Somatoforme - vanaf 3000 tot en met 5999 minuten</v>
      </c>
      <c r="D120" s="51">
        <f>'1b. Productie g-ggz 2019'!D120</f>
        <v>0</v>
      </c>
      <c r="E120" s="46">
        <f>'1b. Productie g-ggz 2019'!E120</f>
        <v>8402.92</v>
      </c>
      <c r="F120" s="46">
        <f>'1b. Productie g-ggz 2019'!F120</f>
        <v>8726.08</v>
      </c>
      <c r="G120" s="65">
        <f>'1b. Productie g-ggz 2019'!G120</f>
        <v>9116.9820618586873</v>
      </c>
      <c r="H120" s="60">
        <f>'1b. Productie g-ggz 2019'!H120</f>
        <v>0</v>
      </c>
    </row>
    <row r="121" spans="1:8" x14ac:dyDescent="0.25">
      <c r="A121" s="43" t="str">
        <f>'1b. Productie g-ggz 2019'!A121</f>
        <v>25B039</v>
      </c>
      <c r="B121" s="44" t="str">
        <f>'1b. Productie g-ggz 2019'!B121</f>
        <v>250</v>
      </c>
      <c r="C121" s="45" t="str">
        <f>'1b. Productie g-ggz 2019'!C121</f>
        <v>Somatoforme - vanaf 6000 tot en met 11999 minuten</v>
      </c>
      <c r="D121" s="51">
        <f>'1b. Productie g-ggz 2019'!D121</f>
        <v>0</v>
      </c>
      <c r="E121" s="46">
        <f>'1b. Productie g-ggz 2019'!E121</f>
        <v>17037.990000000002</v>
      </c>
      <c r="F121" s="46">
        <f>'1b. Productie g-ggz 2019'!F121</f>
        <v>17315.830000000002</v>
      </c>
      <c r="G121" s="65">
        <f>'1b. Productie g-ggz 2019'!G121</f>
        <v>18091.526950955587</v>
      </c>
      <c r="H121" s="60">
        <f>'1b. Productie g-ggz 2019'!H121</f>
        <v>0</v>
      </c>
    </row>
    <row r="122" spans="1:8" x14ac:dyDescent="0.25">
      <c r="A122" s="43" t="str">
        <f>'1b. Productie g-ggz 2019'!A122</f>
        <v>25B669</v>
      </c>
      <c r="B122" s="44" t="str">
        <f>'1b. Productie g-ggz 2019'!B122</f>
        <v>251</v>
      </c>
      <c r="C122" s="45" t="str">
        <f>'1b. Productie g-ggz 2019'!C122</f>
        <v>Somatoforme - vanaf 12000 minuten</v>
      </c>
      <c r="D122" s="51">
        <f>'1b. Productie g-ggz 2019'!D122</f>
        <v>0</v>
      </c>
      <c r="E122" s="46">
        <f>'1b. Productie g-ggz 2019'!E122</f>
        <v>31342.94</v>
      </c>
      <c r="F122" s="46">
        <f>'1b. Productie g-ggz 2019'!F122</f>
        <v>35147.18</v>
      </c>
      <c r="G122" s="65">
        <f>'1b. Productie g-ggz 2019'!G122</f>
        <v>36721.667642849759</v>
      </c>
      <c r="H122" s="60">
        <f>'1b. Productie g-ggz 2019'!H122</f>
        <v>0</v>
      </c>
    </row>
    <row r="123" spans="1:8" x14ac:dyDescent="0.25">
      <c r="A123" s="43" t="str">
        <f>'1b. Productie g-ggz 2019'!A123</f>
        <v>25B041</v>
      </c>
      <c r="B123" s="44" t="str">
        <f>'1b. Productie g-ggz 2019'!B123</f>
        <v>252</v>
      </c>
      <c r="C123" s="45" t="str">
        <f>'1b. Productie g-ggz 2019'!C123</f>
        <v>Eetstoornis - vanaf 250 tot en met 799 minuten</v>
      </c>
      <c r="D123" s="51">
        <f>'1b. Productie g-ggz 2019'!D123</f>
        <v>0</v>
      </c>
      <c r="E123" s="46">
        <f>'1b. Productie g-ggz 2019'!E123</f>
        <v>1369.98</v>
      </c>
      <c r="F123" s="46">
        <f>'1b. Productie g-ggz 2019'!F123</f>
        <v>1344.59</v>
      </c>
      <c r="G123" s="65">
        <f>'1b. Productie g-ggz 2019'!G123</f>
        <v>1404.8235760564392</v>
      </c>
      <c r="H123" s="60">
        <f>'1b. Productie g-ggz 2019'!H123</f>
        <v>0</v>
      </c>
    </row>
    <row r="124" spans="1:8" x14ac:dyDescent="0.25">
      <c r="A124" s="43" t="str">
        <f>'1b. Productie g-ggz 2019'!A124</f>
        <v>25B042</v>
      </c>
      <c r="B124" s="44" t="str">
        <f>'1b. Productie g-ggz 2019'!B124</f>
        <v>253</v>
      </c>
      <c r="C124" s="45" t="str">
        <f>'1b. Productie g-ggz 2019'!C124</f>
        <v>Eetstoornis - vanaf 800 tot en met 1799 minuten</v>
      </c>
      <c r="D124" s="51">
        <f>'1b. Productie g-ggz 2019'!D124</f>
        <v>0</v>
      </c>
      <c r="E124" s="46">
        <f>'1b. Productie g-ggz 2019'!E124</f>
        <v>2768.5</v>
      </c>
      <c r="F124" s="46">
        <f>'1b. Productie g-ggz 2019'!F124</f>
        <v>2769.2</v>
      </c>
      <c r="G124" s="65">
        <f>'1b. Productie g-ggz 2019'!G124</f>
        <v>2893.251806733273</v>
      </c>
      <c r="H124" s="60">
        <f>'1b. Productie g-ggz 2019'!H124</f>
        <v>0</v>
      </c>
    </row>
    <row r="125" spans="1:8" x14ac:dyDescent="0.25">
      <c r="A125" s="43" t="str">
        <f>'1b. Productie g-ggz 2019'!A125</f>
        <v>25B043</v>
      </c>
      <c r="B125" s="44" t="str">
        <f>'1b. Productie g-ggz 2019'!B125</f>
        <v>254</v>
      </c>
      <c r="C125" s="45" t="str">
        <f>'1b. Productie g-ggz 2019'!C125</f>
        <v>Eetstoornis - vanaf 1800 tot en met 2999 minuten</v>
      </c>
      <c r="D125" s="51">
        <f>'1b. Productie g-ggz 2019'!D125</f>
        <v>0</v>
      </c>
      <c r="E125" s="46">
        <f>'1b. Productie g-ggz 2019'!E125</f>
        <v>4992.5</v>
      </c>
      <c r="F125" s="46">
        <f>'1b. Productie g-ggz 2019'!F125</f>
        <v>5121.8500000000004</v>
      </c>
      <c r="G125" s="65">
        <f>'1b. Productie g-ggz 2019'!G125</f>
        <v>5351.2934299858498</v>
      </c>
      <c r="H125" s="60">
        <f>'1b. Productie g-ggz 2019'!H125</f>
        <v>0</v>
      </c>
    </row>
    <row r="126" spans="1:8" x14ac:dyDescent="0.25">
      <c r="A126" s="43" t="str">
        <f>'1b. Productie g-ggz 2019'!A126</f>
        <v>25B044</v>
      </c>
      <c r="B126" s="44" t="str">
        <f>'1b. Productie g-ggz 2019'!B126</f>
        <v>255</v>
      </c>
      <c r="C126" s="45" t="str">
        <f>'1b. Productie g-ggz 2019'!C126</f>
        <v>Eetstoornis - vanaf 3000 tot en met 5999 minuten</v>
      </c>
      <c r="D126" s="51">
        <f>'1b. Productie g-ggz 2019'!D126</f>
        <v>0</v>
      </c>
      <c r="E126" s="46">
        <f>'1b. Productie g-ggz 2019'!E126</f>
        <v>8853.91</v>
      </c>
      <c r="F126" s="46">
        <f>'1b. Productie g-ggz 2019'!F126</f>
        <v>8678.7999999999993</v>
      </c>
      <c r="G126" s="65">
        <f>'1b. Productie g-ggz 2019'!G126</f>
        <v>9067.5840604783789</v>
      </c>
      <c r="H126" s="60">
        <f>'1b. Productie g-ggz 2019'!H126</f>
        <v>0</v>
      </c>
    </row>
    <row r="127" spans="1:8" x14ac:dyDescent="0.25">
      <c r="A127" s="43" t="str">
        <f>'1b. Productie g-ggz 2019'!A127</f>
        <v>25B045</v>
      </c>
      <c r="B127" s="44" t="str">
        <f>'1b. Productie g-ggz 2019'!B127</f>
        <v>256</v>
      </c>
      <c r="C127" s="45" t="str">
        <f>'1b. Productie g-ggz 2019'!C127</f>
        <v>Eetstoornis - vanaf 6000 tot en met 11999 minuten</v>
      </c>
      <c r="D127" s="51">
        <f>'1b. Productie g-ggz 2019'!D127</f>
        <v>0</v>
      </c>
      <c r="E127" s="46">
        <f>'1b. Productie g-ggz 2019'!E127</f>
        <v>15569.01</v>
      </c>
      <c r="F127" s="46">
        <f>'1b. Productie g-ggz 2019'!F127</f>
        <v>15271.47</v>
      </c>
      <c r="G127" s="65">
        <f>'1b. Productie g-ggz 2019'!G127</f>
        <v>15955.585789749017</v>
      </c>
      <c r="H127" s="60">
        <f>'1b. Productie g-ggz 2019'!H127</f>
        <v>0</v>
      </c>
    </row>
    <row r="128" spans="1:8" x14ac:dyDescent="0.25">
      <c r="A128" s="43" t="str">
        <f>'1b. Productie g-ggz 2019'!A128</f>
        <v>25B046</v>
      </c>
      <c r="B128" s="44" t="str">
        <f>'1b. Productie g-ggz 2019'!B128</f>
        <v>257</v>
      </c>
      <c r="C128" s="45" t="str">
        <f>'1b. Productie g-ggz 2019'!C128</f>
        <v>Eetstoornis - vanaf 12000 tot en met 17999 minuten</v>
      </c>
      <c r="D128" s="51">
        <f>'1b. Productie g-ggz 2019'!D128</f>
        <v>0</v>
      </c>
      <c r="E128" s="46">
        <f>'1b. Productie g-ggz 2019'!E128</f>
        <v>29371.82</v>
      </c>
      <c r="F128" s="46">
        <f>'1b. Productie g-ggz 2019'!F128</f>
        <v>27336.26</v>
      </c>
      <c r="G128" s="65">
        <f>'1b. Productie g-ggz 2019'!G128</f>
        <v>28560.841988419219</v>
      </c>
      <c r="H128" s="60">
        <f>'1b. Productie g-ggz 2019'!H128</f>
        <v>0</v>
      </c>
    </row>
    <row r="129" spans="1:13" x14ac:dyDescent="0.25">
      <c r="A129" s="43" t="str">
        <f>'1b. Productie g-ggz 2019'!A129</f>
        <v>25B671</v>
      </c>
      <c r="B129" s="44" t="str">
        <f>'1b. Productie g-ggz 2019'!B129</f>
        <v>258</v>
      </c>
      <c r="C129" s="45" t="str">
        <f>'1b. Productie g-ggz 2019'!C129</f>
        <v>Eetstoornis - vanaf 18000 minuten</v>
      </c>
      <c r="D129" s="51">
        <f>'1b. Productie g-ggz 2019'!D129</f>
        <v>0</v>
      </c>
      <c r="E129" s="46">
        <f>'1b. Productie g-ggz 2019'!E129</f>
        <v>45272.62</v>
      </c>
      <c r="F129" s="46">
        <f>'1b. Productie g-ggz 2019'!F129</f>
        <v>45814.42</v>
      </c>
      <c r="G129" s="65">
        <f>'1b. Productie g-ggz 2019'!G129</f>
        <v>47866.767817216882</v>
      </c>
      <c r="H129" s="60">
        <f>'1b. Productie g-ggz 2019'!H129</f>
        <v>0</v>
      </c>
    </row>
    <row r="130" spans="1:13" x14ac:dyDescent="0.25">
      <c r="A130" s="43" t="str">
        <f>'1b. Productie g-ggz 2019'!A130</f>
        <v>10B999</v>
      </c>
      <c r="B130" s="44" t="str">
        <f>'1b. Productie g-ggz 2019'!B130</f>
        <v>999</v>
      </c>
      <c r="C130" s="45" t="str">
        <f>'1b. Productie g-ggz 2019'!C130</f>
        <v>Dummy code t.b.v. privacy</v>
      </c>
      <c r="D130" s="51">
        <f>'1b. Productie g-ggz 2019'!D130</f>
        <v>0</v>
      </c>
      <c r="E130" s="46">
        <f>'1b. Productie g-ggz 2019'!E130</f>
        <v>0</v>
      </c>
      <c r="F130" s="46">
        <f>'1b. Productie g-ggz 2019'!F130</f>
        <v>0</v>
      </c>
      <c r="G130" s="46">
        <f>'1b. Productie g-ggz 2019'!G130</f>
        <v>5232.8823557153573</v>
      </c>
      <c r="H130" s="60">
        <f>'1b. Productie g-ggz 2019'!H130</f>
        <v>0</v>
      </c>
    </row>
    <row r="131" spans="1:13" ht="15.75" thickBot="1" x14ac:dyDescent="0.3">
      <c r="A131" s="47" t="str">
        <f>'1b. Productie g-ggz 2019'!A131</f>
        <v>25B999</v>
      </c>
      <c r="B131" s="48" t="str">
        <f>'1b. Productie g-ggz 2019'!B131</f>
        <v>999</v>
      </c>
      <c r="C131" s="49" t="str">
        <f>'1b. Productie g-ggz 2019'!C131</f>
        <v>Dummy code t.b.v. privacy</v>
      </c>
      <c r="D131" s="52">
        <f>'1b. Productie g-ggz 2019'!D131</f>
        <v>0</v>
      </c>
      <c r="E131" s="50">
        <f>'1b. Productie g-ggz 2019'!E131</f>
        <v>0</v>
      </c>
      <c r="F131" s="50">
        <f>'1b. Productie g-ggz 2019'!F131</f>
        <v>0</v>
      </c>
      <c r="G131" s="50">
        <f>'1b. Productie g-ggz 2019'!G131</f>
        <v>5232.8823557153573</v>
      </c>
      <c r="H131" s="61">
        <f>'1b. Productie g-ggz 2019'!H131</f>
        <v>0</v>
      </c>
    </row>
    <row r="132" spans="1:13" ht="15.75" thickBot="1" x14ac:dyDescent="0.3">
      <c r="A132" s="19"/>
      <c r="B132" s="20"/>
      <c r="C132" s="21"/>
      <c r="D132" s="22"/>
      <c r="E132" s="23"/>
      <c r="F132" s="23"/>
      <c r="G132" s="24"/>
    </row>
    <row r="133" spans="1:13" x14ac:dyDescent="0.25">
      <c r="A133" s="17" t="str">
        <f>'1b. Productie g-ggz 2019'!A133</f>
        <v>Declaratiecode</v>
      </c>
      <c r="B133" s="18" t="str">
        <f>'1b. Productie g-ggz 2019'!B133</f>
        <v>Activiteitcode</v>
      </c>
      <c r="C133" s="18" t="str">
        <f>'1b. Productie g-ggz 2019'!C133</f>
        <v>Prestatiebeschrijving</v>
      </c>
      <c r="D133" s="18" t="str">
        <f>'1b. Productie g-ggz 2019'!D133</f>
        <v>Aantal</v>
      </c>
      <c r="E133" s="18" t="str">
        <f>'1b. Productie g-ggz 2019'!E133</f>
        <v>Tarief 2019</v>
      </c>
      <c r="F133" s="18" t="str">
        <f>'1b. Productie g-ggz 2019'!F133</f>
        <v>Tarief 2020</v>
      </c>
      <c r="G133" s="6" t="str">
        <f>'1b. Productie g-ggz 2019'!G133</f>
        <v>Tarief prijspeil 2022</v>
      </c>
      <c r="H133" s="7" t="str">
        <f>'1b. Productie g-ggz 2019'!H133</f>
        <v>Omzet o.b.v. max-tarief 2022</v>
      </c>
    </row>
    <row r="134" spans="1:13" x14ac:dyDescent="0.25">
      <c r="A134" s="42" t="str">
        <f>'1b. Productie g-ggz 2019'!A134</f>
        <v>25B048</v>
      </c>
      <c r="B134" s="27" t="str">
        <f>'1b. Productie g-ggz 2019'!B134</f>
        <v>act_8.8.01</v>
      </c>
      <c r="C134" s="27" t="str">
        <f>'1b. Productie g-ggz 2019'!C134</f>
        <v>Verblijfsdag ggz, klasse A (lichte verzorging)</v>
      </c>
      <c r="D134" s="32">
        <f>'1b. Productie g-ggz 2019'!D134</f>
        <v>0</v>
      </c>
      <c r="E134" s="53">
        <f>'1b. Productie g-ggz 2019'!E134</f>
        <v>166.26</v>
      </c>
      <c r="F134" s="53">
        <f>'1b. Productie g-ggz 2019'!F134</f>
        <v>127.82</v>
      </c>
      <c r="G134" s="65">
        <f>'1b. Productie g-ggz 2019'!G134</f>
        <v>133.61786236341948</v>
      </c>
      <c r="H134" s="60">
        <f>'1b. Productie g-ggz 2019'!H134</f>
        <v>0</v>
      </c>
      <c r="I134" s="10"/>
      <c r="J134" s="10"/>
      <c r="K134" s="10"/>
      <c r="L134" s="10"/>
      <c r="M134" s="10"/>
    </row>
    <row r="135" spans="1:13" x14ac:dyDescent="0.25">
      <c r="A135" s="42" t="str">
        <f>'1b. Productie g-ggz 2019'!A135</f>
        <v>25B049</v>
      </c>
      <c r="B135" s="27" t="str">
        <f>'1b. Productie g-ggz 2019'!B135</f>
        <v>act_8.8.02</v>
      </c>
      <c r="C135" s="27" t="str">
        <f>'1b. Productie g-ggz 2019'!C135</f>
        <v>Verblijfsdag ggz, klasse B (beperkte verzorging)</v>
      </c>
      <c r="D135" s="32">
        <f>'1b. Productie g-ggz 2019'!D135</f>
        <v>0</v>
      </c>
      <c r="E135" s="53">
        <f>'1b. Productie g-ggz 2019'!E135</f>
        <v>239.29</v>
      </c>
      <c r="F135" s="53">
        <f>'1b. Productie g-ggz 2019'!F135</f>
        <v>184.82</v>
      </c>
      <c r="G135" s="65">
        <f>'1b. Productie g-ggz 2019'!G135</f>
        <v>193.20335880149577</v>
      </c>
      <c r="H135" s="60">
        <f>'1b. Productie g-ggz 2019'!H135</f>
        <v>0</v>
      </c>
      <c r="I135" s="10"/>
      <c r="J135" s="10"/>
      <c r="K135" s="10"/>
      <c r="L135" s="10"/>
      <c r="M135" s="10"/>
    </row>
    <row r="136" spans="1:13" x14ac:dyDescent="0.25">
      <c r="A136" s="42" t="str">
        <f>'1b. Productie g-ggz 2019'!A136</f>
        <v>25B050</v>
      </c>
      <c r="B136" s="27" t="str">
        <f>'1b. Productie g-ggz 2019'!B136</f>
        <v>act_8.8.03</v>
      </c>
      <c r="C136" s="27" t="str">
        <f>'1b. Productie g-ggz 2019'!C136</f>
        <v>Verblijfsdag ggz, klasse C (matige verzorging)</v>
      </c>
      <c r="D136" s="32">
        <f>'1b. Productie g-ggz 2019'!D136</f>
        <v>0</v>
      </c>
      <c r="E136" s="53">
        <f>'1b. Productie g-ggz 2019'!E136</f>
        <v>274.39999999999998</v>
      </c>
      <c r="F136" s="53">
        <f>'1b. Productie g-ggz 2019'!F136</f>
        <v>251.66</v>
      </c>
      <c r="G136" s="65">
        <f>'1b. Productie g-ggz 2019'!G136</f>
        <v>263.07519357203995</v>
      </c>
      <c r="H136" s="60">
        <f>'1b. Productie g-ggz 2019'!H136</f>
        <v>0</v>
      </c>
      <c r="I136" s="10"/>
      <c r="J136" s="10"/>
      <c r="K136" s="10"/>
      <c r="L136" s="10"/>
      <c r="M136" s="10"/>
    </row>
    <row r="137" spans="1:13" x14ac:dyDescent="0.25">
      <c r="A137" s="42" t="str">
        <f>'1b. Productie g-ggz 2019'!A137</f>
        <v>25B051</v>
      </c>
      <c r="B137" s="27" t="str">
        <f>'1b. Productie g-ggz 2019'!B137</f>
        <v>act_8.8.04</v>
      </c>
      <c r="C137" s="27" t="str">
        <f>'1b. Productie g-ggz 2019'!C137</f>
        <v>Verblijfsdag ggz, klasse D (gemiddelde verzorging)</v>
      </c>
      <c r="D137" s="32">
        <f>'1b. Productie g-ggz 2019'!D137</f>
        <v>0</v>
      </c>
      <c r="E137" s="53">
        <f>'1b. Productie g-ggz 2019'!E137</f>
        <v>318.8</v>
      </c>
      <c r="F137" s="53">
        <f>'1b. Productie g-ggz 2019'!F137</f>
        <v>313.14999999999998</v>
      </c>
      <c r="G137" s="65">
        <f>'1b. Productie g-ggz 2019'!G137</f>
        <v>327.35435455409799</v>
      </c>
      <c r="H137" s="60">
        <f>'1b. Productie g-ggz 2019'!H137</f>
        <v>0</v>
      </c>
      <c r="I137" s="10"/>
      <c r="J137" s="10"/>
      <c r="K137" s="10"/>
      <c r="L137" s="10"/>
      <c r="M137" s="10"/>
    </row>
    <row r="138" spans="1:13" x14ac:dyDescent="0.25">
      <c r="A138" s="42" t="str">
        <f>'1b. Productie g-ggz 2019'!A138</f>
        <v>25B052</v>
      </c>
      <c r="B138" s="27" t="str">
        <f>'1b. Productie g-ggz 2019'!B138</f>
        <v>act_8.8.05</v>
      </c>
      <c r="C138" s="27" t="str">
        <f>'1b. Productie g-ggz 2019'!C138</f>
        <v>Verblijfsdag ggz, klasse E (intensieve verzorging)</v>
      </c>
      <c r="D138" s="32">
        <f>'1b. Productie g-ggz 2019'!D138</f>
        <v>0</v>
      </c>
      <c r="E138" s="53">
        <f>'1b. Productie g-ggz 2019'!E138</f>
        <v>393.65</v>
      </c>
      <c r="F138" s="53">
        <f>'1b. Productie g-ggz 2019'!F138</f>
        <v>378.53</v>
      </c>
      <c r="G138" s="65">
        <f>'1b. Productie g-ggz 2019'!G138</f>
        <v>395.69996432815816</v>
      </c>
      <c r="H138" s="60">
        <f>'1b. Productie g-ggz 2019'!H138</f>
        <v>0</v>
      </c>
      <c r="I138" s="10"/>
      <c r="J138" s="10"/>
      <c r="K138" s="10"/>
      <c r="L138" s="10"/>
      <c r="M138" s="10"/>
    </row>
    <row r="139" spans="1:13" x14ac:dyDescent="0.25">
      <c r="A139" s="42" t="str">
        <f>'1b. Productie g-ggz 2019'!A139</f>
        <v>25B053</v>
      </c>
      <c r="B139" s="27" t="str">
        <f>'1b. Productie g-ggz 2019'!B139</f>
        <v>act_8.8.06</v>
      </c>
      <c r="C139" s="27" t="str">
        <f>'1b. Productie g-ggz 2019'!C139</f>
        <v>Verblijfsdag ggz, klasse F (extra intensieve verzorging)</v>
      </c>
      <c r="D139" s="32">
        <f>'1b. Productie g-ggz 2019'!D139</f>
        <v>0</v>
      </c>
      <c r="E139" s="53">
        <f>'1b. Productie g-ggz 2019'!E139</f>
        <v>433.62</v>
      </c>
      <c r="F139" s="53">
        <f>'1b. Productie g-ggz 2019'!F139</f>
        <v>469.29</v>
      </c>
      <c r="G139" s="65">
        <f>'1b. Productie g-ggz 2019'!G139</f>
        <v>490.57680041096177</v>
      </c>
      <c r="H139" s="60">
        <f>'1b. Productie g-ggz 2019'!H139</f>
        <v>0</v>
      </c>
      <c r="I139" s="10"/>
      <c r="J139" s="10"/>
      <c r="K139" s="10"/>
      <c r="L139" s="10"/>
      <c r="M139" s="10"/>
    </row>
    <row r="140" spans="1:13" x14ac:dyDescent="0.25">
      <c r="A140" s="42" t="str">
        <f>'1b. Productie g-ggz 2019'!A140</f>
        <v>25B054</v>
      </c>
      <c r="B140" s="27" t="str">
        <f>'1b. Productie g-ggz 2019'!B140</f>
        <v>act_8.8.07</v>
      </c>
      <c r="C140" s="27" t="str">
        <f>'1b. Productie g-ggz 2019'!C140</f>
        <v>Verblijfsdag ggz, klasse G (zeer intensieve verzorging)</v>
      </c>
      <c r="D140" s="32">
        <f>'1b. Productie g-ggz 2019'!D140</f>
        <v>0</v>
      </c>
      <c r="E140" s="53">
        <f>'1b. Productie g-ggz 2019'!E140</f>
        <v>571.89</v>
      </c>
      <c r="F140" s="53">
        <f>'1b. Productie g-ggz 2019'!F140</f>
        <v>586.66</v>
      </c>
      <c r="G140" s="65">
        <f>'1b. Productie g-ggz 2019'!G140</f>
        <v>613.27065509406725</v>
      </c>
      <c r="H140" s="60">
        <f>'1b. Productie g-ggz 2019'!H140</f>
        <v>0</v>
      </c>
      <c r="I140" s="10"/>
      <c r="J140" s="10"/>
      <c r="K140" s="10"/>
      <c r="L140" s="10"/>
      <c r="M140" s="10"/>
    </row>
    <row r="141" spans="1:13" x14ac:dyDescent="0.25">
      <c r="A141" s="42" t="str">
        <f>'1b. Productie g-ggz 2019'!A141</f>
        <v>25B064</v>
      </c>
      <c r="B141" s="27" t="str">
        <f>'1b. Productie g-ggz 2019'!B141</f>
        <v>act_8.8.08</v>
      </c>
      <c r="C141" s="27" t="str">
        <f>'1b. Productie g-ggz 2019'!C141</f>
        <v>Verblijfsdag ggz, klasse H (hoog intensieve verzorging)</v>
      </c>
      <c r="D141" s="32">
        <f>'1b. Productie g-ggz 2019'!D141</f>
        <v>0</v>
      </c>
      <c r="E141" s="53">
        <f>'1b. Productie g-ggz 2019'!E141</f>
        <v>513.77</v>
      </c>
      <c r="F141" s="53">
        <f>'1b. Productie g-ggz 2019'!F141</f>
        <v>551.88</v>
      </c>
      <c r="G141" s="65">
        <f>'1b. Productie g-ggz 2019'!G141</f>
        <v>576.91304867097438</v>
      </c>
      <c r="H141" s="60">
        <f>'1b. Productie g-ggz 2019'!H141</f>
        <v>0</v>
      </c>
      <c r="I141" s="11"/>
      <c r="J141" s="11"/>
      <c r="K141" s="11"/>
      <c r="L141" s="11"/>
      <c r="M141" s="11"/>
    </row>
    <row r="142" spans="1:13" x14ac:dyDescent="0.25">
      <c r="A142" s="42" t="str">
        <f>'1b. Productie g-ggz 2019'!A142</f>
        <v>25B068</v>
      </c>
      <c r="B142" s="27" t="str">
        <f>'1b. Productie g-ggz 2019'!B142</f>
        <v>act_8.8.09</v>
      </c>
      <c r="C142" s="27" t="str">
        <f>'1b. Productie g-ggz 2019'!C142</f>
        <v>Verblijf met rechtvaardigheidsgrond</v>
      </c>
      <c r="D142" s="32">
        <f>'1b. Productie g-ggz 2019'!D142</f>
        <v>0</v>
      </c>
      <c r="E142" s="53">
        <f>'1b. Productie g-ggz 2019'!E142</f>
        <v>342.56</v>
      </c>
      <c r="F142" s="53">
        <f>'1b. Productie g-ggz 2019'!F142</f>
        <v>330.28</v>
      </c>
      <c r="G142" s="65">
        <f>'1b. Productie g-ggz 2019'!G142</f>
        <v>345.26136427311991</v>
      </c>
      <c r="H142" s="60">
        <f>'1b. Productie g-ggz 2019'!H142</f>
        <v>0</v>
      </c>
      <c r="I142" s="11"/>
      <c r="J142" s="11"/>
      <c r="K142" s="11"/>
      <c r="L142" s="11"/>
      <c r="M142" s="11"/>
    </row>
    <row r="143" spans="1:13" x14ac:dyDescent="0.25">
      <c r="A143" s="42" t="str">
        <f>'1b. Productie g-ggz 2019'!A143</f>
        <v>25B063</v>
      </c>
      <c r="B143" s="27" t="str">
        <f>'1b. Productie g-ggz 2019'!B143</f>
        <v>act_8.9.01</v>
      </c>
      <c r="C143" s="27" t="str">
        <f>'1b. Productie g-ggz 2019'!C143</f>
        <v>Verblijf zonder overnachting</v>
      </c>
      <c r="D143" s="32">
        <f>'1b. Productie g-ggz 2019'!D143</f>
        <v>0</v>
      </c>
      <c r="E143" s="53">
        <f>'1b. Productie g-ggz 2019'!E143</f>
        <v>129.12</v>
      </c>
      <c r="F143" s="53">
        <f>'1b. Productie g-ggz 2019'!F143</f>
        <v>102.07</v>
      </c>
      <c r="G143" s="65">
        <f>'1b. Productie g-ggz 2019'!G143</f>
        <v>106.69985300762185</v>
      </c>
      <c r="H143" s="60">
        <f>'1b. Productie g-ggz 2019'!H143</f>
        <v>0</v>
      </c>
      <c r="I143" s="11"/>
      <c r="J143" s="11"/>
      <c r="K143" s="11"/>
      <c r="L143" s="11"/>
      <c r="M143" s="11"/>
    </row>
    <row r="144" spans="1:13" x14ac:dyDescent="0.25">
      <c r="A144" s="42" t="str">
        <f>'1b. Productie g-ggz 2019'!A144</f>
        <v>25B069</v>
      </c>
      <c r="B144" s="27" t="str">
        <f>'1b. Productie g-ggz 2019'!B144</f>
        <v>act_8.11.1</v>
      </c>
      <c r="C144" s="27" t="str">
        <f>'1b. Productie g-ggz 2019'!C144</f>
        <v>Deelprestatie verblijf GGZ A2 (Lichte verzorgingsgraad, beveiligingsniveau 2)</v>
      </c>
      <c r="D144" s="32">
        <f>'1b. Productie g-ggz 2019'!D144</f>
        <v>0</v>
      </c>
      <c r="E144" s="53">
        <f>'1b. Productie g-ggz 2019'!E144</f>
        <v>174.54</v>
      </c>
      <c r="F144" s="53">
        <f>'1b. Productie g-ggz 2019'!F144</f>
        <v>136.44</v>
      </c>
      <c r="G144" s="65">
        <f>'1b. Productie g-ggz 2019'!G144</f>
        <v>142.62886200019523</v>
      </c>
      <c r="H144" s="60">
        <f>'1b. Productie g-ggz 2019'!H144</f>
        <v>0</v>
      </c>
      <c r="I144" s="9"/>
      <c r="J144" s="9"/>
      <c r="K144" s="9"/>
      <c r="L144" s="9"/>
      <c r="M144" s="9"/>
    </row>
    <row r="145" spans="1:13" x14ac:dyDescent="0.25">
      <c r="A145" s="42" t="str">
        <f>'1b. Productie g-ggz 2019'!A145</f>
        <v>25B070</v>
      </c>
      <c r="B145" s="27" t="str">
        <f>'1b. Productie g-ggz 2019'!B145</f>
        <v>act_8.11.2</v>
      </c>
      <c r="C145" s="27" t="str">
        <f>'1b. Productie g-ggz 2019'!C145</f>
        <v>Deelprestatie verblijf GGZ B2 (Beperkte verzorgingsgraad, beveiligingsniveau 2)</v>
      </c>
      <c r="D145" s="32">
        <f>'1b. Productie g-ggz 2019'!D145</f>
        <v>0</v>
      </c>
      <c r="E145" s="53">
        <f>'1b. Productie g-ggz 2019'!E145</f>
        <v>248.42</v>
      </c>
      <c r="F145" s="53">
        <f>'1b. Productie g-ggz 2019'!F145</f>
        <v>194.32</v>
      </c>
      <c r="G145" s="65">
        <f>'1b. Productie g-ggz 2019'!G145</f>
        <v>203.13427487450849</v>
      </c>
      <c r="H145" s="60">
        <f>'1b. Productie g-ggz 2019'!H145</f>
        <v>0</v>
      </c>
      <c r="I145" s="9"/>
      <c r="J145" s="9"/>
      <c r="K145" s="9"/>
      <c r="L145" s="9"/>
      <c r="M145" s="9"/>
    </row>
    <row r="146" spans="1:13" x14ac:dyDescent="0.25">
      <c r="A146" s="42" t="str">
        <f>'1b. Productie g-ggz 2019'!A146</f>
        <v>25B071</v>
      </c>
      <c r="B146" s="27" t="str">
        <f>'1b. Productie g-ggz 2019'!B146</f>
        <v>act_8.11.3</v>
      </c>
      <c r="C146" s="27" t="str">
        <f>'1b. Productie g-ggz 2019'!C146</f>
        <v>Deelprestatie verblijf GGZ C2 (Matige verzorgingsgraad, beveiligingsniveau 2)</v>
      </c>
      <c r="D146" s="32">
        <f>'1b. Productie g-ggz 2019'!D146</f>
        <v>0</v>
      </c>
      <c r="E146" s="53">
        <f>'1b. Productie g-ggz 2019'!E146</f>
        <v>283.43</v>
      </c>
      <c r="F146" s="53">
        <f>'1b. Productie g-ggz 2019'!F146</f>
        <v>261.05</v>
      </c>
      <c r="G146" s="65">
        <f>'1b. Productie g-ggz 2019'!G146</f>
        <v>272.89112009052309</v>
      </c>
      <c r="H146" s="60">
        <f>'1b. Productie g-ggz 2019'!H146</f>
        <v>0</v>
      </c>
      <c r="I146" s="9"/>
      <c r="J146" s="9"/>
      <c r="K146" s="9"/>
      <c r="L146" s="9"/>
      <c r="M146" s="9"/>
    </row>
    <row r="147" spans="1:13" x14ac:dyDescent="0.25">
      <c r="A147" s="42" t="str">
        <f>'1b. Productie g-ggz 2019'!A147</f>
        <v>25B072</v>
      </c>
      <c r="B147" s="27" t="str">
        <f>'1b. Productie g-ggz 2019'!B147</f>
        <v>act_8.11.4</v>
      </c>
      <c r="C147" s="27" t="str">
        <f>'1b. Productie g-ggz 2019'!C147</f>
        <v>Deelprestatie verblijf GGZ D2 (Gemiddelde verzorgingsgraad, beveiligingsniveau 2)</v>
      </c>
      <c r="D147" s="32">
        <f>'1b. Productie g-ggz 2019'!D147</f>
        <v>0</v>
      </c>
      <c r="E147" s="53">
        <f>'1b. Productie g-ggz 2019'!E147</f>
        <v>328.06</v>
      </c>
      <c r="F147" s="53">
        <f>'1b. Productie g-ggz 2019'!F147</f>
        <v>322.79000000000002</v>
      </c>
      <c r="G147" s="65">
        <f>'1b. Productie g-ggz 2019'!G147</f>
        <v>337.43162096923942</v>
      </c>
      <c r="H147" s="60">
        <f>'1b. Productie g-ggz 2019'!H147</f>
        <v>0</v>
      </c>
      <c r="I147" s="9"/>
      <c r="J147" s="9"/>
      <c r="K147" s="9"/>
      <c r="L147" s="9"/>
      <c r="M147" s="9"/>
    </row>
    <row r="148" spans="1:13" x14ac:dyDescent="0.25">
      <c r="A148" s="42" t="str">
        <f>'1b. Productie g-ggz 2019'!A148</f>
        <v>25B073</v>
      </c>
      <c r="B148" s="27" t="str">
        <f>'1b. Productie g-ggz 2019'!B148</f>
        <v>act_8.11.5</v>
      </c>
      <c r="C148" s="27" t="str">
        <f>'1b. Productie g-ggz 2019'!C148</f>
        <v>Deelprestatie verblijf GGZ E2 (Intensieve verzorgingsgraad, beveiligingsniveau 2)</v>
      </c>
      <c r="D148" s="32">
        <f>'1b. Productie g-ggz 2019'!D148</f>
        <v>0</v>
      </c>
      <c r="E148" s="53">
        <f>'1b. Productie g-ggz 2019'!E148</f>
        <v>400.87</v>
      </c>
      <c r="F148" s="53">
        <f>'1b. Productie g-ggz 2019'!F148</f>
        <v>386.05</v>
      </c>
      <c r="G148" s="65">
        <f>'1b. Productie g-ggz 2019'!G148</f>
        <v>403.56106841963771</v>
      </c>
      <c r="H148" s="60">
        <f>'1b. Productie g-ggz 2019'!H148</f>
        <v>0</v>
      </c>
      <c r="I148" s="9"/>
      <c r="J148" s="9"/>
      <c r="K148" s="9"/>
      <c r="L148" s="9"/>
      <c r="M148" s="9"/>
    </row>
    <row r="149" spans="1:13" x14ac:dyDescent="0.25">
      <c r="A149" s="42" t="str">
        <f>'1b. Productie g-ggz 2019'!A149</f>
        <v>25B074</v>
      </c>
      <c r="B149" s="27" t="str">
        <f>'1b. Productie g-ggz 2019'!B149</f>
        <v>act_8.11.6</v>
      </c>
      <c r="C149" s="27" t="str">
        <f>'1b. Productie g-ggz 2019'!C149</f>
        <v>Deelprestatie verblijf GGZ F2 (Extra intensieve verzorgingsgraad, beveiligingsniveau 2)</v>
      </c>
      <c r="D149" s="32">
        <f>'1b. Productie g-ggz 2019'!D149</f>
        <v>0</v>
      </c>
      <c r="E149" s="53">
        <f>'1b. Productie g-ggz 2019'!E149</f>
        <v>441.66</v>
      </c>
      <c r="F149" s="53">
        <f>'1b. Productie g-ggz 2019'!F149</f>
        <v>477.66</v>
      </c>
      <c r="G149" s="65">
        <f>'1b. Productie g-ggz 2019'!G149</f>
        <v>499.32646015107929</v>
      </c>
      <c r="H149" s="60">
        <f>'1b. Productie g-ggz 2019'!H149</f>
        <v>0</v>
      </c>
      <c r="I149" s="9"/>
      <c r="J149" s="9"/>
      <c r="K149" s="9"/>
      <c r="L149" s="9"/>
      <c r="M149" s="9"/>
    </row>
    <row r="150" spans="1:13" x14ac:dyDescent="0.25">
      <c r="A150" s="42" t="str">
        <f>'1b. Productie g-ggz 2019'!A150</f>
        <v>25B075</v>
      </c>
      <c r="B150" s="27" t="str">
        <f>'1b. Productie g-ggz 2019'!B150</f>
        <v>act_8.11.7</v>
      </c>
      <c r="C150" s="27" t="str">
        <f>'1b. Productie g-ggz 2019'!C150</f>
        <v>Deelprestatie verblijf GGZ G2 (Zeer intensieve verzorgingsgraad, beveiligingsniveau 2)</v>
      </c>
      <c r="D150" s="32">
        <f>'1b. Productie g-ggz 2019'!D150</f>
        <v>0</v>
      </c>
      <c r="E150" s="53">
        <f>'1b. Productie g-ggz 2019'!E150</f>
        <v>574.86</v>
      </c>
      <c r="F150" s="53">
        <f>'1b. Productie g-ggz 2019'!F150</f>
        <v>589.75</v>
      </c>
      <c r="G150" s="65">
        <f>'1b. Productie g-ggz 2019'!G150</f>
        <v>616.50081621676293</v>
      </c>
      <c r="H150" s="60">
        <f>'1b. Productie g-ggz 2019'!H150</f>
        <v>0</v>
      </c>
      <c r="I150" s="9"/>
      <c r="J150" s="9"/>
      <c r="K150" s="9"/>
      <c r="L150" s="9"/>
      <c r="M150" s="9"/>
    </row>
    <row r="151" spans="1:13" x14ac:dyDescent="0.25">
      <c r="A151" s="42" t="str">
        <f>'1b. Productie g-ggz 2019'!A151</f>
        <v>25B076</v>
      </c>
      <c r="B151" s="27" t="str">
        <f>'1b. Productie g-ggz 2019'!B151</f>
        <v>act_8.12.1</v>
      </c>
      <c r="C151" s="27" t="str">
        <f>'1b. Productie g-ggz 2019'!C151</f>
        <v>Deelprestatie verblijf GGZ A3 (Lichte verzorgingsgraad, beveiligingsniveau 3)</v>
      </c>
      <c r="D151" s="32">
        <f>'1b. Productie g-ggz 2019'!D151</f>
        <v>0</v>
      </c>
      <c r="E151" s="53">
        <f>'1b. Productie g-ggz 2019'!E151</f>
        <v>189.29</v>
      </c>
      <c r="F151" s="53">
        <f>'1b. Productie g-ggz 2019'!F151</f>
        <v>151.81</v>
      </c>
      <c r="G151" s="65">
        <f>'1b. Productie g-ggz 2019'!G151</f>
        <v>158.69603884674316</v>
      </c>
      <c r="H151" s="60">
        <f>'1b. Productie g-ggz 2019'!H151</f>
        <v>0</v>
      </c>
      <c r="I151" s="9"/>
      <c r="J151" s="9"/>
      <c r="K151" s="9"/>
      <c r="L151" s="9"/>
      <c r="M151" s="9"/>
    </row>
    <row r="152" spans="1:13" x14ac:dyDescent="0.25">
      <c r="A152" s="42" t="str">
        <f>'1b. Productie g-ggz 2019'!A152</f>
        <v>25B077</v>
      </c>
      <c r="B152" s="27" t="str">
        <f>'1b. Productie g-ggz 2019'!B152</f>
        <v>act_8.12.2</v>
      </c>
      <c r="C152" s="27" t="str">
        <f>'1b. Productie g-ggz 2019'!C152</f>
        <v>Deelprestatie verblijf GGZ B3 (Beperkte verzorgingsgraad, beveiligingsniveau 3)</v>
      </c>
      <c r="D152" s="32">
        <f>'1b. Productie g-ggz 2019'!D152</f>
        <v>0</v>
      </c>
      <c r="E152" s="53">
        <f>'1b. Productie g-ggz 2019'!E152</f>
        <v>263.17</v>
      </c>
      <c r="F152" s="53">
        <f>'1b. Productie g-ggz 2019'!F152</f>
        <v>209.7</v>
      </c>
      <c r="G152" s="65">
        <f>'1b. Productie g-ggz 2019'!G152</f>
        <v>219.21190531692275</v>
      </c>
      <c r="H152" s="60">
        <f>'1b. Productie g-ggz 2019'!H152</f>
        <v>0</v>
      </c>
      <c r="I152" s="9"/>
      <c r="J152" s="9"/>
      <c r="K152" s="9"/>
      <c r="L152" s="9"/>
      <c r="M152" s="9"/>
    </row>
    <row r="153" spans="1:13" x14ac:dyDescent="0.25">
      <c r="A153" s="42" t="str">
        <f>'1b. Productie g-ggz 2019'!A153</f>
        <v>25B078</v>
      </c>
      <c r="B153" s="27" t="str">
        <f>'1b. Productie g-ggz 2019'!B153</f>
        <v>act_8.12.3</v>
      </c>
      <c r="C153" s="27" t="str">
        <f>'1b. Productie g-ggz 2019'!C153</f>
        <v>Deelprestatie verblijf GGZ C3 (Matige verzorgingsgraad, beveiligingsniveau 3)</v>
      </c>
      <c r="D153" s="32">
        <f>'1b. Productie g-ggz 2019'!D153</f>
        <v>0</v>
      </c>
      <c r="E153" s="53">
        <f>'1b. Productie g-ggz 2019'!E153</f>
        <v>298.18</v>
      </c>
      <c r="F153" s="53">
        <f>'1b. Productie g-ggz 2019'!F153</f>
        <v>276.42</v>
      </c>
      <c r="G153" s="65">
        <f>'1b. Productie g-ggz 2019'!G153</f>
        <v>288.958296937071</v>
      </c>
      <c r="H153" s="60">
        <f>'1b. Productie g-ggz 2019'!H153</f>
        <v>0</v>
      </c>
      <c r="I153" s="9"/>
      <c r="J153" s="9"/>
      <c r="K153" s="9"/>
      <c r="L153" s="9"/>
      <c r="M153" s="9"/>
    </row>
    <row r="154" spans="1:13" x14ac:dyDescent="0.25">
      <c r="A154" s="42" t="str">
        <f>'1b. Productie g-ggz 2019'!A154</f>
        <v>25B079</v>
      </c>
      <c r="B154" s="27" t="str">
        <f>'1b. Productie g-ggz 2019'!B154</f>
        <v>act_8.12.4</v>
      </c>
      <c r="C154" s="27" t="str">
        <f>'1b. Productie g-ggz 2019'!C154</f>
        <v>Deelprestatie verblijf GGZ D3 (Gemiddelde verzorgingsgraad, beveiligingsniveau 3)</v>
      </c>
      <c r="D154" s="32">
        <f>'1b. Productie g-ggz 2019'!D154</f>
        <v>0</v>
      </c>
      <c r="E154" s="53">
        <f>'1b. Productie g-ggz 2019'!E154</f>
        <v>342.82</v>
      </c>
      <c r="F154" s="53">
        <f>'1b. Productie g-ggz 2019'!F154</f>
        <v>338.16</v>
      </c>
      <c r="G154" s="65">
        <f>'1b. Productie g-ggz 2019'!G154</f>
        <v>353.49879781578733</v>
      </c>
      <c r="H154" s="60">
        <f>'1b. Productie g-ggz 2019'!H154</f>
        <v>0</v>
      </c>
      <c r="I154" s="9"/>
      <c r="J154" s="9"/>
      <c r="K154" s="9"/>
      <c r="L154" s="9"/>
      <c r="M154" s="9"/>
    </row>
    <row r="155" spans="1:13" x14ac:dyDescent="0.25">
      <c r="A155" s="42" t="str">
        <f>'1b. Productie g-ggz 2019'!A155</f>
        <v>25B080</v>
      </c>
      <c r="B155" s="27" t="str">
        <f>'1b. Productie g-ggz 2019'!B155</f>
        <v>act_8.12.5</v>
      </c>
      <c r="C155" s="27" t="str">
        <f>'1b. Productie g-ggz 2019'!C155</f>
        <v>Deelprestatie verblijf GGZ E3 (Intensieve verzorgingsgraad, beveiligingsniveau 3)</v>
      </c>
      <c r="D155" s="32">
        <f>'1b. Productie g-ggz 2019'!D155</f>
        <v>0</v>
      </c>
      <c r="E155" s="53">
        <f>'1b. Productie g-ggz 2019'!E155</f>
        <v>415.63</v>
      </c>
      <c r="F155" s="53">
        <f>'1b. Productie g-ggz 2019'!F155</f>
        <v>401.42</v>
      </c>
      <c r="G155" s="65">
        <f>'1b. Productie g-ggz 2019'!G155</f>
        <v>419.62824526618567</v>
      </c>
      <c r="H155" s="60">
        <f>'1b. Productie g-ggz 2019'!H155</f>
        <v>0</v>
      </c>
      <c r="I155" s="9"/>
      <c r="J155" s="9"/>
      <c r="K155" s="9"/>
      <c r="L155" s="9"/>
      <c r="M155" s="9"/>
    </row>
    <row r="156" spans="1:13" x14ac:dyDescent="0.25">
      <c r="A156" s="42" t="str">
        <f>'1b. Productie g-ggz 2019'!A156</f>
        <v>25B081</v>
      </c>
      <c r="B156" s="27" t="str">
        <f>'1b. Productie g-ggz 2019'!B156</f>
        <v>act_8.12.6</v>
      </c>
      <c r="C156" s="27" t="str">
        <f>'1b. Productie g-ggz 2019'!C156</f>
        <v>Deelprestatie verblijf GGZ F3 (Extra intensieve verzorgingsgraad, beveiligingsniveau 3)</v>
      </c>
      <c r="D156" s="32">
        <f>'1b. Productie g-ggz 2019'!D156</f>
        <v>0</v>
      </c>
      <c r="E156" s="53">
        <f>'1b. Productie g-ggz 2019'!E156</f>
        <v>456.42</v>
      </c>
      <c r="F156" s="53">
        <f>'1b. Productie g-ggz 2019'!F156</f>
        <v>493.04</v>
      </c>
      <c r="G156" s="65">
        <f>'1b. Productie g-ggz 2019'!G156</f>
        <v>515.40409059349361</v>
      </c>
      <c r="H156" s="60">
        <f>'1b. Productie g-ggz 2019'!H156</f>
        <v>0</v>
      </c>
      <c r="I156" s="9"/>
      <c r="J156" s="9"/>
      <c r="K156" s="9"/>
      <c r="L156" s="9"/>
      <c r="M156" s="9"/>
    </row>
    <row r="157" spans="1:13" ht="15.75" thickBot="1" x14ac:dyDescent="0.3">
      <c r="A157" s="54" t="str">
        <f>'1b. Productie g-ggz 2019'!A157</f>
        <v>25B082</v>
      </c>
      <c r="B157" s="29" t="str">
        <f>'1b. Productie g-ggz 2019'!B157</f>
        <v>act_8.12.7</v>
      </c>
      <c r="C157" s="29" t="str">
        <f>'1b. Productie g-ggz 2019'!C157</f>
        <v>Deelprestatie verblijf GGZ G3 (Zeer intensieve verzorgingsgraad, beveiligingsniveau 3)</v>
      </c>
      <c r="D157" s="40">
        <f>'1b. Productie g-ggz 2019'!D157</f>
        <v>0</v>
      </c>
      <c r="E157" s="55">
        <f>'1b. Productie g-ggz 2019'!E157</f>
        <v>589.61</v>
      </c>
      <c r="F157" s="55">
        <f>'1b. Productie g-ggz 2019'!F157</f>
        <v>605.12</v>
      </c>
      <c r="G157" s="55">
        <f>'1b. Productie g-ggz 2019'!G157</f>
        <v>632.56799306331095</v>
      </c>
      <c r="H157" s="61">
        <f>'1b. Productie g-ggz 2019'!H157</f>
        <v>0</v>
      </c>
      <c r="I157" s="9"/>
      <c r="J157" s="9"/>
      <c r="K157" s="9"/>
      <c r="L157" s="9"/>
      <c r="M157" s="9"/>
    </row>
    <row r="158" spans="1:13" ht="15.75" thickBot="1" x14ac:dyDescent="0.3">
      <c r="A158" s="19"/>
      <c r="B158" s="20"/>
      <c r="C158" s="21"/>
      <c r="D158" s="22"/>
      <c r="E158" s="23"/>
      <c r="F158" s="23"/>
      <c r="G158" s="24"/>
    </row>
    <row r="159" spans="1:13" x14ac:dyDescent="0.25">
      <c r="A159" s="17" t="str">
        <f>'1b. Productie g-ggz 2019'!A159</f>
        <v>Declaratiecode</v>
      </c>
      <c r="B159" s="18" t="str">
        <f>'1b. Productie g-ggz 2019'!B159</f>
        <v>Activiteitcode</v>
      </c>
      <c r="C159" s="18" t="str">
        <f>'1b. Productie g-ggz 2019'!C159</f>
        <v>Prestatiebeschrijving</v>
      </c>
      <c r="D159" s="18" t="str">
        <f>'1b. Productie g-ggz 2019'!D159</f>
        <v>Aantal</v>
      </c>
      <c r="E159" s="18" t="str">
        <f>'1b. Productie g-ggz 2019'!E159</f>
        <v>Tarief 2019</v>
      </c>
      <c r="F159" s="18" t="str">
        <f>'1b. Productie g-ggz 2019'!F159</f>
        <v>Tarief 2020</v>
      </c>
      <c r="G159" s="6" t="str">
        <f>'1b. Productie g-ggz 2019'!G159</f>
        <v>Tarief prijspeil 2022</v>
      </c>
      <c r="H159" s="7" t="str">
        <f>'1b. Productie g-ggz 2019'!H159</f>
        <v>Omzet o.b.v. max-tarief 2022</v>
      </c>
    </row>
    <row r="160" spans="1:13" x14ac:dyDescent="0.25">
      <c r="A160" s="42" t="str">
        <f>'1b. Productie g-ggz 2019'!A160</f>
        <v>25B060</v>
      </c>
      <c r="B160" s="27" t="str">
        <f>'1b. Productie g-ggz 2019'!B160</f>
        <v>act_10.1</v>
      </c>
      <c r="C160" s="27" t="str">
        <f>'1b. Productie g-ggz 2019'!C160</f>
        <v>Electroconvulsietherapie</v>
      </c>
      <c r="D160" s="32">
        <f>'1b. Productie g-ggz 2019'!D160</f>
        <v>0</v>
      </c>
      <c r="E160" s="53">
        <f>'1b. Productie g-ggz 2019'!E160</f>
        <v>366.59</v>
      </c>
      <c r="F160" s="53">
        <f>'1b. Productie g-ggz 2019'!F160</f>
        <v>264.81</v>
      </c>
      <c r="G160" s="65">
        <f>'1b. Productie g-ggz 2019'!G160</f>
        <v>276.67268920303263</v>
      </c>
      <c r="H160" s="60">
        <f>'1b. Productie g-ggz 2019'!H160</f>
        <v>0</v>
      </c>
      <c r="I160" s="9"/>
      <c r="J160" s="9"/>
      <c r="K160" s="9"/>
    </row>
    <row r="161" spans="1:11" x14ac:dyDescent="0.25">
      <c r="A161" s="42" t="str">
        <f>'1b. Productie g-ggz 2019'!A161</f>
        <v>25B061</v>
      </c>
      <c r="B161" s="27" t="str">
        <f>'1b. Productie g-ggz 2019'!B161</f>
        <v>act_10.2</v>
      </c>
      <c r="C161" s="27" t="str">
        <f>'1b. Productie g-ggz 2019'!C161</f>
        <v>Methadonverstrekking gedurende 1 maand, patiënt niet opgenomen</v>
      </c>
      <c r="D161" s="32">
        <f>'1b. Productie g-ggz 2019'!D161</f>
        <v>0</v>
      </c>
      <c r="E161" s="53">
        <f>'1b. Productie g-ggz 2019'!E161</f>
        <v>21.4</v>
      </c>
      <c r="F161" s="53">
        <f>'1b. Productie g-ggz 2019'!F161</f>
        <v>21.8</v>
      </c>
      <c r="G161" s="65">
        <f>'1b. Productie g-ggz 2019'!G161</f>
        <v>22.776574240497382</v>
      </c>
      <c r="H161" s="60">
        <f>'1b. Productie g-ggz 2019'!H161</f>
        <v>0</v>
      </c>
      <c r="I161" s="9"/>
      <c r="J161" s="9"/>
      <c r="K161" s="9"/>
    </row>
    <row r="162" spans="1:11" x14ac:dyDescent="0.25">
      <c r="A162" s="42" t="str">
        <f>'1b. Productie g-ggz 2019'!A162</f>
        <v>25B062</v>
      </c>
      <c r="B162" s="27" t="str">
        <f>'1b. Productie g-ggz 2019'!B162</f>
        <v>act_10.3</v>
      </c>
      <c r="C162" s="27" t="str">
        <f>'1b. Productie g-ggz 2019'!C162</f>
        <v>Vergoeding voor 24-uurs beschikbaarheid van de zorginstelling bij inzet van de crisisdienst</v>
      </c>
      <c r="D162" s="32">
        <f>'1b. Productie g-ggz 2019'!D162</f>
        <v>0</v>
      </c>
      <c r="E162" s="53">
        <f>'1b. Productie g-ggz 2019'!E162</f>
        <v>759.53</v>
      </c>
      <c r="F162" s="53">
        <f>'1b. Productie g-ggz 2019'!F162</f>
        <v>0</v>
      </c>
      <c r="G162" s="65">
        <f>'1b. Productie g-ggz 2019'!G162</f>
        <v>808.19779816936637</v>
      </c>
      <c r="H162" s="60">
        <f>'1b. Productie g-ggz 2019'!H162</f>
        <v>0</v>
      </c>
      <c r="I162" s="9"/>
      <c r="J162" s="9"/>
      <c r="K162" s="9"/>
    </row>
    <row r="163" spans="1:11" x14ac:dyDescent="0.25">
      <c r="A163" s="42" t="str">
        <f>'1b. Productie g-ggz 2019'!A163</f>
        <v>26A144</v>
      </c>
      <c r="B163" s="27" t="str">
        <f>'1b. Productie g-ggz 2019'!B163</f>
        <v>act_10.6</v>
      </c>
      <c r="C163" s="27" t="str">
        <f>'1b. Productie g-ggz 2019'!C163</f>
        <v>Toeslag tolk gebarentaal/communicatiespecialist</v>
      </c>
      <c r="D163" s="32">
        <f>'1b. Productie g-ggz 2019'!D163</f>
        <v>0</v>
      </c>
      <c r="E163" s="53">
        <f>'1b. Productie g-ggz 2019'!E163</f>
        <v>701.4</v>
      </c>
      <c r="F163" s="53">
        <f>'1b. Productie g-ggz 2019'!F163</f>
        <v>714.45</v>
      </c>
      <c r="G163" s="65">
        <f>'1b. Productie g-ggz 2019'!G163</f>
        <v>746.45520486804389</v>
      </c>
      <c r="H163" s="60">
        <f>'1b. Productie g-ggz 2019'!H163</f>
        <v>0</v>
      </c>
      <c r="I163" s="9"/>
      <c r="J163" s="9"/>
      <c r="K163" s="9"/>
    </row>
    <row r="164" spans="1:11" x14ac:dyDescent="0.25">
      <c r="A164" s="42" t="str">
        <f>'1b. Productie g-ggz 2019'!A164</f>
        <v>25B083</v>
      </c>
      <c r="B164" s="27" t="str">
        <f>'1b. Productie g-ggz 2019'!B164</f>
        <v>act_10.7</v>
      </c>
      <c r="C164" s="27" t="str">
        <f>'1b. Productie g-ggz 2019'!C164</f>
        <v>Toeslag - Oorlogsgerelateerd psychotrauma</v>
      </c>
      <c r="D164" s="32">
        <f>'1b. Productie g-ggz 2019'!D164</f>
        <v>0</v>
      </c>
      <c r="E164" s="53">
        <f>'1b. Productie g-ggz 2019'!E164</f>
        <v>44.76</v>
      </c>
      <c r="F164" s="53">
        <f>'1b. Productie g-ggz 2019'!F164</f>
        <v>45.59</v>
      </c>
      <c r="G164" s="65">
        <f>'1b. Productie g-ggz 2019'!G164</f>
        <v>47.632294478177791</v>
      </c>
      <c r="H164" s="60">
        <f>'1b. Productie g-ggz 2019'!H164</f>
        <v>0</v>
      </c>
    </row>
    <row r="165" spans="1:11" x14ac:dyDescent="0.25">
      <c r="A165" s="42" t="str">
        <f>'1b. Productie g-ggz 2019'!A165</f>
        <v>25B095</v>
      </c>
      <c r="B165" s="27" t="str">
        <f>'1b. Productie g-ggz 2019'!B165</f>
        <v>act_10.8</v>
      </c>
      <c r="C165" s="27" t="str">
        <f>'1b. Productie g-ggz 2019'!C165</f>
        <v>Voorbereiding zorgmachtiging</v>
      </c>
      <c r="D165" s="32">
        <f>'1b. Productie g-ggz 2019'!D165</f>
        <v>0</v>
      </c>
      <c r="E165" s="53">
        <f>'1b. Productie g-ggz 2019'!E165</f>
        <v>0</v>
      </c>
      <c r="F165" s="53">
        <f>'1b. Productie g-ggz 2019'!F165</f>
        <v>328.12</v>
      </c>
      <c r="G165" s="65">
        <f>'1b. Productie g-ggz 2019'!G165</f>
        <v>342.81878622899086</v>
      </c>
      <c r="H165" s="60">
        <f>'1b. Productie g-ggz 2019'!H165</f>
        <v>0</v>
      </c>
    </row>
    <row r="166" spans="1:11" x14ac:dyDescent="0.25">
      <c r="A166" s="13"/>
      <c r="B166" s="1"/>
      <c r="C166" s="1"/>
      <c r="D166" s="1"/>
      <c r="E166" s="1"/>
      <c r="F166" s="1"/>
      <c r="G166" s="5"/>
      <c r="H166" s="8"/>
    </row>
    <row r="167" spans="1:11" x14ac:dyDescent="0.25">
      <c r="A167" s="42">
        <f>'1b. Productie g-ggz 2019'!A167</f>
        <v>270024</v>
      </c>
      <c r="B167" s="27"/>
      <c r="C167" s="27" t="str">
        <f>'1b. Productie g-ggz 2019'!C167</f>
        <v>Virtual Reality Cognitieve Gedragstherapie (VR-CGT)</v>
      </c>
      <c r="D167" s="32">
        <f>'1b. Productie g-ggz 2019'!D167</f>
        <v>0</v>
      </c>
      <c r="E167" s="27"/>
      <c r="F167" s="27"/>
      <c r="G167" s="65">
        <f>'1b. Productie g-ggz 2019'!G167</f>
        <v>24.867460855026259</v>
      </c>
      <c r="H167" s="60">
        <f>'1b. Productie g-ggz 2019'!H167</f>
        <v>0</v>
      </c>
    </row>
    <row r="168" spans="1:11" ht="15.75" thickBot="1" x14ac:dyDescent="0.3">
      <c r="A168" s="54">
        <f>'1b. Productie g-ggz 2019'!A168</f>
        <v>270033</v>
      </c>
      <c r="B168" s="29"/>
      <c r="C168" s="29" t="str">
        <f>'1b. Productie g-ggz 2019'!C168</f>
        <v>Verblijf I - Inherente afwijkingsbevoegdheid</v>
      </c>
      <c r="D168" s="40">
        <f>'1b. Productie g-ggz 2019'!D168</f>
        <v>0</v>
      </c>
      <c r="E168" s="29"/>
      <c r="F168" s="29"/>
      <c r="G168" s="78">
        <f>'1b. Productie g-ggz 2019'!G168</f>
        <v>805.63247939675091</v>
      </c>
      <c r="H168" s="61">
        <f>'1b. Productie g-ggz 2019'!H168</f>
        <v>0</v>
      </c>
    </row>
    <row r="169" spans="1:11" x14ac:dyDescent="0.25">
      <c r="A169" s="19"/>
      <c r="B169" s="20"/>
      <c r="C169" s="21"/>
      <c r="D169" s="22"/>
      <c r="E169" s="23"/>
      <c r="F169" s="23"/>
      <c r="G169" s="24"/>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38F80"/>
  </sheetPr>
  <dimension ref="A1:G22"/>
  <sheetViews>
    <sheetView workbookViewId="0"/>
  </sheetViews>
  <sheetFormatPr defaultRowHeight="15" x14ac:dyDescent="0.25"/>
  <cols>
    <col min="1" max="1" width="23.7109375" bestFit="1" customWidth="1"/>
    <col min="2" max="2" width="57.85546875" bestFit="1" customWidth="1"/>
    <col min="3" max="5" width="28.85546875" bestFit="1" customWidth="1"/>
    <col min="6" max="6" width="20.28515625" bestFit="1" customWidth="1"/>
    <col min="7" max="7" width="28.85546875" bestFit="1" customWidth="1"/>
  </cols>
  <sheetData>
    <row r="1" spans="1:7" x14ac:dyDescent="0.25">
      <c r="A1" s="90"/>
      <c r="B1" s="18" t="str">
        <f>'1c. Productie l-ggz 2019'!B1</f>
        <v>Aantal prestaties</v>
      </c>
      <c r="C1" s="18" t="str">
        <f>'1c. Productie l-ggz 2019'!C1</f>
        <v>Omzet o.b.v. max-tarief 2019</v>
      </c>
      <c r="D1" s="6" t="str">
        <f>'1c. Productie l-ggz 2019'!D1</f>
        <v>Omzet o.b.v. max-tarief 2020</v>
      </c>
      <c r="E1" s="7" t="str">
        <f>'1c. Productie l-ggz 2019'!E1</f>
        <v>Omzet o.b.v. max-tarief 2022</v>
      </c>
    </row>
    <row r="2" spans="1:7" x14ac:dyDescent="0.25">
      <c r="A2" s="86" t="str">
        <f>'1c. Productie l-ggz 2019'!A2</f>
        <v>Totaal</v>
      </c>
      <c r="B2" s="81">
        <f>'1c. Productie l-ggz 2019'!B2</f>
        <v>0</v>
      </c>
      <c r="C2" s="82">
        <f>'1c. Productie l-ggz 2019'!C2</f>
        <v>0</v>
      </c>
      <c r="D2" s="82">
        <f>'1c. Productie l-ggz 2019'!D2</f>
        <v>0</v>
      </c>
      <c r="E2" s="87">
        <f>'1c. Productie l-ggz 2019'!E2</f>
        <v>0</v>
      </c>
    </row>
    <row r="3" spans="1:7" ht="15.75" thickBot="1" x14ac:dyDescent="0.3">
      <c r="A3" s="83" t="str">
        <f>'1c. Productie l-ggz 2019'!A3</f>
        <v>Aantal unieke patiënten</v>
      </c>
      <c r="B3" s="96">
        <f>'1c. Productie l-ggz 2019'!B3</f>
        <v>0</v>
      </c>
      <c r="C3" s="84"/>
      <c r="D3" s="84"/>
      <c r="E3" s="85"/>
    </row>
    <row r="4" spans="1:7" ht="15.75" thickBot="1" x14ac:dyDescent="0.3">
      <c r="A4" s="15"/>
    </row>
    <row r="5" spans="1:7" x14ac:dyDescent="0.25">
      <c r="A5" s="12" t="str">
        <f>'1c. Productie l-ggz 2019'!A5</f>
        <v>Declaratiecode</v>
      </c>
      <c r="B5" s="6" t="str">
        <f>'1c. Productie l-ggz 2019'!B5</f>
        <v>Prestatiebeschrijving</v>
      </c>
      <c r="C5" s="6" t="str">
        <f>'1c. Productie l-ggz 2019'!C5</f>
        <v>Aantal schadelastjaar 2019</v>
      </c>
      <c r="D5" s="6" t="str">
        <f>'1c. Productie l-ggz 2019'!D5</f>
        <v>Tarief 2019</v>
      </c>
      <c r="E5" s="6" t="str">
        <f>'1c. Productie l-ggz 2019'!E5</f>
        <v>Tarief 2020</v>
      </c>
      <c r="F5" s="6" t="str">
        <f>'1c. Productie l-ggz 2019'!F5</f>
        <v>Tarief prijspeil 2022</v>
      </c>
      <c r="G5" s="7" t="str">
        <f>'1c. Productie l-ggz 2019'!G5</f>
        <v>Omzet o.b.v. max-tarief 2022</v>
      </c>
    </row>
    <row r="6" spans="1:7" x14ac:dyDescent="0.25">
      <c r="A6" s="42">
        <f>'1c. Productie l-ggz 2019'!A6</f>
        <v>270010</v>
      </c>
      <c r="B6" s="27" t="str">
        <f>'1c. Productie l-ggz 2019'!B6</f>
        <v>Per dag ZZP 3GGZ-B incl.BH excl.DB</v>
      </c>
      <c r="C6" s="32">
        <f>'1c. Productie l-ggz 2019'!C6</f>
        <v>0</v>
      </c>
      <c r="D6" s="53">
        <f>'1c. Productie l-ggz 2019'!D6</f>
        <v>170.36</v>
      </c>
      <c r="E6" s="53">
        <f>'1c. Productie l-ggz 2019'!E6</f>
        <v>173.55</v>
      </c>
      <c r="F6" s="65">
        <f>'1c. Productie l-ggz 2019'!F6</f>
        <v>180.34276749538722</v>
      </c>
      <c r="G6" s="30">
        <f>'1c. Productie l-ggz 2019'!G6</f>
        <v>0</v>
      </c>
    </row>
    <row r="7" spans="1:7" x14ac:dyDescent="0.25">
      <c r="A7" s="42">
        <f>'1c. Productie l-ggz 2019'!A7</f>
        <v>270011</v>
      </c>
      <c r="B7" s="27" t="str">
        <f>'1c. Productie l-ggz 2019'!B7</f>
        <v>Per dag ZZP 3GGZ-B incl.BH incl.DB</v>
      </c>
      <c r="C7" s="32">
        <f>'1c. Productie l-ggz 2019'!C7</f>
        <v>0</v>
      </c>
      <c r="D7" s="53">
        <f>'1c. Productie l-ggz 2019'!D7</f>
        <v>211.49</v>
      </c>
      <c r="E7" s="53">
        <f>'1c. Productie l-ggz 2019'!E7</f>
        <v>215.49</v>
      </c>
      <c r="F7" s="65">
        <f>'1c. Productie l-ggz 2019'!F7</f>
        <v>223.9243040482915</v>
      </c>
      <c r="G7" s="30">
        <f>'1c. Productie l-ggz 2019'!G7</f>
        <v>0</v>
      </c>
    </row>
    <row r="8" spans="1:7" x14ac:dyDescent="0.25">
      <c r="A8" s="42">
        <f>'1c. Productie l-ggz 2019'!A8</f>
        <v>270012</v>
      </c>
      <c r="B8" s="27" t="str">
        <f>'1c. Productie l-ggz 2019'!B8</f>
        <v>Per dag ZZP 4GGZ-B incl.BH excl.DB</v>
      </c>
      <c r="C8" s="32">
        <f>'1c. Productie l-ggz 2019'!C8</f>
        <v>0</v>
      </c>
      <c r="D8" s="53">
        <f>'1c. Productie l-ggz 2019'!D8</f>
        <v>175.87</v>
      </c>
      <c r="E8" s="53">
        <f>'1c. Productie l-ggz 2019'!E8</f>
        <v>179.15</v>
      </c>
      <c r="F8" s="65">
        <f>'1c. Productie l-ggz 2019'!F8</f>
        <v>186.1619521567192</v>
      </c>
      <c r="G8" s="30">
        <f>'1c. Productie l-ggz 2019'!G8</f>
        <v>0</v>
      </c>
    </row>
    <row r="9" spans="1:7" x14ac:dyDescent="0.25">
      <c r="A9" s="42">
        <f>'1c. Productie l-ggz 2019'!A9</f>
        <v>270013</v>
      </c>
      <c r="B9" s="27" t="str">
        <f>'1c. Productie l-ggz 2019'!B9</f>
        <v>Per dag ZZP 4GGZ-B incl.BH incl.DB</v>
      </c>
      <c r="C9" s="32">
        <f>'1c. Productie l-ggz 2019'!C9</f>
        <v>0</v>
      </c>
      <c r="D9" s="53">
        <f>'1c. Productie l-ggz 2019'!D9</f>
        <v>223.7</v>
      </c>
      <c r="E9" s="53">
        <f>'1c. Productie l-ggz 2019'!E9</f>
        <v>227.92</v>
      </c>
      <c r="F9" s="65">
        <f>'1c. Productie l-ggz 2019'!F9</f>
        <v>236.84081571621232</v>
      </c>
      <c r="G9" s="30">
        <f>'1c. Productie l-ggz 2019'!G9</f>
        <v>0</v>
      </c>
    </row>
    <row r="10" spans="1:7" x14ac:dyDescent="0.25">
      <c r="A10" s="42">
        <f>'1c. Productie l-ggz 2019'!A10</f>
        <v>270014</v>
      </c>
      <c r="B10" s="27" t="str">
        <f>'1c. Productie l-ggz 2019'!B10</f>
        <v>Per dag ZZP 5GGZ-B incl.BH excl.DB</v>
      </c>
      <c r="C10" s="32">
        <f>'1c. Productie l-ggz 2019'!C10</f>
        <v>0</v>
      </c>
      <c r="D10" s="53">
        <f>'1c. Productie l-ggz 2019'!D10</f>
        <v>193.51</v>
      </c>
      <c r="E10" s="53">
        <f>'1c. Productie l-ggz 2019'!E10</f>
        <v>197.15</v>
      </c>
      <c r="F10" s="65">
        <f>'1c. Productie l-ggz 2019'!F10</f>
        <v>204.86647428242921</v>
      </c>
      <c r="G10" s="30">
        <f>'1c. Productie l-ggz 2019'!G10</f>
        <v>0</v>
      </c>
    </row>
    <row r="11" spans="1:7" x14ac:dyDescent="0.25">
      <c r="A11" s="42">
        <f>'1c. Productie l-ggz 2019'!A11</f>
        <v>270015</v>
      </c>
      <c r="B11" s="27" t="str">
        <f>'1c. Productie l-ggz 2019'!B11</f>
        <v>Per dag ZZP 5GGZ-B incl.BH incl.DB</v>
      </c>
      <c r="C11" s="33">
        <f>'1c. Productie l-ggz 2019'!C11</f>
        <v>0</v>
      </c>
      <c r="D11" s="53">
        <f>'1c. Productie l-ggz 2019'!D11</f>
        <v>234.91</v>
      </c>
      <c r="E11" s="53">
        <f>'1c. Productie l-ggz 2019'!E11</f>
        <v>239.39</v>
      </c>
      <c r="F11" s="65">
        <f>'1c. Productie l-ggz 2019'!F11</f>
        <v>248.75975287076199</v>
      </c>
      <c r="G11" s="30">
        <f>'1c. Productie l-ggz 2019'!G11</f>
        <v>0</v>
      </c>
    </row>
    <row r="12" spans="1:7" x14ac:dyDescent="0.25">
      <c r="A12" s="42">
        <f>'1c. Productie l-ggz 2019'!A12</f>
        <v>270016</v>
      </c>
      <c r="B12" s="27" t="str">
        <f>'1c. Productie l-ggz 2019'!B12</f>
        <v>Per dag ZZP 6GGZ-B incl.BH excl.DB</v>
      </c>
      <c r="C12" s="33">
        <f>'1c. Productie l-ggz 2019'!C12</f>
        <v>0</v>
      </c>
      <c r="D12" s="53">
        <f>'1c. Productie l-ggz 2019'!D12</f>
        <v>334.35</v>
      </c>
      <c r="E12" s="53">
        <f>'1c. Productie l-ggz 2019'!E12</f>
        <v>340.55</v>
      </c>
      <c r="F12" s="65">
        <f>'1c. Productie l-ggz 2019'!F12</f>
        <v>353.87916721725219</v>
      </c>
      <c r="G12" s="30">
        <f>'1c. Productie l-ggz 2019'!G12</f>
        <v>0</v>
      </c>
    </row>
    <row r="13" spans="1:7" x14ac:dyDescent="0.25">
      <c r="A13" s="42">
        <f>'1c. Productie l-ggz 2019'!A13</f>
        <v>270017</v>
      </c>
      <c r="B13" s="27" t="str">
        <f>'1c. Productie l-ggz 2019'!B13</f>
        <v>Per dag ZZP 6GGZ-B incl.BH incl.DB</v>
      </c>
      <c r="C13" s="33">
        <f>'1c. Productie l-ggz 2019'!C13</f>
        <v>0</v>
      </c>
      <c r="D13" s="53">
        <f>'1c. Productie l-ggz 2019'!D13</f>
        <v>367.49</v>
      </c>
      <c r="E13" s="53">
        <f>'1c. Productie l-ggz 2019'!E13</f>
        <v>374.35</v>
      </c>
      <c r="F13" s="65">
        <f>'1c. Productie l-ggz 2019'!F13</f>
        <v>389.00210320886316</v>
      </c>
      <c r="G13" s="30">
        <f>'1c. Productie l-ggz 2019'!G13</f>
        <v>0</v>
      </c>
    </row>
    <row r="14" spans="1:7" x14ac:dyDescent="0.25">
      <c r="A14" s="42">
        <f>'1c. Productie l-ggz 2019'!A14</f>
        <v>270018</v>
      </c>
      <c r="B14" s="27" t="str">
        <f>'1c. Productie l-ggz 2019'!B14</f>
        <v>Per dag ZZP 7GGZ-B incl.BH excl.DB</v>
      </c>
      <c r="C14" s="33">
        <f>'1c. Productie l-ggz 2019'!C14</f>
        <v>0</v>
      </c>
      <c r="D14" s="53">
        <f>'1c. Productie l-ggz 2019'!D14</f>
        <v>372.58</v>
      </c>
      <c r="E14" s="53">
        <f>'1c. Productie l-ggz 2019'!E14</f>
        <v>379.51</v>
      </c>
      <c r="F14" s="65">
        <f>'1c. Productie l-ggz 2019'!F14</f>
        <v>394.36406621823335</v>
      </c>
      <c r="G14" s="30">
        <f>'1c. Productie l-ggz 2019'!G14</f>
        <v>0</v>
      </c>
    </row>
    <row r="15" spans="1:7" x14ac:dyDescent="0.25">
      <c r="A15" s="42">
        <f>'1c. Productie l-ggz 2019'!A15</f>
        <v>270019</v>
      </c>
      <c r="B15" s="27" t="str">
        <f>'1c. Productie l-ggz 2019'!B15</f>
        <v>Per dag ZZP 7GGZ-B incl.BH incl.DB</v>
      </c>
      <c r="C15" s="33">
        <f>'1c. Productie l-ggz 2019'!C15</f>
        <v>0</v>
      </c>
      <c r="D15" s="53">
        <f>'1c. Productie l-ggz 2019'!D15</f>
        <v>431.35</v>
      </c>
      <c r="E15" s="53">
        <f>'1c. Productie l-ggz 2019'!E15</f>
        <v>439.45</v>
      </c>
      <c r="F15" s="65">
        <f>'1c. Productie l-ggz 2019'!F15</f>
        <v>456.65012489684761</v>
      </c>
      <c r="G15" s="30">
        <f>'1c. Productie l-ggz 2019'!G15</f>
        <v>0</v>
      </c>
    </row>
    <row r="16" spans="1:7" x14ac:dyDescent="0.25">
      <c r="A16" s="42">
        <f>'1c. Productie l-ggz 2019'!A16</f>
        <v>270020</v>
      </c>
      <c r="B16" s="27" t="str">
        <f>'1c. Productie l-ggz 2019'!B16</f>
        <v>Per dag ZZP klinisch intensieve behandeling</v>
      </c>
      <c r="C16" s="33">
        <f>'1c. Productie l-ggz 2019'!C16</f>
        <v>0</v>
      </c>
      <c r="D16" s="53">
        <f>'1c. Productie l-ggz 2019'!D16</f>
        <v>656.46</v>
      </c>
      <c r="E16" s="53">
        <f>'1c. Productie l-ggz 2019'!E16</f>
        <v>668.6</v>
      </c>
      <c r="F16" s="65">
        <f>'1c. Productie l-ggz 2019'!F16</f>
        <v>694.76908295831686</v>
      </c>
      <c r="G16" s="30">
        <f>'1c. Productie l-ggz 2019'!G16</f>
        <v>0</v>
      </c>
    </row>
    <row r="17" spans="1:7" x14ac:dyDescent="0.25">
      <c r="A17" s="42">
        <f>'1c. Productie l-ggz 2019'!A17</f>
        <v>270021</v>
      </c>
      <c r="B17" s="27" t="str">
        <f>'1c. Productie l-ggz 2019'!B17</f>
        <v>Per dag Vervoer dagbesteding GGZ</v>
      </c>
      <c r="C17" s="33">
        <f>'1c. Productie l-ggz 2019'!C17</f>
        <v>0</v>
      </c>
      <c r="D17" s="53">
        <f>'1c. Productie l-ggz 2019'!D17</f>
        <v>7.16</v>
      </c>
      <c r="E17" s="53">
        <f>'1c. Productie l-ggz 2019'!E17</f>
        <v>7.27</v>
      </c>
      <c r="F17" s="65">
        <f>'1c. Productie l-ggz 2019'!F17</f>
        <v>7.5545486585506474</v>
      </c>
      <c r="G17" s="30">
        <f>'1c. Productie l-ggz 2019'!G17</f>
        <v>0</v>
      </c>
    </row>
    <row r="18" spans="1:7" x14ac:dyDescent="0.25">
      <c r="A18" s="42">
        <f>'1c. Productie l-ggz 2019'!A18</f>
        <v>270022</v>
      </c>
      <c r="B18" s="27" t="str">
        <f>'1c. Productie l-ggz 2019'!B18</f>
        <v>Per dag Toeslag Niet-strafrechtelijke forensische psychiatrie (NSFP)</v>
      </c>
      <c r="C18" s="33">
        <f>'1c. Productie l-ggz 2019'!C18</f>
        <v>0</v>
      </c>
      <c r="D18" s="53">
        <f>'1c. Productie l-ggz 2019'!D18</f>
        <v>254.22</v>
      </c>
      <c r="E18" s="53">
        <f>'1c. Productie l-ggz 2019'!E18</f>
        <v>259.44</v>
      </c>
      <c r="F18" s="65">
        <f>'1c. Productie l-ggz 2019'!F18</f>
        <v>269.59451223856672</v>
      </c>
      <c r="G18" s="30">
        <f>'1c. Productie l-ggz 2019'!G18</f>
        <v>0</v>
      </c>
    </row>
    <row r="19" spans="1:7" x14ac:dyDescent="0.25">
      <c r="A19" s="42">
        <f>'1c. Productie l-ggz 2019'!A19</f>
        <v>270023</v>
      </c>
      <c r="B19" s="27" t="str">
        <f>'1c. Productie l-ggz 2019'!B19</f>
        <v>Toeslag woonzorg zzp ggz-b jong volwassenen (18 t/m 22 jaar)</v>
      </c>
      <c r="C19" s="33">
        <f>'1c. Productie l-ggz 2019'!C19</f>
        <v>0</v>
      </c>
      <c r="D19" s="53">
        <f>'1c. Productie l-ggz 2019'!D19</f>
        <v>172.79</v>
      </c>
      <c r="E19" s="53">
        <f>'1c. Productie l-ggz 2019'!E19</f>
        <v>175.85</v>
      </c>
      <c r="F19" s="65">
        <f>'1c. Productie l-ggz 2019'!F19</f>
        <v>182.7327897670057</v>
      </c>
      <c r="G19" s="30">
        <f>'1c. Productie l-ggz 2019'!G19</f>
        <v>0</v>
      </c>
    </row>
    <row r="20" spans="1:7" x14ac:dyDescent="0.25">
      <c r="A20" s="42">
        <f>'1c. Productie l-ggz 2019'!A20</f>
        <v>270030</v>
      </c>
      <c r="B20" s="27" t="str">
        <f>'1c. Productie l-ggz 2019'!B20</f>
        <v>ggz-b vmr incl. BH excl. DB</v>
      </c>
      <c r="C20" s="33">
        <f>'1c. Productie l-ggz 2019'!C20</f>
        <v>0</v>
      </c>
      <c r="D20" s="53">
        <f>'1c. Productie l-ggz 2019'!D20</f>
        <v>249.33</v>
      </c>
      <c r="E20" s="53">
        <f>'1c. Productie l-ggz 2019'!E20</f>
        <v>253.98</v>
      </c>
      <c r="F20" s="65">
        <f>'1c. Productie l-ggz 2019'!F20</f>
        <v>263.92080719376804</v>
      </c>
      <c r="G20" s="30">
        <f>'1c. Productie l-ggz 2019'!G20</f>
        <v>0</v>
      </c>
    </row>
    <row r="21" spans="1:7" x14ac:dyDescent="0.25">
      <c r="A21" s="42">
        <f>'1c. Productie l-ggz 2019'!A21</f>
        <v>270031</v>
      </c>
      <c r="B21" s="27" t="str">
        <f>'1c. Productie l-ggz 2019'!B21</f>
        <v>ggz-b vmr incl. BH incl. DB</v>
      </c>
      <c r="C21" s="33">
        <f>'1c. Productie l-ggz 2019'!C21</f>
        <v>0</v>
      </c>
      <c r="D21" s="53">
        <f>'1c. Productie l-ggz 2019'!D21</f>
        <v>293.79000000000002</v>
      </c>
      <c r="E21" s="53">
        <f>'1c. Productie l-ggz 2019'!E21</f>
        <v>299.32</v>
      </c>
      <c r="F21" s="65">
        <f>'1c. Productie l-ggz 2019'!F21</f>
        <v>311.03542014819533</v>
      </c>
      <c r="G21" s="30">
        <f>'1c. Productie l-ggz 2019'!G21</f>
        <v>0</v>
      </c>
    </row>
    <row r="22" spans="1:7" ht="15.75" thickBot="1" x14ac:dyDescent="0.3">
      <c r="A22" s="54">
        <f>'1c. Productie l-ggz 2019'!A22</f>
        <v>270032</v>
      </c>
      <c r="B22" s="29" t="str">
        <f>'1c. Productie l-ggz 2019'!B22</f>
        <v>ZZP I - per etmaal</v>
      </c>
      <c r="C22" s="34">
        <f>'1c. Productie l-ggz 2019'!C22</f>
        <v>0</v>
      </c>
      <c r="D22" s="55"/>
      <c r="E22" s="55"/>
      <c r="F22" s="55">
        <f>'1c. Productie l-ggz 2019'!F22</f>
        <v>800.98998582998775</v>
      </c>
      <c r="G22" s="31">
        <f>'1c. Productie l-ggz 2019'!G22</f>
        <v>0</v>
      </c>
    </row>
  </sheetData>
  <pageMargins left="0.7" right="0.7" top="0.75" bottom="0.75" header="0.3" footer="0.3"/>
  <pageSetup paperSize="9" orientation="portrait"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38F80"/>
  </sheetPr>
  <dimension ref="A1:I1239"/>
  <sheetViews>
    <sheetView workbookViewId="0">
      <selection activeCell="G2" sqref="G2"/>
    </sheetView>
  </sheetViews>
  <sheetFormatPr defaultRowHeight="15" x14ac:dyDescent="0.25"/>
  <cols>
    <col min="1" max="1" width="15.85546875" bestFit="1" customWidth="1"/>
    <col min="2" max="2" width="21.5703125" bestFit="1" customWidth="1"/>
    <col min="3" max="3" width="16.5703125" bestFit="1" customWidth="1"/>
    <col min="4" max="4" width="67.140625" bestFit="1" customWidth="1"/>
    <col min="5" max="5" width="63.85546875" bestFit="1" customWidth="1"/>
    <col min="6" max="6" width="7" bestFit="1" customWidth="1"/>
    <col min="7" max="7" width="16" bestFit="1" customWidth="1"/>
    <col min="8" max="8" width="20.140625" bestFit="1" customWidth="1"/>
  </cols>
  <sheetData>
    <row r="1" spans="1:8" x14ac:dyDescent="0.25">
      <c r="A1" s="2" t="str">
        <f>'2a. Productie zpm gen. ggz (A)'!A1</f>
        <v>Prestatiecode</v>
      </c>
      <c r="B1" s="6" t="str">
        <f>'2a. Productie zpm gen. ggz (A)'!B1</f>
        <v>Consulttype</v>
      </c>
      <c r="C1" s="6" t="str">
        <f>'2a. Productie zpm gen. ggz (A)'!C1</f>
        <v>Duur</v>
      </c>
      <c r="D1" s="6" t="str">
        <f>'2a. Productie zpm gen. ggz (A)'!D1</f>
        <v>Setting</v>
      </c>
      <c r="E1" s="6" t="str">
        <f>'2a. Productie zpm gen. ggz (A)'!E1</f>
        <v>Beroepscategorie</v>
      </c>
      <c r="F1" s="6" t="str">
        <f>'2a. Productie zpm gen. ggz (A)'!F1</f>
        <v>Aantal</v>
      </c>
      <c r="G1" s="6" t="str">
        <f>'2a. Productie zpm gen. ggz (A)'!G1</f>
        <v>Tarief 2022</v>
      </c>
      <c r="H1" s="7" t="str">
        <f>'2a. Productie zpm gen. ggz (A)'!H1</f>
        <v>Fictieve omzet 2022</v>
      </c>
    </row>
    <row r="2" spans="1:8" x14ac:dyDescent="0.25">
      <c r="A2" s="26" t="str">
        <f>'2a. Productie zpm gen. ggz (A)'!A2</f>
        <v>CO0001</v>
      </c>
      <c r="B2" s="27" t="str">
        <f>'2a. Productie zpm gen. ggz (A)'!B2</f>
        <v>Diagnostiek</v>
      </c>
      <c r="C2" s="27" t="str">
        <f>'2a. Productie zpm gen. ggz (A)'!C2</f>
        <v>Vanaf 5 minuten</v>
      </c>
      <c r="D2" s="27" t="str">
        <f>'2a. Productie zpm gen. ggz (A)'!D2</f>
        <v>Ambulant – kwaliteitsstatuut sectie II</v>
      </c>
      <c r="E2" s="27" t="str">
        <f>'2a. Productie zpm gen. ggz (A)'!E2</f>
        <v>Overige beroepen</v>
      </c>
      <c r="F2" s="32">
        <f>'2a. Productie zpm gen. ggz (A)'!F2</f>
        <v>0</v>
      </c>
      <c r="G2" s="53">
        <f>'2a. Productie zpm gen. ggz (A)'!G2</f>
        <v>30.842595108907201</v>
      </c>
      <c r="H2" s="30">
        <f>'2a. Productie zpm gen. ggz (A)'!H2</f>
        <v>0</v>
      </c>
    </row>
    <row r="3" spans="1:8" x14ac:dyDescent="0.25">
      <c r="A3" s="26" t="str">
        <f>'2a. Productie zpm gen. ggz (A)'!A3</f>
        <v>CO0002</v>
      </c>
      <c r="B3" s="27" t="str">
        <f>'2a. Productie zpm gen. ggz (A)'!B3</f>
        <v>Diagnostiek</v>
      </c>
      <c r="C3" s="27" t="str">
        <f>'2a. Productie zpm gen. ggz (A)'!C3</f>
        <v>Vanaf 5 minuten</v>
      </c>
      <c r="D3" s="27" t="str">
        <f>'2a. Productie zpm gen. ggz (A)'!D3</f>
        <v>Ambulant – kwaliteitsstatuut sectie III – monodisciplinair</v>
      </c>
      <c r="E3" s="27" t="str">
        <f>'2a. Productie zpm gen. ggz (A)'!E3</f>
        <v>Overige beroepen</v>
      </c>
      <c r="F3" s="32">
        <f>'2a. Productie zpm gen. ggz (A)'!F3</f>
        <v>0</v>
      </c>
      <c r="G3" s="53">
        <f>'2a. Productie zpm gen. ggz (A)'!G3</f>
        <v>46.951952130884301</v>
      </c>
      <c r="H3" s="30">
        <f>'2a. Productie zpm gen. ggz (A)'!H3</f>
        <v>0</v>
      </c>
    </row>
    <row r="4" spans="1:8" x14ac:dyDescent="0.25">
      <c r="A4" s="26" t="str">
        <f>'2a. Productie zpm gen. ggz (A)'!A4</f>
        <v>CO0003</v>
      </c>
      <c r="B4" s="27" t="str">
        <f>'2a. Productie zpm gen. ggz (A)'!B4</f>
        <v>Diagnostiek</v>
      </c>
      <c r="C4" s="27" t="str">
        <f>'2a. Productie zpm gen. ggz (A)'!C4</f>
        <v>Vanaf 5 minuten</v>
      </c>
      <c r="D4" s="27" t="str">
        <f>'2a. Productie zpm gen. ggz (A)'!D4</f>
        <v>Ambulant – kwaliteitsstatuut sectie III – multidisciplinair</v>
      </c>
      <c r="E4" s="27" t="str">
        <f>'2a. Productie zpm gen. ggz (A)'!E4</f>
        <v>Overige beroepen</v>
      </c>
      <c r="F4" s="32">
        <f>'2a. Productie zpm gen. ggz (A)'!F4</f>
        <v>0</v>
      </c>
      <c r="G4" s="53">
        <f>'2a. Productie zpm gen. ggz (A)'!G4</f>
        <v>58.961854936832403</v>
      </c>
      <c r="H4" s="30">
        <f>'2a. Productie zpm gen. ggz (A)'!H4</f>
        <v>0</v>
      </c>
    </row>
    <row r="5" spans="1:8" x14ac:dyDescent="0.25">
      <c r="A5" s="26" t="str">
        <f>'2a. Productie zpm gen. ggz (A)'!A5</f>
        <v>CO0004</v>
      </c>
      <c r="B5" s="27" t="str">
        <f>'2a. Productie zpm gen. ggz (A)'!B5</f>
        <v>Diagnostiek</v>
      </c>
      <c r="C5" s="27" t="str">
        <f>'2a. Productie zpm gen. ggz (A)'!C5</f>
        <v>Vanaf 5 minuten</v>
      </c>
      <c r="D5" s="27" t="str">
        <f>'2a. Productie zpm gen. ggz (A)'!D5</f>
        <v>Outreachend</v>
      </c>
      <c r="E5" s="27" t="str">
        <f>'2a. Productie zpm gen. ggz (A)'!E5</f>
        <v>Overige beroepen</v>
      </c>
      <c r="F5" s="32">
        <f>'2a. Productie zpm gen. ggz (A)'!F5</f>
        <v>0</v>
      </c>
      <c r="G5" s="53">
        <f>'2a. Productie zpm gen. ggz (A)'!G5</f>
        <v>71.803383366191895</v>
      </c>
      <c r="H5" s="30">
        <f>'2a. Productie zpm gen. ggz (A)'!H5</f>
        <v>0</v>
      </c>
    </row>
    <row r="6" spans="1:8" x14ac:dyDescent="0.25">
      <c r="A6" s="26" t="str">
        <f>'2a. Productie zpm gen. ggz (A)'!A6</f>
        <v>CO0005</v>
      </c>
      <c r="B6" s="27" t="str">
        <f>'2a. Productie zpm gen. ggz (A)'!B6</f>
        <v>Diagnostiek</v>
      </c>
      <c r="C6" s="27" t="str">
        <f>'2a. Productie zpm gen. ggz (A)'!C6</f>
        <v>Vanaf 5 minuten</v>
      </c>
      <c r="D6" s="27" t="str">
        <f>'2a. Productie zpm gen. ggz (A)'!D6</f>
        <v>Klinisch (exclusief forensische en beveiligde zorg)</v>
      </c>
      <c r="E6" s="27" t="str">
        <f>'2a. Productie zpm gen. ggz (A)'!E6</f>
        <v>Overige beroepen</v>
      </c>
      <c r="F6" s="32">
        <f>'2a. Productie zpm gen. ggz (A)'!F6</f>
        <v>0</v>
      </c>
      <c r="G6" s="53">
        <f>'2a. Productie zpm gen. ggz (A)'!G6</f>
        <v>79.154872662156393</v>
      </c>
      <c r="H6" s="30">
        <f>'2a. Productie zpm gen. ggz (A)'!H6</f>
        <v>0</v>
      </c>
    </row>
    <row r="7" spans="1:8" x14ac:dyDescent="0.25">
      <c r="A7" s="26" t="str">
        <f>'2a. Productie zpm gen. ggz (A)'!A7</f>
        <v>CO0006</v>
      </c>
      <c r="B7" s="27" t="str">
        <f>'2a. Productie zpm gen. ggz (A)'!B7</f>
        <v>Diagnostiek</v>
      </c>
      <c r="C7" s="27" t="str">
        <f>'2a. Productie zpm gen. ggz (A)'!C7</f>
        <v>Vanaf 5 minuten</v>
      </c>
      <c r="D7" s="27" t="str">
        <f>'2a. Productie zpm gen. ggz (A)'!D7</f>
        <v>Forensische en beveiligde zorg - klinische zorg</v>
      </c>
      <c r="E7" s="27" t="str">
        <f>'2a. Productie zpm gen. ggz (A)'!E7</f>
        <v>Overige beroepen</v>
      </c>
      <c r="F7" s="32">
        <f>'2a. Productie zpm gen. ggz (A)'!F7</f>
        <v>0</v>
      </c>
      <c r="G7" s="53">
        <f>'2a. Productie zpm gen. ggz (A)'!G7</f>
        <v>105.63807094760899</v>
      </c>
      <c r="H7" s="30">
        <f>'2a. Productie zpm gen. ggz (A)'!H7</f>
        <v>0</v>
      </c>
    </row>
    <row r="8" spans="1:8" x14ac:dyDescent="0.25">
      <c r="A8" s="26" t="str">
        <f>'2a. Productie zpm gen. ggz (A)'!A8</f>
        <v>CO0007</v>
      </c>
      <c r="B8" s="27" t="str">
        <f>'2a. Productie zpm gen. ggz (A)'!B8</f>
        <v>Diagnostiek</v>
      </c>
      <c r="C8" s="27" t="str">
        <f>'2a. Productie zpm gen. ggz (A)'!C8</f>
        <v>Vanaf 5 minuten</v>
      </c>
      <c r="D8" s="27" t="str">
        <f>'2a. Productie zpm gen. ggz (A)'!D8</f>
        <v>Forensische en beveiligde zorg - niet klinische of ambulante zorg</v>
      </c>
      <c r="E8" s="27" t="str">
        <f>'2a. Productie zpm gen. ggz (A)'!E8</f>
        <v>Overige beroepen</v>
      </c>
      <c r="F8" s="32">
        <f>'2a. Productie zpm gen. ggz (A)'!F8</f>
        <v>0</v>
      </c>
      <c r="G8" s="53">
        <f>'2a. Productie zpm gen. ggz (A)'!G8</f>
        <v>86.727732379113803</v>
      </c>
      <c r="H8" s="30">
        <f>'2a. Productie zpm gen. ggz (A)'!H8</f>
        <v>0</v>
      </c>
    </row>
    <row r="9" spans="1:8" x14ac:dyDescent="0.25">
      <c r="A9" s="26" t="str">
        <f>'2a. Productie zpm gen. ggz (A)'!A9</f>
        <v>CO0008</v>
      </c>
      <c r="B9" s="27" t="str">
        <f>'2a. Productie zpm gen. ggz (A)'!B9</f>
        <v>Diagnostiek</v>
      </c>
      <c r="C9" s="27" t="str">
        <f>'2a. Productie zpm gen. ggz (A)'!C9</f>
        <v>Vanaf 5 minuten</v>
      </c>
      <c r="D9" s="27" t="str">
        <f>'2a. Productie zpm gen. ggz (A)'!D9</f>
        <v>Hoogspecialistisch ggz (ambulant en klinisch, met contractvoorwaarde)</v>
      </c>
      <c r="E9" s="27" t="str">
        <f>'2a. Productie zpm gen. ggz (A)'!E9</f>
        <v>Overige beroepen</v>
      </c>
      <c r="F9" s="32">
        <f>'2a. Productie zpm gen. ggz (A)'!F9</f>
        <v>0</v>
      </c>
      <c r="G9" s="53">
        <f>'2a. Productie zpm gen. ggz (A)'!G9</f>
        <v>87.986308077605699</v>
      </c>
      <c r="H9" s="30">
        <f>'2a. Productie zpm gen. ggz (A)'!H9</f>
        <v>0</v>
      </c>
    </row>
    <row r="10" spans="1:8" x14ac:dyDescent="0.25">
      <c r="A10" s="26" t="str">
        <f>'2a. Productie zpm gen. ggz (A)'!A10</f>
        <v>CO0009</v>
      </c>
      <c r="B10" s="27" t="str">
        <f>'2a. Productie zpm gen. ggz (A)'!B10</f>
        <v>Diagnostiek</v>
      </c>
      <c r="C10" s="27" t="str">
        <f>'2a. Productie zpm gen. ggz (A)'!C10</f>
        <v>Vanaf 5 minuten</v>
      </c>
      <c r="D10" s="27" t="str">
        <f>'2a. Productie zpm gen. ggz (A)'!D10</f>
        <v>Ambulant – kwaliteitsstatuut sectie II</v>
      </c>
      <c r="E10" s="27" t="str">
        <f>'2a. Productie zpm gen. ggz (A)'!E10</f>
        <v>Arts - specialist (Wet Big artikel 14)</v>
      </c>
      <c r="F10" s="32">
        <f>'2a. Productie zpm gen. ggz (A)'!F10</f>
        <v>0</v>
      </c>
      <c r="G10" s="53">
        <f>'2a. Productie zpm gen. ggz (A)'!G10</f>
        <v>59.5733090932154</v>
      </c>
      <c r="H10" s="30">
        <f>'2a. Productie zpm gen. ggz (A)'!H10</f>
        <v>0</v>
      </c>
    </row>
    <row r="11" spans="1:8" x14ac:dyDescent="0.25">
      <c r="A11" s="26" t="str">
        <f>'2a. Productie zpm gen. ggz (A)'!A11</f>
        <v>CO0011</v>
      </c>
      <c r="B11" s="27" t="str">
        <f>'2a. Productie zpm gen. ggz (A)'!B11</f>
        <v>Diagnostiek</v>
      </c>
      <c r="C11" s="27" t="str">
        <f>'2a. Productie zpm gen. ggz (A)'!C11</f>
        <v>Vanaf 5 minuten</v>
      </c>
      <c r="D11" s="27" t="str">
        <f>'2a. Productie zpm gen. ggz (A)'!D11</f>
        <v>Ambulant – kwaliteitsstatuut sectie III – monodisciplinair</v>
      </c>
      <c r="E11" s="27" t="str">
        <f>'2a. Productie zpm gen. ggz (A)'!E11</f>
        <v>Arts - specialist (Wet Big artikel 14)</v>
      </c>
      <c r="F11" s="32">
        <f>'2a. Productie zpm gen. ggz (A)'!F11</f>
        <v>0</v>
      </c>
      <c r="G11" s="53">
        <f>'2a. Productie zpm gen. ggz (A)'!G11</f>
        <v>88.325794205213697</v>
      </c>
      <c r="H11" s="30">
        <f>'2a. Productie zpm gen. ggz (A)'!H11</f>
        <v>0</v>
      </c>
    </row>
    <row r="12" spans="1:8" x14ac:dyDescent="0.25">
      <c r="A12" s="26" t="str">
        <f>'2a. Productie zpm gen. ggz (A)'!A12</f>
        <v>CO0012</v>
      </c>
      <c r="B12" s="27" t="str">
        <f>'2a. Productie zpm gen. ggz (A)'!B12</f>
        <v>Diagnostiek</v>
      </c>
      <c r="C12" s="27" t="str">
        <f>'2a. Productie zpm gen. ggz (A)'!C12</f>
        <v>Vanaf 5 minuten</v>
      </c>
      <c r="D12" s="27" t="str">
        <f>'2a. Productie zpm gen. ggz (A)'!D12</f>
        <v>Ambulant – kwaliteitsstatuut sectie III – multidisciplinair</v>
      </c>
      <c r="E12" s="27" t="str">
        <f>'2a. Productie zpm gen. ggz (A)'!E12</f>
        <v>Arts - specialist (Wet Big artikel 14)</v>
      </c>
      <c r="F12" s="32">
        <f>'2a. Productie zpm gen. ggz (A)'!F12</f>
        <v>0</v>
      </c>
      <c r="G12" s="53">
        <f>'2a. Productie zpm gen. ggz (A)'!G12</f>
        <v>109.714773035436</v>
      </c>
      <c r="H12" s="30">
        <f>'2a. Productie zpm gen. ggz (A)'!H12</f>
        <v>0</v>
      </c>
    </row>
    <row r="13" spans="1:8" x14ac:dyDescent="0.25">
      <c r="A13" s="26" t="str">
        <f>'2a. Productie zpm gen. ggz (A)'!A13</f>
        <v>CO0013</v>
      </c>
      <c r="B13" s="27" t="str">
        <f>'2a. Productie zpm gen. ggz (A)'!B13</f>
        <v>Diagnostiek</v>
      </c>
      <c r="C13" s="27" t="str">
        <f>'2a. Productie zpm gen. ggz (A)'!C13</f>
        <v>Vanaf 5 minuten</v>
      </c>
      <c r="D13" s="27" t="str">
        <f>'2a. Productie zpm gen. ggz (A)'!D13</f>
        <v>Outreachend</v>
      </c>
      <c r="E13" s="27" t="str">
        <f>'2a. Productie zpm gen. ggz (A)'!E13</f>
        <v>Arts - specialist (Wet Big artikel 14)</v>
      </c>
      <c r="F13" s="32">
        <f>'2a. Productie zpm gen. ggz (A)'!F13</f>
        <v>0</v>
      </c>
      <c r="G13" s="53">
        <f>'2a. Productie zpm gen. ggz (A)'!G13</f>
        <v>128.017976564169</v>
      </c>
      <c r="H13" s="30">
        <f>'2a. Productie zpm gen. ggz (A)'!H13</f>
        <v>0</v>
      </c>
    </row>
    <row r="14" spans="1:8" x14ac:dyDescent="0.25">
      <c r="A14" s="26" t="str">
        <f>'2a. Productie zpm gen. ggz (A)'!A14</f>
        <v>CO0014</v>
      </c>
      <c r="B14" s="27" t="str">
        <f>'2a. Productie zpm gen. ggz (A)'!B14</f>
        <v>Diagnostiek</v>
      </c>
      <c r="C14" s="27" t="str">
        <f>'2a. Productie zpm gen. ggz (A)'!C14</f>
        <v>Vanaf 5 minuten</v>
      </c>
      <c r="D14" s="27" t="str">
        <f>'2a. Productie zpm gen. ggz (A)'!D14</f>
        <v>Klinisch (exclusief forensische en beveiligde zorg)</v>
      </c>
      <c r="E14" s="27" t="str">
        <f>'2a. Productie zpm gen. ggz (A)'!E14</f>
        <v>Arts - specialist (Wet Big artikel 14)</v>
      </c>
      <c r="F14" s="32">
        <f>'2a. Productie zpm gen. ggz (A)'!F14</f>
        <v>0</v>
      </c>
      <c r="G14" s="53">
        <f>'2a. Productie zpm gen. ggz (A)'!G14</f>
        <v>147.85031253147201</v>
      </c>
      <c r="H14" s="30">
        <f>'2a. Productie zpm gen. ggz (A)'!H14</f>
        <v>0</v>
      </c>
    </row>
    <row r="15" spans="1:8" x14ac:dyDescent="0.25">
      <c r="A15" s="26" t="str">
        <f>'2a. Productie zpm gen. ggz (A)'!A15</f>
        <v>CO0015</v>
      </c>
      <c r="B15" s="27" t="str">
        <f>'2a. Productie zpm gen. ggz (A)'!B15</f>
        <v>Diagnostiek</v>
      </c>
      <c r="C15" s="27" t="str">
        <f>'2a. Productie zpm gen. ggz (A)'!C15</f>
        <v>Vanaf 5 minuten</v>
      </c>
      <c r="D15" s="27" t="str">
        <f>'2a. Productie zpm gen. ggz (A)'!D15</f>
        <v>Forensische en beveiligde zorg - klinische zorg</v>
      </c>
      <c r="E15" s="27" t="str">
        <f>'2a. Productie zpm gen. ggz (A)'!E15</f>
        <v>Arts - specialist (Wet Big artikel 14)</v>
      </c>
      <c r="F15" s="32">
        <f>'2a. Productie zpm gen. ggz (A)'!F15</f>
        <v>0</v>
      </c>
      <c r="G15" s="53">
        <f>'2a. Productie zpm gen. ggz (A)'!G15</f>
        <v>201.215430505103</v>
      </c>
      <c r="H15" s="30">
        <f>'2a. Productie zpm gen. ggz (A)'!H15</f>
        <v>0</v>
      </c>
    </row>
    <row r="16" spans="1:8" x14ac:dyDescent="0.25">
      <c r="A16" s="26" t="str">
        <f>'2a. Productie zpm gen. ggz (A)'!A16</f>
        <v>CO0016</v>
      </c>
      <c r="B16" s="27" t="str">
        <f>'2a. Productie zpm gen. ggz (A)'!B16</f>
        <v>Diagnostiek</v>
      </c>
      <c r="C16" s="27" t="str">
        <f>'2a. Productie zpm gen. ggz (A)'!C16</f>
        <v>Vanaf 5 minuten</v>
      </c>
      <c r="D16" s="27" t="str">
        <f>'2a. Productie zpm gen. ggz (A)'!D16</f>
        <v>Forensische en beveiligde zorg - niet klinische of ambulante zorg</v>
      </c>
      <c r="E16" s="27" t="str">
        <f>'2a. Productie zpm gen. ggz (A)'!E16</f>
        <v>Arts - specialist (Wet Big artikel 14)</v>
      </c>
      <c r="F16" s="32">
        <f>'2a. Productie zpm gen. ggz (A)'!F16</f>
        <v>0</v>
      </c>
      <c r="G16" s="53">
        <f>'2a. Productie zpm gen. ggz (A)'!G16</f>
        <v>173.30786598379001</v>
      </c>
      <c r="H16" s="30">
        <f>'2a. Productie zpm gen. ggz (A)'!H16</f>
        <v>0</v>
      </c>
    </row>
    <row r="17" spans="1:8" x14ac:dyDescent="0.25">
      <c r="A17" s="26" t="str">
        <f>'2a. Productie zpm gen. ggz (A)'!A17</f>
        <v>CO0017</v>
      </c>
      <c r="B17" s="27" t="str">
        <f>'2a. Productie zpm gen. ggz (A)'!B17</f>
        <v>Diagnostiek</v>
      </c>
      <c r="C17" s="27" t="str">
        <f>'2a. Productie zpm gen. ggz (A)'!C17</f>
        <v>Vanaf 5 minuten</v>
      </c>
      <c r="D17" s="27" t="str">
        <f>'2a. Productie zpm gen. ggz (A)'!D17</f>
        <v>Hoogspecialistisch ggz (ambulant en klinisch, met contractvoorwaarde)</v>
      </c>
      <c r="E17" s="27" t="str">
        <f>'2a. Productie zpm gen. ggz (A)'!E17</f>
        <v>Arts - specialist (Wet Big artikel 14)</v>
      </c>
      <c r="F17" s="32">
        <f>'2a. Productie zpm gen. ggz (A)'!F17</f>
        <v>0</v>
      </c>
      <c r="G17" s="53">
        <f>'2a. Productie zpm gen. ggz (A)'!G17</f>
        <v>141.457767802913</v>
      </c>
      <c r="H17" s="30">
        <f>'2a. Productie zpm gen. ggz (A)'!H17</f>
        <v>0</v>
      </c>
    </row>
    <row r="18" spans="1:8" x14ac:dyDescent="0.25">
      <c r="A18" s="26" t="str">
        <f>'2a. Productie zpm gen. ggz (A)'!A18</f>
        <v>CO0018</v>
      </c>
      <c r="B18" s="27" t="str">
        <f>'2a. Productie zpm gen. ggz (A)'!B18</f>
        <v>Diagnostiek</v>
      </c>
      <c r="C18" s="27" t="str">
        <f>'2a. Productie zpm gen. ggz (A)'!C18</f>
        <v>Vanaf 5 minuten</v>
      </c>
      <c r="D18" s="27" t="str">
        <f>'2a. Productie zpm gen. ggz (A)'!D18</f>
        <v>Ambulant – kwaliteitsstatuut sectie II</v>
      </c>
      <c r="E18" s="27" t="str">
        <f>'2a. Productie zpm gen. ggz (A)'!E18</f>
        <v>Klinisch (neuro)psycholoog (Wet Big artikel 14)</v>
      </c>
      <c r="F18" s="32">
        <f>'2a. Productie zpm gen. ggz (A)'!F18</f>
        <v>0</v>
      </c>
      <c r="G18" s="53">
        <f>'2a. Productie zpm gen. ggz (A)'!G18</f>
        <v>46.186377188418497</v>
      </c>
      <c r="H18" s="30">
        <f>'2a. Productie zpm gen. ggz (A)'!H18</f>
        <v>0</v>
      </c>
    </row>
    <row r="19" spans="1:8" x14ac:dyDescent="0.25">
      <c r="A19" s="26" t="str">
        <f>'2a. Productie zpm gen. ggz (A)'!A19</f>
        <v>CO0019</v>
      </c>
      <c r="B19" s="27" t="str">
        <f>'2a. Productie zpm gen. ggz (A)'!B19</f>
        <v>Diagnostiek</v>
      </c>
      <c r="C19" s="27" t="str">
        <f>'2a. Productie zpm gen. ggz (A)'!C19</f>
        <v>Vanaf 5 minuten</v>
      </c>
      <c r="D19" s="27" t="str">
        <f>'2a. Productie zpm gen. ggz (A)'!D19</f>
        <v>Ambulant – kwaliteitsstatuut sectie III – monodisciplinair</v>
      </c>
      <c r="E19" s="27" t="str">
        <f>'2a. Productie zpm gen. ggz (A)'!E19</f>
        <v>Klinisch (neuro)psycholoog (Wet Big artikel 14)</v>
      </c>
      <c r="F19" s="32">
        <f>'2a. Productie zpm gen. ggz (A)'!F19</f>
        <v>0</v>
      </c>
      <c r="G19" s="53">
        <f>'2a. Productie zpm gen. ggz (A)'!G19</f>
        <v>65.374415068380102</v>
      </c>
      <c r="H19" s="30">
        <f>'2a. Productie zpm gen. ggz (A)'!H19</f>
        <v>0</v>
      </c>
    </row>
    <row r="20" spans="1:8" x14ac:dyDescent="0.25">
      <c r="A20" s="26" t="str">
        <f>'2a. Productie zpm gen. ggz (A)'!A20</f>
        <v>CO0020</v>
      </c>
      <c r="B20" s="27" t="str">
        <f>'2a. Productie zpm gen. ggz (A)'!B20</f>
        <v>Diagnostiek</v>
      </c>
      <c r="C20" s="27" t="str">
        <f>'2a. Productie zpm gen. ggz (A)'!C20</f>
        <v>Vanaf 5 minuten</v>
      </c>
      <c r="D20" s="27" t="str">
        <f>'2a. Productie zpm gen. ggz (A)'!D20</f>
        <v>Ambulant – kwaliteitsstatuut sectie III – multidisciplinair</v>
      </c>
      <c r="E20" s="27" t="str">
        <f>'2a. Productie zpm gen. ggz (A)'!E20</f>
        <v>Klinisch (neuro)psycholoog (Wet Big artikel 14)</v>
      </c>
      <c r="F20" s="32">
        <f>'2a. Productie zpm gen. ggz (A)'!F20</f>
        <v>0</v>
      </c>
      <c r="G20" s="53">
        <f>'2a. Productie zpm gen. ggz (A)'!G20</f>
        <v>76.880942482391305</v>
      </c>
      <c r="H20" s="30">
        <f>'2a. Productie zpm gen. ggz (A)'!H20</f>
        <v>0</v>
      </c>
    </row>
    <row r="21" spans="1:8" x14ac:dyDescent="0.25">
      <c r="A21" s="26" t="str">
        <f>'2a. Productie zpm gen. ggz (A)'!A21</f>
        <v>CO0021</v>
      </c>
      <c r="B21" s="27" t="str">
        <f>'2a. Productie zpm gen. ggz (A)'!B21</f>
        <v>Diagnostiek</v>
      </c>
      <c r="C21" s="27" t="str">
        <f>'2a. Productie zpm gen. ggz (A)'!C21</f>
        <v>Vanaf 5 minuten</v>
      </c>
      <c r="D21" s="27" t="str">
        <f>'2a. Productie zpm gen. ggz (A)'!D21</f>
        <v>Outreachend</v>
      </c>
      <c r="E21" s="27" t="str">
        <f>'2a. Productie zpm gen. ggz (A)'!E21</f>
        <v>Klinisch (neuro)psycholoog (Wet Big artikel 14)</v>
      </c>
      <c r="F21" s="32">
        <f>'2a. Productie zpm gen. ggz (A)'!F21</f>
        <v>0</v>
      </c>
      <c r="G21" s="53">
        <f>'2a. Productie zpm gen. ggz (A)'!G21</f>
        <v>89.192970294366503</v>
      </c>
      <c r="H21" s="30">
        <f>'2a. Productie zpm gen. ggz (A)'!H21</f>
        <v>0</v>
      </c>
    </row>
    <row r="22" spans="1:8" x14ac:dyDescent="0.25">
      <c r="A22" s="26" t="str">
        <f>'2a. Productie zpm gen. ggz (A)'!A22</f>
        <v>CO0022</v>
      </c>
      <c r="B22" s="27" t="str">
        <f>'2a. Productie zpm gen. ggz (A)'!B22</f>
        <v>Diagnostiek</v>
      </c>
      <c r="C22" s="27" t="str">
        <f>'2a. Productie zpm gen. ggz (A)'!C22</f>
        <v>Vanaf 5 minuten</v>
      </c>
      <c r="D22" s="27" t="str">
        <f>'2a. Productie zpm gen. ggz (A)'!D22</f>
        <v>Klinisch (exclusief forensische en beveiligde zorg)</v>
      </c>
      <c r="E22" s="27" t="str">
        <f>'2a. Productie zpm gen. ggz (A)'!E22</f>
        <v>Klinisch (neuro)psycholoog (Wet Big artikel 14)</v>
      </c>
      <c r="F22" s="32">
        <f>'2a. Productie zpm gen. ggz (A)'!F22</f>
        <v>0</v>
      </c>
      <c r="G22" s="53">
        <f>'2a. Productie zpm gen. ggz (A)'!G22</f>
        <v>100.305300474828</v>
      </c>
      <c r="H22" s="30">
        <f>'2a. Productie zpm gen. ggz (A)'!H22</f>
        <v>0</v>
      </c>
    </row>
    <row r="23" spans="1:8" x14ac:dyDescent="0.25">
      <c r="A23" s="26" t="str">
        <f>'2a. Productie zpm gen. ggz (A)'!A23</f>
        <v>CO0023</v>
      </c>
      <c r="B23" s="27" t="str">
        <f>'2a. Productie zpm gen. ggz (A)'!B23</f>
        <v>Diagnostiek</v>
      </c>
      <c r="C23" s="27" t="str">
        <f>'2a. Productie zpm gen. ggz (A)'!C23</f>
        <v>Vanaf 5 minuten</v>
      </c>
      <c r="D23" s="27" t="str">
        <f>'2a. Productie zpm gen. ggz (A)'!D23</f>
        <v>Forensische en beveiligde zorg - klinische zorg</v>
      </c>
      <c r="E23" s="27" t="str">
        <f>'2a. Productie zpm gen. ggz (A)'!E23</f>
        <v>Klinisch (neuro)psycholoog (Wet Big artikel 14)</v>
      </c>
      <c r="F23" s="32">
        <f>'2a. Productie zpm gen. ggz (A)'!F23</f>
        <v>0</v>
      </c>
      <c r="G23" s="53">
        <f>'2a. Productie zpm gen. ggz (A)'!G23</f>
        <v>136.147868268548</v>
      </c>
      <c r="H23" s="30">
        <f>'2a. Productie zpm gen. ggz (A)'!H23</f>
        <v>0</v>
      </c>
    </row>
    <row r="24" spans="1:8" x14ac:dyDescent="0.25">
      <c r="A24" s="26" t="str">
        <f>'2a. Productie zpm gen. ggz (A)'!A24</f>
        <v>CO0024</v>
      </c>
      <c r="B24" s="27" t="str">
        <f>'2a. Productie zpm gen. ggz (A)'!B24</f>
        <v>Diagnostiek</v>
      </c>
      <c r="C24" s="27" t="str">
        <f>'2a. Productie zpm gen. ggz (A)'!C24</f>
        <v>Vanaf 5 minuten</v>
      </c>
      <c r="D24" s="27" t="str">
        <f>'2a. Productie zpm gen. ggz (A)'!D24</f>
        <v>Forensische en beveiligde zorg - niet klinische of ambulante zorg</v>
      </c>
      <c r="E24" s="27" t="str">
        <f>'2a. Productie zpm gen. ggz (A)'!E24</f>
        <v>Klinisch (neuro)psycholoog (Wet Big artikel 14)</v>
      </c>
      <c r="F24" s="32">
        <f>'2a. Productie zpm gen. ggz (A)'!F24</f>
        <v>0</v>
      </c>
      <c r="G24" s="53">
        <f>'2a. Productie zpm gen. ggz (A)'!G24</f>
        <v>117.636679158215</v>
      </c>
      <c r="H24" s="30">
        <f>'2a. Productie zpm gen. ggz (A)'!H24</f>
        <v>0</v>
      </c>
    </row>
    <row r="25" spans="1:8" x14ac:dyDescent="0.25">
      <c r="A25" s="26" t="str">
        <f>'2a. Productie zpm gen. ggz (A)'!A25</f>
        <v>CO0025</v>
      </c>
      <c r="B25" s="27" t="str">
        <f>'2a. Productie zpm gen. ggz (A)'!B25</f>
        <v>Diagnostiek</v>
      </c>
      <c r="C25" s="27" t="str">
        <f>'2a. Productie zpm gen. ggz (A)'!C25</f>
        <v>Vanaf 5 minuten</v>
      </c>
      <c r="D25" s="27" t="str">
        <f>'2a. Productie zpm gen. ggz (A)'!D25</f>
        <v>Hoogspecialistisch ggz (ambulant en klinisch, met contractvoorwaarde)</v>
      </c>
      <c r="E25" s="27" t="str">
        <f>'2a. Productie zpm gen. ggz (A)'!E25</f>
        <v>Klinisch (neuro)psycholoog (Wet Big artikel 14)</v>
      </c>
      <c r="F25" s="32">
        <f>'2a. Productie zpm gen. ggz (A)'!F25</f>
        <v>0</v>
      </c>
      <c r="G25" s="53">
        <f>'2a. Productie zpm gen. ggz (A)'!G25</f>
        <v>121.741702949486</v>
      </c>
      <c r="H25" s="30">
        <f>'2a. Productie zpm gen. ggz (A)'!H25</f>
        <v>0</v>
      </c>
    </row>
    <row r="26" spans="1:8" x14ac:dyDescent="0.25">
      <c r="A26" s="26" t="str">
        <f>'2a. Productie zpm gen. ggz (A)'!A26</f>
        <v>CO0026</v>
      </c>
      <c r="B26" s="27" t="str">
        <f>'2a. Productie zpm gen. ggz (A)'!B26</f>
        <v>Diagnostiek</v>
      </c>
      <c r="C26" s="27" t="str">
        <f>'2a. Productie zpm gen. ggz (A)'!C26</f>
        <v>Vanaf 5 minuten</v>
      </c>
      <c r="D26" s="27" t="str">
        <f>'2a. Productie zpm gen. ggz (A)'!D26</f>
        <v>Ambulant – kwaliteitsstatuut sectie II</v>
      </c>
      <c r="E26" s="27" t="str">
        <f>'2a. Productie zpm gen. ggz (A)'!E26</f>
        <v>Verpleegkundig specialist geestelijke gezondheidszorg (Wet Big artikel 14)</v>
      </c>
      <c r="F26" s="32">
        <f>'2a. Productie zpm gen. ggz (A)'!F26</f>
        <v>0</v>
      </c>
      <c r="G26" s="53">
        <f>'2a. Productie zpm gen. ggz (A)'!G26</f>
        <v>31.632926672415</v>
      </c>
      <c r="H26" s="30">
        <f>'2a. Productie zpm gen. ggz (A)'!H26</f>
        <v>0</v>
      </c>
    </row>
    <row r="27" spans="1:8" x14ac:dyDescent="0.25">
      <c r="A27" s="26" t="str">
        <f>'2a. Productie zpm gen. ggz (A)'!A27</f>
        <v>CO0027</v>
      </c>
      <c r="B27" s="27" t="str">
        <f>'2a. Productie zpm gen. ggz (A)'!B27</f>
        <v>Diagnostiek</v>
      </c>
      <c r="C27" s="27" t="str">
        <f>'2a. Productie zpm gen. ggz (A)'!C27</f>
        <v>Vanaf 5 minuten</v>
      </c>
      <c r="D27" s="27" t="str">
        <f>'2a. Productie zpm gen. ggz (A)'!D27</f>
        <v>Ambulant – kwaliteitsstatuut sectie III – monodisciplinair</v>
      </c>
      <c r="E27" s="27" t="str">
        <f>'2a. Productie zpm gen. ggz (A)'!E27</f>
        <v>Verpleegkundig specialist geestelijke gezondheidszorg (Wet Big artikel 14)</v>
      </c>
      <c r="F27" s="32">
        <f>'2a. Productie zpm gen. ggz (A)'!F27</f>
        <v>0</v>
      </c>
      <c r="G27" s="53">
        <f>'2a. Productie zpm gen. ggz (A)'!G27</f>
        <v>50.0143677667254</v>
      </c>
      <c r="H27" s="30">
        <f>'2a. Productie zpm gen. ggz (A)'!H27</f>
        <v>0</v>
      </c>
    </row>
    <row r="28" spans="1:8" x14ac:dyDescent="0.25">
      <c r="A28" s="26" t="str">
        <f>'2a. Productie zpm gen. ggz (A)'!A28</f>
        <v>CO0028</v>
      </c>
      <c r="B28" s="27" t="str">
        <f>'2a. Productie zpm gen. ggz (A)'!B28</f>
        <v>Diagnostiek</v>
      </c>
      <c r="C28" s="27" t="str">
        <f>'2a. Productie zpm gen. ggz (A)'!C28</f>
        <v>Vanaf 5 minuten</v>
      </c>
      <c r="D28" s="27" t="str">
        <f>'2a. Productie zpm gen. ggz (A)'!D28</f>
        <v>Ambulant – kwaliteitsstatuut sectie III – multidisciplinair</v>
      </c>
      <c r="E28" s="27" t="str">
        <f>'2a. Productie zpm gen. ggz (A)'!E28</f>
        <v>Verpleegkundig specialist geestelijke gezondheidszorg (Wet Big artikel 14)</v>
      </c>
      <c r="F28" s="32">
        <f>'2a. Productie zpm gen. ggz (A)'!F28</f>
        <v>0</v>
      </c>
      <c r="G28" s="53">
        <f>'2a. Productie zpm gen. ggz (A)'!G28</f>
        <v>62.170214776840297</v>
      </c>
      <c r="H28" s="30">
        <f>'2a. Productie zpm gen. ggz (A)'!H28</f>
        <v>0</v>
      </c>
    </row>
    <row r="29" spans="1:8" x14ac:dyDescent="0.25">
      <c r="A29" s="26" t="str">
        <f>'2a. Productie zpm gen. ggz (A)'!A29</f>
        <v>CO0029</v>
      </c>
      <c r="B29" s="27" t="str">
        <f>'2a. Productie zpm gen. ggz (A)'!B29</f>
        <v>Diagnostiek</v>
      </c>
      <c r="C29" s="27" t="str">
        <f>'2a. Productie zpm gen. ggz (A)'!C29</f>
        <v>Vanaf 5 minuten</v>
      </c>
      <c r="D29" s="27" t="str">
        <f>'2a. Productie zpm gen. ggz (A)'!D29</f>
        <v>Outreachend</v>
      </c>
      <c r="E29" s="27" t="str">
        <f>'2a. Productie zpm gen. ggz (A)'!E29</f>
        <v>Verpleegkundig specialist geestelijke gezondheidszorg (Wet Big artikel 14)</v>
      </c>
      <c r="F29" s="32">
        <f>'2a. Productie zpm gen. ggz (A)'!F29</f>
        <v>0</v>
      </c>
      <c r="G29" s="53">
        <f>'2a. Productie zpm gen. ggz (A)'!G29</f>
        <v>73.292732327117406</v>
      </c>
      <c r="H29" s="30">
        <f>'2a. Productie zpm gen. ggz (A)'!H29</f>
        <v>0</v>
      </c>
    </row>
    <row r="30" spans="1:8" x14ac:dyDescent="0.25">
      <c r="A30" s="26" t="str">
        <f>'2a. Productie zpm gen. ggz (A)'!A30</f>
        <v>CO0030</v>
      </c>
      <c r="B30" s="27" t="str">
        <f>'2a. Productie zpm gen. ggz (A)'!B30</f>
        <v>Diagnostiek</v>
      </c>
      <c r="C30" s="27" t="str">
        <f>'2a. Productie zpm gen. ggz (A)'!C30</f>
        <v>Vanaf 5 minuten</v>
      </c>
      <c r="D30" s="27" t="str">
        <f>'2a. Productie zpm gen. ggz (A)'!D30</f>
        <v>Klinisch (exclusief forensische en beveiligde zorg)</v>
      </c>
      <c r="E30" s="27" t="str">
        <f>'2a. Productie zpm gen. ggz (A)'!E30</f>
        <v>Verpleegkundig specialist geestelijke gezondheidszorg (Wet Big artikel 14)</v>
      </c>
      <c r="F30" s="32">
        <f>'2a. Productie zpm gen. ggz (A)'!F30</f>
        <v>0</v>
      </c>
      <c r="G30" s="53">
        <f>'2a. Productie zpm gen. ggz (A)'!G30</f>
        <v>82.7548273991505</v>
      </c>
      <c r="H30" s="30">
        <f>'2a. Productie zpm gen. ggz (A)'!H30</f>
        <v>0</v>
      </c>
    </row>
    <row r="31" spans="1:8" x14ac:dyDescent="0.25">
      <c r="A31" s="26" t="str">
        <f>'2a. Productie zpm gen. ggz (A)'!A31</f>
        <v>CO0031</v>
      </c>
      <c r="B31" s="27" t="str">
        <f>'2a. Productie zpm gen. ggz (A)'!B31</f>
        <v>Diagnostiek</v>
      </c>
      <c r="C31" s="27" t="str">
        <f>'2a. Productie zpm gen. ggz (A)'!C31</f>
        <v>Vanaf 5 minuten</v>
      </c>
      <c r="D31" s="27" t="str">
        <f>'2a. Productie zpm gen. ggz (A)'!D31</f>
        <v>Forensische en beveiligde zorg - klinische zorg</v>
      </c>
      <c r="E31" s="27" t="str">
        <f>'2a. Productie zpm gen. ggz (A)'!E31</f>
        <v>Verpleegkundig specialist geestelijke gezondheidszorg (Wet Big artikel 14)</v>
      </c>
      <c r="F31" s="32">
        <f>'2a. Productie zpm gen. ggz (A)'!F31</f>
        <v>0</v>
      </c>
      <c r="G31" s="53">
        <f>'2a. Productie zpm gen. ggz (A)'!G31</f>
        <v>93.393501424295906</v>
      </c>
      <c r="H31" s="30">
        <f>'2a. Productie zpm gen. ggz (A)'!H31</f>
        <v>0</v>
      </c>
    </row>
    <row r="32" spans="1:8" x14ac:dyDescent="0.25">
      <c r="A32" s="26" t="str">
        <f>'2a. Productie zpm gen. ggz (A)'!A32</f>
        <v>CO0032</v>
      </c>
      <c r="B32" s="27" t="str">
        <f>'2a. Productie zpm gen. ggz (A)'!B32</f>
        <v>Diagnostiek</v>
      </c>
      <c r="C32" s="27" t="str">
        <f>'2a. Productie zpm gen. ggz (A)'!C32</f>
        <v>Vanaf 5 minuten</v>
      </c>
      <c r="D32" s="27" t="str">
        <f>'2a. Productie zpm gen. ggz (A)'!D32</f>
        <v>Forensische en beveiligde zorg - niet klinische of ambulante zorg</v>
      </c>
      <c r="E32" s="27" t="str">
        <f>'2a. Productie zpm gen. ggz (A)'!E32</f>
        <v>Verpleegkundig specialist geestelijke gezondheidszorg (Wet Big artikel 14)</v>
      </c>
      <c r="F32" s="32">
        <f>'2a. Productie zpm gen. ggz (A)'!F32</f>
        <v>0</v>
      </c>
      <c r="G32" s="53">
        <f>'2a. Productie zpm gen. ggz (A)'!G32</f>
        <v>79.009026652993995</v>
      </c>
      <c r="H32" s="30">
        <f>'2a. Productie zpm gen. ggz (A)'!H32</f>
        <v>0</v>
      </c>
    </row>
    <row r="33" spans="1:8" x14ac:dyDescent="0.25">
      <c r="A33" s="26" t="str">
        <f>'2a. Productie zpm gen. ggz (A)'!A33</f>
        <v>CO0033</v>
      </c>
      <c r="B33" s="27" t="str">
        <f>'2a. Productie zpm gen. ggz (A)'!B33</f>
        <v>Diagnostiek</v>
      </c>
      <c r="C33" s="27" t="str">
        <f>'2a. Productie zpm gen. ggz (A)'!C33</f>
        <v>Vanaf 5 minuten</v>
      </c>
      <c r="D33" s="27" t="str">
        <f>'2a. Productie zpm gen. ggz (A)'!D33</f>
        <v>Hoogspecialistisch ggz (ambulant en klinisch, met contractvoorwaarde)</v>
      </c>
      <c r="E33" s="27" t="str">
        <f>'2a. Productie zpm gen. ggz (A)'!E33</f>
        <v>Verpleegkundig specialist geestelijke gezondheidszorg (Wet Big artikel 14)</v>
      </c>
      <c r="F33" s="32">
        <f>'2a. Productie zpm gen. ggz (A)'!F33</f>
        <v>0</v>
      </c>
      <c r="G33" s="53">
        <f>'2a. Productie zpm gen. ggz (A)'!G33</f>
        <v>84.081996256086001</v>
      </c>
      <c r="H33" s="30">
        <f>'2a. Productie zpm gen. ggz (A)'!H33</f>
        <v>0</v>
      </c>
    </row>
    <row r="34" spans="1:8" x14ac:dyDescent="0.25">
      <c r="A34" s="26" t="str">
        <f>'2a. Productie zpm gen. ggz (A)'!A34</f>
        <v>CO0034</v>
      </c>
      <c r="B34" s="27" t="str">
        <f>'2a. Productie zpm gen. ggz (A)'!B34</f>
        <v>Diagnostiek</v>
      </c>
      <c r="C34" s="27" t="str">
        <f>'2a. Productie zpm gen. ggz (A)'!C34</f>
        <v>Vanaf 5 minuten</v>
      </c>
      <c r="D34" s="27" t="str">
        <f>'2a. Productie zpm gen. ggz (A)'!D34</f>
        <v>Ambulant – kwaliteitsstatuut sectie II</v>
      </c>
      <c r="E34" s="27" t="str">
        <f>'2a. Productie zpm gen. ggz (A)'!E34</f>
        <v>Arts (Wet Big artikel 3)</v>
      </c>
      <c r="F34" s="32">
        <f>'2a. Productie zpm gen. ggz (A)'!F34</f>
        <v>0</v>
      </c>
      <c r="G34" s="53">
        <f>'2a. Productie zpm gen. ggz (A)'!G34</f>
        <v>33.618599301917698</v>
      </c>
      <c r="H34" s="30">
        <f>'2a. Productie zpm gen. ggz (A)'!H34</f>
        <v>0</v>
      </c>
    </row>
    <row r="35" spans="1:8" x14ac:dyDescent="0.25">
      <c r="A35" s="26" t="str">
        <f>'2a. Productie zpm gen. ggz (A)'!A35</f>
        <v>CO0035</v>
      </c>
      <c r="B35" s="27" t="str">
        <f>'2a. Productie zpm gen. ggz (A)'!B35</f>
        <v>Diagnostiek</v>
      </c>
      <c r="C35" s="27" t="str">
        <f>'2a. Productie zpm gen. ggz (A)'!C35</f>
        <v>Vanaf 5 minuten</v>
      </c>
      <c r="D35" s="27" t="str">
        <f>'2a. Productie zpm gen. ggz (A)'!D35</f>
        <v>Ambulant – kwaliteitsstatuut sectie III – monodisciplinair</v>
      </c>
      <c r="E35" s="27" t="str">
        <f>'2a. Productie zpm gen. ggz (A)'!E35</f>
        <v>Arts (Wet Big artikel 3)</v>
      </c>
      <c r="F35" s="32">
        <f>'2a. Productie zpm gen. ggz (A)'!F35</f>
        <v>0</v>
      </c>
      <c r="G35" s="53">
        <f>'2a. Productie zpm gen. ggz (A)'!G35</f>
        <v>52.846707132034197</v>
      </c>
      <c r="H35" s="30">
        <f>'2a. Productie zpm gen. ggz (A)'!H35</f>
        <v>0</v>
      </c>
    </row>
    <row r="36" spans="1:8" x14ac:dyDescent="0.25">
      <c r="A36" s="26" t="str">
        <f>'2a. Productie zpm gen. ggz (A)'!A36</f>
        <v>CO0036</v>
      </c>
      <c r="B36" s="27" t="str">
        <f>'2a. Productie zpm gen. ggz (A)'!B36</f>
        <v>Diagnostiek</v>
      </c>
      <c r="C36" s="27" t="str">
        <f>'2a. Productie zpm gen. ggz (A)'!C36</f>
        <v>Vanaf 5 minuten</v>
      </c>
      <c r="D36" s="27" t="str">
        <f>'2a. Productie zpm gen. ggz (A)'!D36</f>
        <v>Ambulant – kwaliteitsstatuut sectie III – multidisciplinair</v>
      </c>
      <c r="E36" s="27" t="str">
        <f>'2a. Productie zpm gen. ggz (A)'!E36</f>
        <v>Arts (Wet Big artikel 3)</v>
      </c>
      <c r="F36" s="32">
        <f>'2a. Productie zpm gen. ggz (A)'!F36</f>
        <v>0</v>
      </c>
      <c r="G36" s="53">
        <f>'2a. Productie zpm gen. ggz (A)'!G36</f>
        <v>67.7363914999451</v>
      </c>
      <c r="H36" s="30">
        <f>'2a. Productie zpm gen. ggz (A)'!H36</f>
        <v>0</v>
      </c>
    </row>
    <row r="37" spans="1:8" x14ac:dyDescent="0.25">
      <c r="A37" s="26" t="str">
        <f>'2a. Productie zpm gen. ggz (A)'!A37</f>
        <v>CO0037</v>
      </c>
      <c r="B37" s="27" t="str">
        <f>'2a. Productie zpm gen. ggz (A)'!B37</f>
        <v>Diagnostiek</v>
      </c>
      <c r="C37" s="27" t="str">
        <f>'2a. Productie zpm gen. ggz (A)'!C37</f>
        <v>Vanaf 5 minuten</v>
      </c>
      <c r="D37" s="27" t="str">
        <f>'2a. Productie zpm gen. ggz (A)'!D37</f>
        <v>Outreachend</v>
      </c>
      <c r="E37" s="27" t="str">
        <f>'2a. Productie zpm gen. ggz (A)'!E37</f>
        <v>Arts (Wet Big artikel 3)</v>
      </c>
      <c r="F37" s="32">
        <f>'2a. Productie zpm gen. ggz (A)'!F37</f>
        <v>0</v>
      </c>
      <c r="G37" s="53">
        <f>'2a. Productie zpm gen. ggz (A)'!G37</f>
        <v>77.228154248767396</v>
      </c>
      <c r="H37" s="30">
        <f>'2a. Productie zpm gen. ggz (A)'!H37</f>
        <v>0</v>
      </c>
    </row>
    <row r="38" spans="1:8" x14ac:dyDescent="0.25">
      <c r="A38" s="26" t="str">
        <f>'2a. Productie zpm gen. ggz (A)'!A38</f>
        <v>CO0038</v>
      </c>
      <c r="B38" s="27" t="str">
        <f>'2a. Productie zpm gen. ggz (A)'!B38</f>
        <v>Diagnostiek</v>
      </c>
      <c r="C38" s="27" t="str">
        <f>'2a. Productie zpm gen. ggz (A)'!C38</f>
        <v>Vanaf 5 minuten</v>
      </c>
      <c r="D38" s="27" t="str">
        <f>'2a. Productie zpm gen. ggz (A)'!D38</f>
        <v>Klinisch (exclusief forensische en beveiligde zorg)</v>
      </c>
      <c r="E38" s="27" t="str">
        <f>'2a. Productie zpm gen. ggz (A)'!E38</f>
        <v>Arts (Wet Big artikel 3)</v>
      </c>
      <c r="F38" s="32">
        <f>'2a. Productie zpm gen. ggz (A)'!F38</f>
        <v>0</v>
      </c>
      <c r="G38" s="53">
        <f>'2a. Productie zpm gen. ggz (A)'!G38</f>
        <v>89.397934223885201</v>
      </c>
      <c r="H38" s="30">
        <f>'2a. Productie zpm gen. ggz (A)'!H38</f>
        <v>0</v>
      </c>
    </row>
    <row r="39" spans="1:8" x14ac:dyDescent="0.25">
      <c r="A39" s="26" t="str">
        <f>'2a. Productie zpm gen. ggz (A)'!A39</f>
        <v>CO0039</v>
      </c>
      <c r="B39" s="27" t="str">
        <f>'2a. Productie zpm gen. ggz (A)'!B39</f>
        <v>Diagnostiek</v>
      </c>
      <c r="C39" s="27" t="str">
        <f>'2a. Productie zpm gen. ggz (A)'!C39</f>
        <v>Vanaf 5 minuten</v>
      </c>
      <c r="D39" s="27" t="str">
        <f>'2a. Productie zpm gen. ggz (A)'!D39</f>
        <v>Forensische en beveiligde zorg - klinische zorg</v>
      </c>
      <c r="E39" s="27" t="str">
        <f>'2a. Productie zpm gen. ggz (A)'!E39</f>
        <v>Arts (Wet Big artikel 3)</v>
      </c>
      <c r="F39" s="32">
        <f>'2a. Productie zpm gen. ggz (A)'!F39</f>
        <v>0</v>
      </c>
      <c r="G39" s="53">
        <f>'2a. Productie zpm gen. ggz (A)'!G39</f>
        <v>133.85129701339901</v>
      </c>
      <c r="H39" s="30">
        <f>'2a. Productie zpm gen. ggz (A)'!H39</f>
        <v>0</v>
      </c>
    </row>
    <row r="40" spans="1:8" x14ac:dyDescent="0.25">
      <c r="A40" s="26" t="str">
        <f>'2a. Productie zpm gen. ggz (A)'!A40</f>
        <v>CO0040</v>
      </c>
      <c r="B40" s="27" t="str">
        <f>'2a. Productie zpm gen. ggz (A)'!B40</f>
        <v>Diagnostiek</v>
      </c>
      <c r="C40" s="27" t="str">
        <f>'2a. Productie zpm gen. ggz (A)'!C40</f>
        <v>Vanaf 5 minuten</v>
      </c>
      <c r="D40" s="27" t="str">
        <f>'2a. Productie zpm gen. ggz (A)'!D40</f>
        <v>Forensische en beveiligde zorg - niet klinische of ambulante zorg</v>
      </c>
      <c r="E40" s="27" t="str">
        <f>'2a. Productie zpm gen. ggz (A)'!E40</f>
        <v>Arts (Wet Big artikel 3)</v>
      </c>
      <c r="F40" s="32">
        <f>'2a. Productie zpm gen. ggz (A)'!F40</f>
        <v>0</v>
      </c>
      <c r="G40" s="53">
        <f>'2a. Productie zpm gen. ggz (A)'!G40</f>
        <v>108.637555127532</v>
      </c>
      <c r="H40" s="30">
        <f>'2a. Productie zpm gen. ggz (A)'!H40</f>
        <v>0</v>
      </c>
    </row>
    <row r="41" spans="1:8" x14ac:dyDescent="0.25">
      <c r="A41" s="26" t="str">
        <f>'2a. Productie zpm gen. ggz (A)'!A41</f>
        <v>CO0041</v>
      </c>
      <c r="B41" s="27" t="str">
        <f>'2a. Productie zpm gen. ggz (A)'!B41</f>
        <v>Diagnostiek</v>
      </c>
      <c r="C41" s="27" t="str">
        <f>'2a. Productie zpm gen. ggz (A)'!C41</f>
        <v>Vanaf 5 minuten</v>
      </c>
      <c r="D41" s="27" t="str">
        <f>'2a. Productie zpm gen. ggz (A)'!D41</f>
        <v>Hoogspecialistisch ggz (ambulant en klinisch, met contractvoorwaarde)</v>
      </c>
      <c r="E41" s="27" t="str">
        <f>'2a. Productie zpm gen. ggz (A)'!E41</f>
        <v>Arts (Wet Big artikel 3)</v>
      </c>
      <c r="F41" s="32">
        <f>'2a. Productie zpm gen. ggz (A)'!F41</f>
        <v>0</v>
      </c>
      <c r="G41" s="53">
        <f>'2a. Productie zpm gen. ggz (A)'!G41</f>
        <v>90.166405081446399</v>
      </c>
      <c r="H41" s="30">
        <f>'2a. Productie zpm gen. ggz (A)'!H41</f>
        <v>0</v>
      </c>
    </row>
    <row r="42" spans="1:8" x14ac:dyDescent="0.25">
      <c r="A42" s="26" t="str">
        <f>'2a. Productie zpm gen. ggz (A)'!A42</f>
        <v>CO0042</v>
      </c>
      <c r="B42" s="27" t="str">
        <f>'2a. Productie zpm gen. ggz (A)'!B42</f>
        <v>Diagnostiek</v>
      </c>
      <c r="C42" s="27" t="str">
        <f>'2a. Productie zpm gen. ggz (A)'!C42</f>
        <v>Vanaf 5 minuten</v>
      </c>
      <c r="D42" s="27" t="str">
        <f>'2a. Productie zpm gen. ggz (A)'!D42</f>
        <v>Ambulant – kwaliteitsstatuut sectie II</v>
      </c>
      <c r="E42" s="27" t="str">
        <f>'2a. Productie zpm gen. ggz (A)'!E42</f>
        <v>Gezondheidszorgpsycholoog (Wet Big artikel 3)</v>
      </c>
      <c r="F42" s="32">
        <f>'2a. Productie zpm gen. ggz (A)'!F42</f>
        <v>0</v>
      </c>
      <c r="G42" s="53">
        <f>'2a. Productie zpm gen. ggz (A)'!G42</f>
        <v>34.9604244200724</v>
      </c>
      <c r="H42" s="30">
        <f>'2a. Productie zpm gen. ggz (A)'!H42</f>
        <v>0</v>
      </c>
    </row>
    <row r="43" spans="1:8" x14ac:dyDescent="0.25">
      <c r="A43" s="26" t="str">
        <f>'2a. Productie zpm gen. ggz (A)'!A43</f>
        <v>CO0043</v>
      </c>
      <c r="B43" s="27" t="str">
        <f>'2a. Productie zpm gen. ggz (A)'!B43</f>
        <v>Diagnostiek</v>
      </c>
      <c r="C43" s="27" t="str">
        <f>'2a. Productie zpm gen. ggz (A)'!C43</f>
        <v>Vanaf 5 minuten</v>
      </c>
      <c r="D43" s="27" t="str">
        <f>'2a. Productie zpm gen. ggz (A)'!D43</f>
        <v>Ambulant – kwaliteitsstatuut sectie III – monodisciplinair</v>
      </c>
      <c r="E43" s="27" t="str">
        <f>'2a. Productie zpm gen. ggz (A)'!E43</f>
        <v>Gezondheidszorgpsycholoog (Wet Big artikel 3)</v>
      </c>
      <c r="F43" s="32">
        <f>'2a. Productie zpm gen. ggz (A)'!F43</f>
        <v>0</v>
      </c>
      <c r="G43" s="53">
        <f>'2a. Productie zpm gen. ggz (A)'!G43</f>
        <v>52.175677111090501</v>
      </c>
      <c r="H43" s="30">
        <f>'2a. Productie zpm gen. ggz (A)'!H43</f>
        <v>0</v>
      </c>
    </row>
    <row r="44" spans="1:8" x14ac:dyDescent="0.25">
      <c r="A44" s="26" t="str">
        <f>'2a. Productie zpm gen. ggz (A)'!A44</f>
        <v>CO0044</v>
      </c>
      <c r="B44" s="27" t="str">
        <f>'2a. Productie zpm gen. ggz (A)'!B44</f>
        <v>Diagnostiek</v>
      </c>
      <c r="C44" s="27" t="str">
        <f>'2a. Productie zpm gen. ggz (A)'!C44</f>
        <v>Vanaf 5 minuten</v>
      </c>
      <c r="D44" s="27" t="str">
        <f>'2a. Productie zpm gen. ggz (A)'!D44</f>
        <v>Ambulant – kwaliteitsstatuut sectie III – multidisciplinair</v>
      </c>
      <c r="E44" s="27" t="str">
        <f>'2a. Productie zpm gen. ggz (A)'!E44</f>
        <v>Gezondheidszorgpsycholoog (Wet Big artikel 3)</v>
      </c>
      <c r="F44" s="32">
        <f>'2a. Productie zpm gen. ggz (A)'!F44</f>
        <v>0</v>
      </c>
      <c r="G44" s="53">
        <f>'2a. Productie zpm gen. ggz (A)'!G44</f>
        <v>63.270707063882703</v>
      </c>
      <c r="H44" s="30">
        <f>'2a. Productie zpm gen. ggz (A)'!H44</f>
        <v>0</v>
      </c>
    </row>
    <row r="45" spans="1:8" x14ac:dyDescent="0.25">
      <c r="A45" s="26" t="str">
        <f>'2a. Productie zpm gen. ggz (A)'!A45</f>
        <v>CO0045</v>
      </c>
      <c r="B45" s="27" t="str">
        <f>'2a. Productie zpm gen. ggz (A)'!B45</f>
        <v>Diagnostiek</v>
      </c>
      <c r="C45" s="27" t="str">
        <f>'2a. Productie zpm gen. ggz (A)'!C45</f>
        <v>Vanaf 5 minuten</v>
      </c>
      <c r="D45" s="27" t="str">
        <f>'2a. Productie zpm gen. ggz (A)'!D45</f>
        <v>Outreachend</v>
      </c>
      <c r="E45" s="27" t="str">
        <f>'2a. Productie zpm gen. ggz (A)'!E45</f>
        <v>Gezondheidszorgpsycholoog (Wet Big artikel 3)</v>
      </c>
      <c r="F45" s="32">
        <f>'2a. Productie zpm gen. ggz (A)'!F45</f>
        <v>0</v>
      </c>
      <c r="G45" s="53">
        <f>'2a. Productie zpm gen. ggz (A)'!G45</f>
        <v>73.180698477722501</v>
      </c>
      <c r="H45" s="30">
        <f>'2a. Productie zpm gen. ggz (A)'!H45</f>
        <v>0</v>
      </c>
    </row>
    <row r="46" spans="1:8" x14ac:dyDescent="0.25">
      <c r="A46" s="26" t="str">
        <f>'2a. Productie zpm gen. ggz (A)'!A46</f>
        <v>CO0046</v>
      </c>
      <c r="B46" s="27" t="str">
        <f>'2a. Productie zpm gen. ggz (A)'!B46</f>
        <v>Diagnostiek</v>
      </c>
      <c r="C46" s="27" t="str">
        <f>'2a. Productie zpm gen. ggz (A)'!C46</f>
        <v>Vanaf 5 minuten</v>
      </c>
      <c r="D46" s="27" t="str">
        <f>'2a. Productie zpm gen. ggz (A)'!D46</f>
        <v>Klinisch (exclusief forensische en beveiligde zorg)</v>
      </c>
      <c r="E46" s="27" t="str">
        <f>'2a. Productie zpm gen. ggz (A)'!E46</f>
        <v>Gezondheidszorgpsycholoog (Wet Big artikel 3)</v>
      </c>
      <c r="F46" s="32">
        <f>'2a. Productie zpm gen. ggz (A)'!F46</f>
        <v>0</v>
      </c>
      <c r="G46" s="53">
        <f>'2a. Productie zpm gen. ggz (A)'!G46</f>
        <v>80.7263932468897</v>
      </c>
      <c r="H46" s="30">
        <f>'2a. Productie zpm gen. ggz (A)'!H46</f>
        <v>0</v>
      </c>
    </row>
    <row r="47" spans="1:8" x14ac:dyDescent="0.25">
      <c r="A47" s="26" t="str">
        <f>'2a. Productie zpm gen. ggz (A)'!A47</f>
        <v>CO0047</v>
      </c>
      <c r="B47" s="27" t="str">
        <f>'2a. Productie zpm gen. ggz (A)'!B47</f>
        <v>Diagnostiek</v>
      </c>
      <c r="C47" s="27" t="str">
        <f>'2a. Productie zpm gen. ggz (A)'!C47</f>
        <v>Vanaf 5 minuten</v>
      </c>
      <c r="D47" s="27" t="str">
        <f>'2a. Productie zpm gen. ggz (A)'!D47</f>
        <v>Forensische en beveiligde zorg - klinische zorg</v>
      </c>
      <c r="E47" s="27" t="str">
        <f>'2a. Productie zpm gen. ggz (A)'!E47</f>
        <v>Gezondheidszorgpsycholoog (Wet Big artikel 3)</v>
      </c>
      <c r="F47" s="32">
        <f>'2a. Productie zpm gen. ggz (A)'!F47</f>
        <v>0</v>
      </c>
      <c r="G47" s="53">
        <f>'2a. Productie zpm gen. ggz (A)'!G47</f>
        <v>108.693565803632</v>
      </c>
      <c r="H47" s="30">
        <f>'2a. Productie zpm gen. ggz (A)'!H47</f>
        <v>0</v>
      </c>
    </row>
    <row r="48" spans="1:8" x14ac:dyDescent="0.25">
      <c r="A48" s="26" t="str">
        <f>'2a. Productie zpm gen. ggz (A)'!A48</f>
        <v>CO0048</v>
      </c>
      <c r="B48" s="27" t="str">
        <f>'2a. Productie zpm gen. ggz (A)'!B48</f>
        <v>Diagnostiek</v>
      </c>
      <c r="C48" s="27" t="str">
        <f>'2a. Productie zpm gen. ggz (A)'!C48</f>
        <v>Vanaf 5 minuten</v>
      </c>
      <c r="D48" s="27" t="str">
        <f>'2a. Productie zpm gen. ggz (A)'!D48</f>
        <v>Forensische en beveiligde zorg - niet klinische of ambulante zorg</v>
      </c>
      <c r="E48" s="27" t="str">
        <f>'2a. Productie zpm gen. ggz (A)'!E48</f>
        <v>Gezondheidszorgpsycholoog (Wet Big artikel 3)</v>
      </c>
      <c r="F48" s="32">
        <f>'2a. Productie zpm gen. ggz (A)'!F48</f>
        <v>0</v>
      </c>
      <c r="G48" s="53">
        <f>'2a. Productie zpm gen. ggz (A)'!G48</f>
        <v>84.025095545159999</v>
      </c>
      <c r="H48" s="30">
        <f>'2a. Productie zpm gen. ggz (A)'!H48</f>
        <v>0</v>
      </c>
    </row>
    <row r="49" spans="1:8" x14ac:dyDescent="0.25">
      <c r="A49" s="26" t="str">
        <f>'2a. Productie zpm gen. ggz (A)'!A49</f>
        <v>CO0049</v>
      </c>
      <c r="B49" s="27" t="str">
        <f>'2a. Productie zpm gen. ggz (A)'!B49</f>
        <v>Diagnostiek</v>
      </c>
      <c r="C49" s="27" t="str">
        <f>'2a. Productie zpm gen. ggz (A)'!C49</f>
        <v>Vanaf 5 minuten</v>
      </c>
      <c r="D49" s="27" t="str">
        <f>'2a. Productie zpm gen. ggz (A)'!D49</f>
        <v>Hoogspecialistisch ggz (ambulant en klinisch, met contractvoorwaarde)</v>
      </c>
      <c r="E49" s="27" t="str">
        <f>'2a. Productie zpm gen. ggz (A)'!E49</f>
        <v>Gezondheidszorgpsycholoog (Wet Big artikel 3)</v>
      </c>
      <c r="F49" s="32">
        <f>'2a. Productie zpm gen. ggz (A)'!F49</f>
        <v>0</v>
      </c>
      <c r="G49" s="53">
        <f>'2a. Productie zpm gen. ggz (A)'!G49</f>
        <v>93.663846107055704</v>
      </c>
      <c r="H49" s="30">
        <f>'2a. Productie zpm gen. ggz (A)'!H49</f>
        <v>0</v>
      </c>
    </row>
    <row r="50" spans="1:8" x14ac:dyDescent="0.25">
      <c r="A50" s="26" t="str">
        <f>'2a. Productie zpm gen. ggz (A)'!A50</f>
        <v>CO0050</v>
      </c>
      <c r="B50" s="27" t="str">
        <f>'2a. Productie zpm gen. ggz (A)'!B50</f>
        <v>Diagnostiek</v>
      </c>
      <c r="C50" s="27" t="str">
        <f>'2a. Productie zpm gen. ggz (A)'!C50</f>
        <v>Vanaf 5 minuten</v>
      </c>
      <c r="D50" s="27" t="str">
        <f>'2a. Productie zpm gen. ggz (A)'!D50</f>
        <v>Ambulant – kwaliteitsstatuut sectie II</v>
      </c>
      <c r="E50" s="27" t="str">
        <f>'2a. Productie zpm gen. ggz (A)'!E50</f>
        <v>Psychotherapeut (Wet Big artikel 3)</v>
      </c>
      <c r="F50" s="32">
        <f>'2a. Productie zpm gen. ggz (A)'!F50</f>
        <v>0</v>
      </c>
      <c r="G50" s="53">
        <f>'2a. Productie zpm gen. ggz (A)'!G50</f>
        <v>37.678968058697102</v>
      </c>
      <c r="H50" s="30">
        <f>'2a. Productie zpm gen. ggz (A)'!H50</f>
        <v>0</v>
      </c>
    </row>
    <row r="51" spans="1:8" x14ac:dyDescent="0.25">
      <c r="A51" s="26" t="str">
        <f>'2a. Productie zpm gen. ggz (A)'!A51</f>
        <v>CO0051</v>
      </c>
      <c r="B51" s="27" t="str">
        <f>'2a. Productie zpm gen. ggz (A)'!B51</f>
        <v>Diagnostiek</v>
      </c>
      <c r="C51" s="27" t="str">
        <f>'2a. Productie zpm gen. ggz (A)'!C51</f>
        <v>Vanaf 5 minuten</v>
      </c>
      <c r="D51" s="27" t="str">
        <f>'2a. Productie zpm gen. ggz (A)'!D51</f>
        <v>Ambulant – kwaliteitsstatuut sectie III – monodisciplinair</v>
      </c>
      <c r="E51" s="27" t="str">
        <f>'2a. Productie zpm gen. ggz (A)'!E51</f>
        <v>Psychotherapeut (Wet Big artikel 3)</v>
      </c>
      <c r="F51" s="32">
        <f>'2a. Productie zpm gen. ggz (A)'!F51</f>
        <v>0</v>
      </c>
      <c r="G51" s="53">
        <f>'2a. Productie zpm gen. ggz (A)'!G51</f>
        <v>53.0463849128883</v>
      </c>
      <c r="H51" s="30">
        <f>'2a. Productie zpm gen. ggz (A)'!H51</f>
        <v>0</v>
      </c>
    </row>
    <row r="52" spans="1:8" x14ac:dyDescent="0.25">
      <c r="A52" s="26" t="str">
        <f>'2a. Productie zpm gen. ggz (A)'!A52</f>
        <v>CO0052</v>
      </c>
      <c r="B52" s="27" t="str">
        <f>'2a. Productie zpm gen. ggz (A)'!B52</f>
        <v>Diagnostiek</v>
      </c>
      <c r="C52" s="27" t="str">
        <f>'2a. Productie zpm gen. ggz (A)'!C52</f>
        <v>Vanaf 5 minuten</v>
      </c>
      <c r="D52" s="27" t="str">
        <f>'2a. Productie zpm gen. ggz (A)'!D52</f>
        <v>Ambulant – kwaliteitsstatuut sectie III – multidisciplinair</v>
      </c>
      <c r="E52" s="27" t="str">
        <f>'2a. Productie zpm gen. ggz (A)'!E52</f>
        <v>Psychotherapeut (Wet Big artikel 3)</v>
      </c>
      <c r="F52" s="32">
        <f>'2a. Productie zpm gen. ggz (A)'!F52</f>
        <v>0</v>
      </c>
      <c r="G52" s="53">
        <f>'2a. Productie zpm gen. ggz (A)'!G52</f>
        <v>59.878625620813999</v>
      </c>
      <c r="H52" s="30">
        <f>'2a. Productie zpm gen. ggz (A)'!H52</f>
        <v>0</v>
      </c>
    </row>
    <row r="53" spans="1:8" x14ac:dyDescent="0.25">
      <c r="A53" s="26" t="str">
        <f>'2a. Productie zpm gen. ggz (A)'!A53</f>
        <v>CO0053</v>
      </c>
      <c r="B53" s="27" t="str">
        <f>'2a. Productie zpm gen. ggz (A)'!B53</f>
        <v>Diagnostiek</v>
      </c>
      <c r="C53" s="27" t="str">
        <f>'2a. Productie zpm gen. ggz (A)'!C53</f>
        <v>Vanaf 5 minuten</v>
      </c>
      <c r="D53" s="27" t="str">
        <f>'2a. Productie zpm gen. ggz (A)'!D53</f>
        <v>Outreachend</v>
      </c>
      <c r="E53" s="27" t="str">
        <f>'2a. Productie zpm gen. ggz (A)'!E53</f>
        <v>Psychotherapeut (Wet Big artikel 3)</v>
      </c>
      <c r="F53" s="32">
        <f>'2a. Productie zpm gen. ggz (A)'!F53</f>
        <v>0</v>
      </c>
      <c r="G53" s="53">
        <f>'2a. Productie zpm gen. ggz (A)'!G53</f>
        <v>65.400595426741603</v>
      </c>
      <c r="H53" s="30">
        <f>'2a. Productie zpm gen. ggz (A)'!H53</f>
        <v>0</v>
      </c>
    </row>
    <row r="54" spans="1:8" x14ac:dyDescent="0.25">
      <c r="A54" s="26" t="str">
        <f>'2a. Productie zpm gen. ggz (A)'!A54</f>
        <v>CO0054</v>
      </c>
      <c r="B54" s="27" t="str">
        <f>'2a. Productie zpm gen. ggz (A)'!B54</f>
        <v>Diagnostiek</v>
      </c>
      <c r="C54" s="27" t="str">
        <f>'2a. Productie zpm gen. ggz (A)'!C54</f>
        <v>Vanaf 5 minuten</v>
      </c>
      <c r="D54" s="27" t="str">
        <f>'2a. Productie zpm gen. ggz (A)'!D54</f>
        <v>Klinisch (exclusief forensische en beveiligde zorg)</v>
      </c>
      <c r="E54" s="27" t="str">
        <f>'2a. Productie zpm gen. ggz (A)'!E54</f>
        <v>Psychotherapeut (Wet Big artikel 3)</v>
      </c>
      <c r="F54" s="32">
        <f>'2a. Productie zpm gen. ggz (A)'!F54</f>
        <v>0</v>
      </c>
      <c r="G54" s="53">
        <f>'2a. Productie zpm gen. ggz (A)'!G54</f>
        <v>69.420794177803401</v>
      </c>
      <c r="H54" s="30">
        <f>'2a. Productie zpm gen. ggz (A)'!H54</f>
        <v>0</v>
      </c>
    </row>
    <row r="55" spans="1:8" x14ac:dyDescent="0.25">
      <c r="A55" s="26" t="str">
        <f>'2a. Productie zpm gen. ggz (A)'!A55</f>
        <v>CO0055</v>
      </c>
      <c r="B55" s="27" t="str">
        <f>'2a. Productie zpm gen. ggz (A)'!B55</f>
        <v>Diagnostiek</v>
      </c>
      <c r="C55" s="27" t="str">
        <f>'2a. Productie zpm gen. ggz (A)'!C55</f>
        <v>Vanaf 5 minuten</v>
      </c>
      <c r="D55" s="27" t="str">
        <f>'2a. Productie zpm gen. ggz (A)'!D55</f>
        <v>Forensische en beveiligde zorg - klinische zorg</v>
      </c>
      <c r="E55" s="27" t="str">
        <f>'2a. Productie zpm gen. ggz (A)'!E55</f>
        <v>Psychotherapeut (Wet Big artikel 3)</v>
      </c>
      <c r="F55" s="32">
        <f>'2a. Productie zpm gen. ggz (A)'!F55</f>
        <v>0</v>
      </c>
      <c r="G55" s="53">
        <f>'2a. Productie zpm gen. ggz (A)'!G55</f>
        <v>106.45543281442001</v>
      </c>
      <c r="H55" s="30">
        <f>'2a. Productie zpm gen. ggz (A)'!H55</f>
        <v>0</v>
      </c>
    </row>
    <row r="56" spans="1:8" x14ac:dyDescent="0.25">
      <c r="A56" s="26" t="str">
        <f>'2a. Productie zpm gen. ggz (A)'!A56</f>
        <v>CO0056</v>
      </c>
      <c r="B56" s="27" t="str">
        <f>'2a. Productie zpm gen. ggz (A)'!B56</f>
        <v>Diagnostiek</v>
      </c>
      <c r="C56" s="27" t="str">
        <f>'2a. Productie zpm gen. ggz (A)'!C56</f>
        <v>Vanaf 5 minuten</v>
      </c>
      <c r="D56" s="27" t="str">
        <f>'2a. Productie zpm gen. ggz (A)'!D56</f>
        <v>Forensische en beveiligde zorg - niet klinische of ambulante zorg</v>
      </c>
      <c r="E56" s="27" t="str">
        <f>'2a. Productie zpm gen. ggz (A)'!E56</f>
        <v>Psychotherapeut (Wet Big artikel 3)</v>
      </c>
      <c r="F56" s="32">
        <f>'2a. Productie zpm gen. ggz (A)'!F56</f>
        <v>0</v>
      </c>
      <c r="G56" s="53">
        <f>'2a. Productie zpm gen. ggz (A)'!G56</f>
        <v>89.896353771186995</v>
      </c>
      <c r="H56" s="30">
        <f>'2a. Productie zpm gen. ggz (A)'!H56</f>
        <v>0</v>
      </c>
    </row>
    <row r="57" spans="1:8" x14ac:dyDescent="0.25">
      <c r="A57" s="26" t="str">
        <f>'2a. Productie zpm gen. ggz (A)'!A57</f>
        <v>CO0057</v>
      </c>
      <c r="B57" s="27" t="str">
        <f>'2a. Productie zpm gen. ggz (A)'!B57</f>
        <v>Diagnostiek</v>
      </c>
      <c r="C57" s="27" t="str">
        <f>'2a. Productie zpm gen. ggz (A)'!C57</f>
        <v>Vanaf 5 minuten</v>
      </c>
      <c r="D57" s="27" t="str">
        <f>'2a. Productie zpm gen. ggz (A)'!D57</f>
        <v>Hoogspecialistisch ggz (ambulant en klinisch, met contractvoorwaarde)</v>
      </c>
      <c r="E57" s="27" t="str">
        <f>'2a. Productie zpm gen. ggz (A)'!E57</f>
        <v>Psychotherapeut (Wet Big artikel 3)</v>
      </c>
      <c r="F57" s="32">
        <f>'2a. Productie zpm gen. ggz (A)'!F57</f>
        <v>0</v>
      </c>
      <c r="G57" s="53">
        <f>'2a. Productie zpm gen. ggz (A)'!G57</f>
        <v>98.547550240252093</v>
      </c>
      <c r="H57" s="30">
        <f>'2a. Productie zpm gen. ggz (A)'!H57</f>
        <v>0</v>
      </c>
    </row>
    <row r="58" spans="1:8" x14ac:dyDescent="0.25">
      <c r="A58" s="26" t="str">
        <f>'2a. Productie zpm gen. ggz (A)'!A58</f>
        <v>CO0058</v>
      </c>
      <c r="B58" s="27" t="str">
        <f>'2a. Productie zpm gen. ggz (A)'!B58</f>
        <v>Diagnostiek</v>
      </c>
      <c r="C58" s="27" t="str">
        <f>'2a. Productie zpm gen. ggz (A)'!C58</f>
        <v>Vanaf 5 minuten</v>
      </c>
      <c r="D58" s="27" t="str">
        <f>'2a. Productie zpm gen. ggz (A)'!D58</f>
        <v>Ambulant – kwaliteitsstatuut sectie II</v>
      </c>
      <c r="E58" s="27" t="str">
        <f>'2a. Productie zpm gen. ggz (A)'!E58</f>
        <v>Verpleegkundige (Wet Big artikel 3)</v>
      </c>
      <c r="F58" s="32">
        <f>'2a. Productie zpm gen. ggz (A)'!F58</f>
        <v>0</v>
      </c>
      <c r="G58" s="53">
        <f>'2a. Productie zpm gen. ggz (A)'!G58</f>
        <v>27.872214109863801</v>
      </c>
      <c r="H58" s="30">
        <f>'2a. Productie zpm gen. ggz (A)'!H58</f>
        <v>0</v>
      </c>
    </row>
    <row r="59" spans="1:8" x14ac:dyDescent="0.25">
      <c r="A59" s="26" t="str">
        <f>'2a. Productie zpm gen. ggz (A)'!A59</f>
        <v>CO0059</v>
      </c>
      <c r="B59" s="27" t="str">
        <f>'2a. Productie zpm gen. ggz (A)'!B59</f>
        <v>Diagnostiek</v>
      </c>
      <c r="C59" s="27" t="str">
        <f>'2a. Productie zpm gen. ggz (A)'!C59</f>
        <v>Vanaf 5 minuten</v>
      </c>
      <c r="D59" s="27" t="str">
        <f>'2a. Productie zpm gen. ggz (A)'!D59</f>
        <v>Ambulant – kwaliteitsstatuut sectie III – monodisciplinair</v>
      </c>
      <c r="E59" s="27" t="str">
        <f>'2a. Productie zpm gen. ggz (A)'!E59</f>
        <v>Verpleegkundige (Wet Big artikel 3)</v>
      </c>
      <c r="F59" s="32">
        <f>'2a. Productie zpm gen. ggz (A)'!F59</f>
        <v>0</v>
      </c>
      <c r="G59" s="53">
        <f>'2a. Productie zpm gen. ggz (A)'!G59</f>
        <v>41.1366881252928</v>
      </c>
      <c r="H59" s="30">
        <f>'2a. Productie zpm gen. ggz (A)'!H59</f>
        <v>0</v>
      </c>
    </row>
    <row r="60" spans="1:8" x14ac:dyDescent="0.25">
      <c r="A60" s="26" t="str">
        <f>'2a. Productie zpm gen. ggz (A)'!A60</f>
        <v>CO0060</v>
      </c>
      <c r="B60" s="27" t="str">
        <f>'2a. Productie zpm gen. ggz (A)'!B60</f>
        <v>Diagnostiek</v>
      </c>
      <c r="C60" s="27" t="str">
        <f>'2a. Productie zpm gen. ggz (A)'!C60</f>
        <v>Vanaf 5 minuten</v>
      </c>
      <c r="D60" s="27" t="str">
        <f>'2a. Productie zpm gen. ggz (A)'!D60</f>
        <v>Ambulant – kwaliteitsstatuut sectie III – multidisciplinair</v>
      </c>
      <c r="E60" s="27" t="str">
        <f>'2a. Productie zpm gen. ggz (A)'!E60</f>
        <v>Verpleegkundige (Wet Big artikel 3)</v>
      </c>
      <c r="F60" s="32">
        <f>'2a. Productie zpm gen. ggz (A)'!F60</f>
        <v>0</v>
      </c>
      <c r="G60" s="53">
        <f>'2a. Productie zpm gen. ggz (A)'!G60</f>
        <v>49.725549611225297</v>
      </c>
      <c r="H60" s="30">
        <f>'2a. Productie zpm gen. ggz (A)'!H60</f>
        <v>0</v>
      </c>
    </row>
    <row r="61" spans="1:8" x14ac:dyDescent="0.25">
      <c r="A61" s="26" t="str">
        <f>'2a. Productie zpm gen. ggz (A)'!A61</f>
        <v>CO0061</v>
      </c>
      <c r="B61" s="27" t="str">
        <f>'2a. Productie zpm gen. ggz (A)'!B61</f>
        <v>Diagnostiek</v>
      </c>
      <c r="C61" s="27" t="str">
        <f>'2a. Productie zpm gen. ggz (A)'!C61</f>
        <v>Vanaf 5 minuten</v>
      </c>
      <c r="D61" s="27" t="str">
        <f>'2a. Productie zpm gen. ggz (A)'!D61</f>
        <v>Outreachend</v>
      </c>
      <c r="E61" s="27" t="str">
        <f>'2a. Productie zpm gen. ggz (A)'!E61</f>
        <v>Verpleegkundige (Wet Big artikel 3)</v>
      </c>
      <c r="F61" s="32">
        <f>'2a. Productie zpm gen. ggz (A)'!F61</f>
        <v>0</v>
      </c>
      <c r="G61" s="53">
        <f>'2a. Productie zpm gen. ggz (A)'!G61</f>
        <v>57.411500659440598</v>
      </c>
      <c r="H61" s="30">
        <f>'2a. Productie zpm gen. ggz (A)'!H61</f>
        <v>0</v>
      </c>
    </row>
    <row r="62" spans="1:8" x14ac:dyDescent="0.25">
      <c r="A62" s="26" t="str">
        <f>'2a. Productie zpm gen. ggz (A)'!A62</f>
        <v>CO0062</v>
      </c>
      <c r="B62" s="27" t="str">
        <f>'2a. Productie zpm gen. ggz (A)'!B62</f>
        <v>Diagnostiek</v>
      </c>
      <c r="C62" s="27" t="str">
        <f>'2a. Productie zpm gen. ggz (A)'!C62</f>
        <v>Vanaf 5 minuten</v>
      </c>
      <c r="D62" s="27" t="str">
        <f>'2a. Productie zpm gen. ggz (A)'!D62</f>
        <v>Klinisch (exclusief forensische en beveiligde zorg)</v>
      </c>
      <c r="E62" s="27" t="str">
        <f>'2a. Productie zpm gen. ggz (A)'!E62</f>
        <v>Verpleegkundige (Wet Big artikel 3)</v>
      </c>
      <c r="F62" s="32">
        <f>'2a. Productie zpm gen. ggz (A)'!F62</f>
        <v>0</v>
      </c>
      <c r="G62" s="53">
        <f>'2a. Productie zpm gen. ggz (A)'!G62</f>
        <v>62.1290507289335</v>
      </c>
      <c r="H62" s="30">
        <f>'2a. Productie zpm gen. ggz (A)'!H62</f>
        <v>0</v>
      </c>
    </row>
    <row r="63" spans="1:8" x14ac:dyDescent="0.25">
      <c r="A63" s="26" t="str">
        <f>'2a. Productie zpm gen. ggz (A)'!A63</f>
        <v>CO0063</v>
      </c>
      <c r="B63" s="27" t="str">
        <f>'2a. Productie zpm gen. ggz (A)'!B63</f>
        <v>Diagnostiek</v>
      </c>
      <c r="C63" s="27" t="str">
        <f>'2a. Productie zpm gen. ggz (A)'!C63</f>
        <v>Vanaf 5 minuten</v>
      </c>
      <c r="D63" s="27" t="str">
        <f>'2a. Productie zpm gen. ggz (A)'!D63</f>
        <v>Forensische en beveiligde zorg - klinische zorg</v>
      </c>
      <c r="E63" s="27" t="str">
        <f>'2a. Productie zpm gen. ggz (A)'!E63</f>
        <v>Verpleegkundige (Wet Big artikel 3)</v>
      </c>
      <c r="F63" s="32">
        <f>'2a. Productie zpm gen. ggz (A)'!F63</f>
        <v>0</v>
      </c>
      <c r="G63" s="53">
        <f>'2a. Productie zpm gen. ggz (A)'!G63</f>
        <v>81.092043446474406</v>
      </c>
      <c r="H63" s="30">
        <f>'2a. Productie zpm gen. ggz (A)'!H63</f>
        <v>0</v>
      </c>
    </row>
    <row r="64" spans="1:8" x14ac:dyDescent="0.25">
      <c r="A64" s="26" t="str">
        <f>'2a. Productie zpm gen. ggz (A)'!A64</f>
        <v>CO0064</v>
      </c>
      <c r="B64" s="27" t="str">
        <f>'2a. Productie zpm gen. ggz (A)'!B64</f>
        <v>Diagnostiek</v>
      </c>
      <c r="C64" s="27" t="str">
        <f>'2a. Productie zpm gen. ggz (A)'!C64</f>
        <v>Vanaf 5 minuten</v>
      </c>
      <c r="D64" s="27" t="str">
        <f>'2a. Productie zpm gen. ggz (A)'!D64</f>
        <v>Forensische en beveiligde zorg - niet klinische of ambulante zorg</v>
      </c>
      <c r="E64" s="27" t="str">
        <f>'2a. Productie zpm gen. ggz (A)'!E64</f>
        <v>Verpleegkundige (Wet Big artikel 3)</v>
      </c>
      <c r="F64" s="32">
        <f>'2a. Productie zpm gen. ggz (A)'!F64</f>
        <v>0</v>
      </c>
      <c r="G64" s="53">
        <f>'2a. Productie zpm gen. ggz (A)'!G64</f>
        <v>68.318208205938404</v>
      </c>
      <c r="H64" s="30">
        <f>'2a. Productie zpm gen. ggz (A)'!H64</f>
        <v>0</v>
      </c>
    </row>
    <row r="65" spans="1:8" x14ac:dyDescent="0.25">
      <c r="A65" s="26" t="str">
        <f>'2a. Productie zpm gen. ggz (A)'!A65</f>
        <v>CO0065</v>
      </c>
      <c r="B65" s="27" t="str">
        <f>'2a. Productie zpm gen. ggz (A)'!B65</f>
        <v>Diagnostiek</v>
      </c>
      <c r="C65" s="27" t="str">
        <f>'2a. Productie zpm gen. ggz (A)'!C65</f>
        <v>Vanaf 5 minuten</v>
      </c>
      <c r="D65" s="27" t="str">
        <f>'2a. Productie zpm gen. ggz (A)'!D65</f>
        <v>Hoogspecialistisch ggz (ambulant en klinisch, met contractvoorwaarde)</v>
      </c>
      <c r="E65" s="27" t="str">
        <f>'2a. Productie zpm gen. ggz (A)'!E65</f>
        <v>Verpleegkundige (Wet Big artikel 3)</v>
      </c>
      <c r="F65" s="32">
        <f>'2a. Productie zpm gen. ggz (A)'!F65</f>
        <v>0</v>
      </c>
      <c r="G65" s="53">
        <f>'2a. Productie zpm gen. ggz (A)'!G65</f>
        <v>77.244781142774102</v>
      </c>
      <c r="H65" s="30">
        <f>'2a. Productie zpm gen. ggz (A)'!H65</f>
        <v>0</v>
      </c>
    </row>
    <row r="66" spans="1:8" x14ac:dyDescent="0.25">
      <c r="A66" s="26" t="str">
        <f>'2a. Productie zpm gen. ggz (A)'!A66</f>
        <v>CO0066</v>
      </c>
      <c r="B66" s="27" t="str">
        <f>'2a. Productie zpm gen. ggz (A)'!B66</f>
        <v>Behandeling</v>
      </c>
      <c r="C66" s="27" t="str">
        <f>'2a. Productie zpm gen. ggz (A)'!C66</f>
        <v>Vanaf 5 minuten</v>
      </c>
      <c r="D66" s="27" t="str">
        <f>'2a. Productie zpm gen. ggz (A)'!D66</f>
        <v>Ambulant – kwaliteitsstatuut sectie II</v>
      </c>
      <c r="E66" s="27" t="str">
        <f>'2a. Productie zpm gen. ggz (A)'!E66</f>
        <v>Overige beroepen</v>
      </c>
      <c r="F66" s="32">
        <f>'2a. Productie zpm gen. ggz (A)'!F66</f>
        <v>0</v>
      </c>
      <c r="G66" s="53">
        <f>'2a. Productie zpm gen. ggz (A)'!G66</f>
        <v>24.090558608714801</v>
      </c>
      <c r="H66" s="30">
        <f>'2a. Productie zpm gen. ggz (A)'!H66</f>
        <v>0</v>
      </c>
    </row>
    <row r="67" spans="1:8" x14ac:dyDescent="0.25">
      <c r="A67" s="26" t="str">
        <f>'2a. Productie zpm gen. ggz (A)'!A67</f>
        <v>CO0067</v>
      </c>
      <c r="B67" s="27" t="str">
        <f>'2a. Productie zpm gen. ggz (A)'!B67</f>
        <v>Behandeling</v>
      </c>
      <c r="C67" s="27" t="str">
        <f>'2a. Productie zpm gen. ggz (A)'!C67</f>
        <v>Vanaf 5 minuten</v>
      </c>
      <c r="D67" s="27" t="str">
        <f>'2a. Productie zpm gen. ggz (A)'!D67</f>
        <v>Ambulant – kwaliteitsstatuut sectie III – monodisciplinair</v>
      </c>
      <c r="E67" s="27" t="str">
        <f>'2a. Productie zpm gen. ggz (A)'!E67</f>
        <v>Overige beroepen</v>
      </c>
      <c r="F67" s="32">
        <f>'2a. Productie zpm gen. ggz (A)'!F67</f>
        <v>0</v>
      </c>
      <c r="G67" s="53">
        <f>'2a. Productie zpm gen. ggz (A)'!G67</f>
        <v>35.126811901832603</v>
      </c>
      <c r="H67" s="30">
        <f>'2a. Productie zpm gen. ggz (A)'!H67</f>
        <v>0</v>
      </c>
    </row>
    <row r="68" spans="1:8" x14ac:dyDescent="0.25">
      <c r="A68" s="26" t="str">
        <f>'2a. Productie zpm gen. ggz (A)'!A68</f>
        <v>CO0068</v>
      </c>
      <c r="B68" s="27" t="str">
        <f>'2a. Productie zpm gen. ggz (A)'!B68</f>
        <v>Behandeling</v>
      </c>
      <c r="C68" s="27" t="str">
        <f>'2a. Productie zpm gen. ggz (A)'!C68</f>
        <v>Vanaf 5 minuten</v>
      </c>
      <c r="D68" s="27" t="str">
        <f>'2a. Productie zpm gen. ggz (A)'!D68</f>
        <v>Ambulant – kwaliteitsstatuut sectie III – multidisciplinair</v>
      </c>
      <c r="E68" s="27" t="str">
        <f>'2a. Productie zpm gen. ggz (A)'!E68</f>
        <v>Overige beroepen</v>
      </c>
      <c r="F68" s="32">
        <f>'2a. Productie zpm gen. ggz (A)'!F68</f>
        <v>0</v>
      </c>
      <c r="G68" s="53">
        <f>'2a. Productie zpm gen. ggz (A)'!G68</f>
        <v>42.996151142435799</v>
      </c>
      <c r="H68" s="30">
        <f>'2a. Productie zpm gen. ggz (A)'!H68</f>
        <v>0</v>
      </c>
    </row>
    <row r="69" spans="1:8" x14ac:dyDescent="0.25">
      <c r="A69" s="26" t="str">
        <f>'2a. Productie zpm gen. ggz (A)'!A69</f>
        <v>CO0069</v>
      </c>
      <c r="B69" s="27" t="str">
        <f>'2a. Productie zpm gen. ggz (A)'!B69</f>
        <v>Behandeling</v>
      </c>
      <c r="C69" s="27" t="str">
        <f>'2a. Productie zpm gen. ggz (A)'!C69</f>
        <v>Vanaf 5 minuten</v>
      </c>
      <c r="D69" s="27" t="str">
        <f>'2a. Productie zpm gen. ggz (A)'!D69</f>
        <v>Outreachend</v>
      </c>
      <c r="E69" s="27" t="str">
        <f>'2a. Productie zpm gen. ggz (A)'!E69</f>
        <v>Overige beroepen</v>
      </c>
      <c r="F69" s="32">
        <f>'2a. Productie zpm gen. ggz (A)'!F69</f>
        <v>0</v>
      </c>
      <c r="G69" s="53">
        <f>'2a. Productie zpm gen. ggz (A)'!G69</f>
        <v>51.3212558653183</v>
      </c>
      <c r="H69" s="30">
        <f>'2a. Productie zpm gen. ggz (A)'!H69</f>
        <v>0</v>
      </c>
    </row>
    <row r="70" spans="1:8" x14ac:dyDescent="0.25">
      <c r="A70" s="26" t="str">
        <f>'2a. Productie zpm gen. ggz (A)'!A70</f>
        <v>CO0070</v>
      </c>
      <c r="B70" s="27" t="str">
        <f>'2a. Productie zpm gen. ggz (A)'!B70</f>
        <v>Behandeling</v>
      </c>
      <c r="C70" s="27" t="str">
        <f>'2a. Productie zpm gen. ggz (A)'!C70</f>
        <v>Vanaf 5 minuten</v>
      </c>
      <c r="D70" s="27" t="str">
        <f>'2a. Productie zpm gen. ggz (A)'!D70</f>
        <v>Klinisch (exclusief forensische en beveiligde zorg)</v>
      </c>
      <c r="E70" s="27" t="str">
        <f>'2a. Productie zpm gen. ggz (A)'!E70</f>
        <v>Overige beroepen</v>
      </c>
      <c r="F70" s="32">
        <f>'2a. Productie zpm gen. ggz (A)'!F70</f>
        <v>0</v>
      </c>
      <c r="G70" s="53">
        <f>'2a. Productie zpm gen. ggz (A)'!G70</f>
        <v>55.680506125566602</v>
      </c>
      <c r="H70" s="30">
        <f>'2a. Productie zpm gen. ggz (A)'!H70</f>
        <v>0</v>
      </c>
    </row>
    <row r="71" spans="1:8" x14ac:dyDescent="0.25">
      <c r="A71" s="26" t="str">
        <f>'2a. Productie zpm gen. ggz (A)'!A71</f>
        <v>CO0071</v>
      </c>
      <c r="B71" s="27" t="str">
        <f>'2a. Productie zpm gen. ggz (A)'!B71</f>
        <v>Behandeling</v>
      </c>
      <c r="C71" s="27" t="str">
        <f>'2a. Productie zpm gen. ggz (A)'!C71</f>
        <v>Vanaf 5 minuten</v>
      </c>
      <c r="D71" s="27" t="str">
        <f>'2a. Productie zpm gen. ggz (A)'!D71</f>
        <v>Forensische en beveiligde zorg - klinische zorg</v>
      </c>
      <c r="E71" s="27" t="str">
        <f>'2a. Productie zpm gen. ggz (A)'!E71</f>
        <v>Overige beroepen</v>
      </c>
      <c r="F71" s="32">
        <f>'2a. Productie zpm gen. ggz (A)'!F71</f>
        <v>0</v>
      </c>
      <c r="G71" s="53">
        <f>'2a. Productie zpm gen. ggz (A)'!G71</f>
        <v>71.872775360419197</v>
      </c>
      <c r="H71" s="30">
        <f>'2a. Productie zpm gen. ggz (A)'!H71</f>
        <v>0</v>
      </c>
    </row>
    <row r="72" spans="1:8" x14ac:dyDescent="0.25">
      <c r="A72" s="26" t="str">
        <f>'2a. Productie zpm gen. ggz (A)'!A72</f>
        <v>CO0072</v>
      </c>
      <c r="B72" s="27" t="str">
        <f>'2a. Productie zpm gen. ggz (A)'!B72</f>
        <v>Behandeling</v>
      </c>
      <c r="C72" s="27" t="str">
        <f>'2a. Productie zpm gen. ggz (A)'!C72</f>
        <v>Vanaf 5 minuten</v>
      </c>
      <c r="D72" s="27" t="str">
        <f>'2a. Productie zpm gen. ggz (A)'!D72</f>
        <v>Forensische en beveiligde zorg - niet klinische of ambulante zorg</v>
      </c>
      <c r="E72" s="27" t="str">
        <f>'2a. Productie zpm gen. ggz (A)'!E72</f>
        <v>Overige beroepen</v>
      </c>
      <c r="F72" s="32">
        <f>'2a. Productie zpm gen. ggz (A)'!F72</f>
        <v>0</v>
      </c>
      <c r="G72" s="53">
        <f>'2a. Productie zpm gen. ggz (A)'!G72</f>
        <v>60.084483892183599</v>
      </c>
      <c r="H72" s="30">
        <f>'2a. Productie zpm gen. ggz (A)'!H72</f>
        <v>0</v>
      </c>
    </row>
    <row r="73" spans="1:8" x14ac:dyDescent="0.25">
      <c r="A73" s="26" t="str">
        <f>'2a. Productie zpm gen. ggz (A)'!A73</f>
        <v>CO0073</v>
      </c>
      <c r="B73" s="27" t="str">
        <f>'2a. Productie zpm gen. ggz (A)'!B73</f>
        <v>Behandeling</v>
      </c>
      <c r="C73" s="27" t="str">
        <f>'2a. Productie zpm gen. ggz (A)'!C73</f>
        <v>Vanaf 5 minuten</v>
      </c>
      <c r="D73" s="27" t="str">
        <f>'2a. Productie zpm gen. ggz (A)'!D73</f>
        <v>Hoogspecialistisch ggz (ambulant en klinisch, met contractvoorwaarde)</v>
      </c>
      <c r="E73" s="27" t="str">
        <f>'2a. Productie zpm gen. ggz (A)'!E73</f>
        <v>Overige beroepen</v>
      </c>
      <c r="F73" s="32">
        <f>'2a. Productie zpm gen. ggz (A)'!F73</f>
        <v>0</v>
      </c>
      <c r="G73" s="53">
        <f>'2a. Productie zpm gen. ggz (A)'!G73</f>
        <v>61.886079363499299</v>
      </c>
      <c r="H73" s="30">
        <f>'2a. Productie zpm gen. ggz (A)'!H73</f>
        <v>0</v>
      </c>
    </row>
    <row r="74" spans="1:8" x14ac:dyDescent="0.25">
      <c r="A74" s="26" t="str">
        <f>'2a. Productie zpm gen. ggz (A)'!A74</f>
        <v>CO0074</v>
      </c>
      <c r="B74" s="27" t="str">
        <f>'2a. Productie zpm gen. ggz (A)'!B74</f>
        <v>Behandeling</v>
      </c>
      <c r="C74" s="27" t="str">
        <f>'2a. Productie zpm gen. ggz (A)'!C74</f>
        <v>Vanaf 5 minuten</v>
      </c>
      <c r="D74" s="27" t="str">
        <f>'2a. Productie zpm gen. ggz (A)'!D74</f>
        <v>Ambulant – kwaliteitsstatuut sectie II</v>
      </c>
      <c r="E74" s="27" t="str">
        <f>'2a. Productie zpm gen. ggz (A)'!E74</f>
        <v>Arts - specialist (Wet Big artikel 14)</v>
      </c>
      <c r="F74" s="32">
        <f>'2a. Productie zpm gen. ggz (A)'!F74</f>
        <v>0</v>
      </c>
      <c r="G74" s="53">
        <f>'2a. Productie zpm gen. ggz (A)'!G74</f>
        <v>46.439886886021597</v>
      </c>
      <c r="H74" s="30">
        <f>'2a. Productie zpm gen. ggz (A)'!H74</f>
        <v>0</v>
      </c>
    </row>
    <row r="75" spans="1:8" x14ac:dyDescent="0.25">
      <c r="A75" s="26" t="str">
        <f>'2a. Productie zpm gen. ggz (A)'!A75</f>
        <v>CO0076</v>
      </c>
      <c r="B75" s="27" t="str">
        <f>'2a. Productie zpm gen. ggz (A)'!B75</f>
        <v>Behandeling</v>
      </c>
      <c r="C75" s="27" t="str">
        <f>'2a. Productie zpm gen. ggz (A)'!C75</f>
        <v>Vanaf 5 minuten</v>
      </c>
      <c r="D75" s="27" t="str">
        <f>'2a. Productie zpm gen. ggz (A)'!D75</f>
        <v>Ambulant – kwaliteitsstatuut sectie III – monodisciplinair</v>
      </c>
      <c r="E75" s="27" t="str">
        <f>'2a. Productie zpm gen. ggz (A)'!E75</f>
        <v>Arts - specialist (Wet Big artikel 14)</v>
      </c>
      <c r="F75" s="32">
        <f>'2a. Productie zpm gen. ggz (A)'!F75</f>
        <v>0</v>
      </c>
      <c r="G75" s="53">
        <f>'2a. Productie zpm gen. ggz (A)'!G75</f>
        <v>65.656482291656502</v>
      </c>
      <c r="H75" s="30">
        <f>'2a. Productie zpm gen. ggz (A)'!H75</f>
        <v>0</v>
      </c>
    </row>
    <row r="76" spans="1:8" x14ac:dyDescent="0.25">
      <c r="A76" s="26" t="str">
        <f>'2a. Productie zpm gen. ggz (A)'!A76</f>
        <v>CO0077</v>
      </c>
      <c r="B76" s="27" t="str">
        <f>'2a. Productie zpm gen. ggz (A)'!B76</f>
        <v>Behandeling</v>
      </c>
      <c r="C76" s="27" t="str">
        <f>'2a. Productie zpm gen. ggz (A)'!C76</f>
        <v>Vanaf 5 minuten</v>
      </c>
      <c r="D76" s="27" t="str">
        <f>'2a. Productie zpm gen. ggz (A)'!D76</f>
        <v>Ambulant – kwaliteitsstatuut sectie III – multidisciplinair</v>
      </c>
      <c r="E76" s="27" t="str">
        <f>'2a. Productie zpm gen. ggz (A)'!E76</f>
        <v>Arts - specialist (Wet Big artikel 14)</v>
      </c>
      <c r="F76" s="32">
        <f>'2a. Productie zpm gen. ggz (A)'!F76</f>
        <v>0</v>
      </c>
      <c r="G76" s="53">
        <f>'2a. Productie zpm gen. ggz (A)'!G76</f>
        <v>79.1614678520788</v>
      </c>
      <c r="H76" s="30">
        <f>'2a. Productie zpm gen. ggz (A)'!H76</f>
        <v>0</v>
      </c>
    </row>
    <row r="77" spans="1:8" x14ac:dyDescent="0.25">
      <c r="A77" s="26" t="str">
        <f>'2a. Productie zpm gen. ggz (A)'!A77</f>
        <v>CO0078</v>
      </c>
      <c r="B77" s="27" t="str">
        <f>'2a. Productie zpm gen. ggz (A)'!B77</f>
        <v>Behandeling</v>
      </c>
      <c r="C77" s="27" t="str">
        <f>'2a. Productie zpm gen. ggz (A)'!C77</f>
        <v>Vanaf 5 minuten</v>
      </c>
      <c r="D77" s="27" t="str">
        <f>'2a. Productie zpm gen. ggz (A)'!D77</f>
        <v>Outreachend</v>
      </c>
      <c r="E77" s="27" t="str">
        <f>'2a. Productie zpm gen. ggz (A)'!E77</f>
        <v>Arts - specialist (Wet Big artikel 14)</v>
      </c>
      <c r="F77" s="32">
        <f>'2a. Productie zpm gen. ggz (A)'!F77</f>
        <v>0</v>
      </c>
      <c r="G77" s="53">
        <f>'2a. Productie zpm gen. ggz (A)'!G77</f>
        <v>90.331986760348599</v>
      </c>
      <c r="H77" s="30">
        <f>'2a. Productie zpm gen. ggz (A)'!H77</f>
        <v>0</v>
      </c>
    </row>
    <row r="78" spans="1:8" x14ac:dyDescent="0.25">
      <c r="A78" s="26" t="str">
        <f>'2a. Productie zpm gen. ggz (A)'!A78</f>
        <v>CO0079</v>
      </c>
      <c r="B78" s="27" t="str">
        <f>'2a. Productie zpm gen. ggz (A)'!B78</f>
        <v>Behandeling</v>
      </c>
      <c r="C78" s="27" t="str">
        <f>'2a. Productie zpm gen. ggz (A)'!C78</f>
        <v>Vanaf 5 minuten</v>
      </c>
      <c r="D78" s="27" t="str">
        <f>'2a. Productie zpm gen. ggz (A)'!D78</f>
        <v>Klinisch (exclusief forensische en beveiligde zorg)</v>
      </c>
      <c r="E78" s="27" t="str">
        <f>'2a. Productie zpm gen. ggz (A)'!E78</f>
        <v>Arts - specialist (Wet Big artikel 14)</v>
      </c>
      <c r="F78" s="32">
        <f>'2a. Productie zpm gen. ggz (A)'!F78</f>
        <v>0</v>
      </c>
      <c r="G78" s="53">
        <f>'2a. Productie zpm gen. ggz (A)'!G78</f>
        <v>102.41901363333901</v>
      </c>
      <c r="H78" s="30">
        <f>'2a. Productie zpm gen. ggz (A)'!H78</f>
        <v>0</v>
      </c>
    </row>
    <row r="79" spans="1:8" x14ac:dyDescent="0.25">
      <c r="A79" s="26" t="str">
        <f>'2a. Productie zpm gen. ggz (A)'!A79</f>
        <v>CO0080</v>
      </c>
      <c r="B79" s="27" t="str">
        <f>'2a. Productie zpm gen. ggz (A)'!B79</f>
        <v>Behandeling</v>
      </c>
      <c r="C79" s="27" t="str">
        <f>'2a. Productie zpm gen. ggz (A)'!C79</f>
        <v>Vanaf 5 minuten</v>
      </c>
      <c r="D79" s="27" t="str">
        <f>'2a. Productie zpm gen. ggz (A)'!D79</f>
        <v>Forensische en beveiligde zorg - klinische zorg</v>
      </c>
      <c r="E79" s="27" t="str">
        <f>'2a. Productie zpm gen. ggz (A)'!E79</f>
        <v>Arts - specialist (Wet Big artikel 14)</v>
      </c>
      <c r="F79" s="32">
        <f>'2a. Productie zpm gen. ggz (A)'!F79</f>
        <v>0</v>
      </c>
      <c r="G79" s="53">
        <f>'2a. Productie zpm gen. ggz (A)'!G79</f>
        <v>136.297828268335</v>
      </c>
      <c r="H79" s="30">
        <f>'2a. Productie zpm gen. ggz (A)'!H79</f>
        <v>0</v>
      </c>
    </row>
    <row r="80" spans="1:8" x14ac:dyDescent="0.25">
      <c r="A80" s="26" t="str">
        <f>'2a. Productie zpm gen. ggz (A)'!A80</f>
        <v>CO0081</v>
      </c>
      <c r="B80" s="27" t="str">
        <f>'2a. Productie zpm gen. ggz (A)'!B80</f>
        <v>Behandeling</v>
      </c>
      <c r="C80" s="27" t="str">
        <f>'2a. Productie zpm gen. ggz (A)'!C80</f>
        <v>Vanaf 5 minuten</v>
      </c>
      <c r="D80" s="27" t="str">
        <f>'2a. Productie zpm gen. ggz (A)'!D80</f>
        <v>Forensische en beveiligde zorg - niet klinische of ambulante zorg</v>
      </c>
      <c r="E80" s="27" t="str">
        <f>'2a. Productie zpm gen. ggz (A)'!E80</f>
        <v>Arts - specialist (Wet Big artikel 14)</v>
      </c>
      <c r="F80" s="32">
        <f>'2a. Productie zpm gen. ggz (A)'!F80</f>
        <v>0</v>
      </c>
      <c r="G80" s="53">
        <f>'2a. Productie zpm gen. ggz (A)'!G80</f>
        <v>119.32232172057699</v>
      </c>
      <c r="H80" s="30">
        <f>'2a. Productie zpm gen. ggz (A)'!H80</f>
        <v>0</v>
      </c>
    </row>
    <row r="81" spans="1:8" x14ac:dyDescent="0.25">
      <c r="A81" s="26" t="str">
        <f>'2a. Productie zpm gen. ggz (A)'!A81</f>
        <v>CO0082</v>
      </c>
      <c r="B81" s="27" t="str">
        <f>'2a. Productie zpm gen. ggz (A)'!B81</f>
        <v>Behandeling</v>
      </c>
      <c r="C81" s="27" t="str">
        <f>'2a. Productie zpm gen. ggz (A)'!C81</f>
        <v>Vanaf 5 minuten</v>
      </c>
      <c r="D81" s="27" t="str">
        <f>'2a. Productie zpm gen. ggz (A)'!D81</f>
        <v>Hoogspecialistisch ggz (ambulant en klinisch, met contractvoorwaarde)</v>
      </c>
      <c r="E81" s="27" t="str">
        <f>'2a. Productie zpm gen. ggz (A)'!E81</f>
        <v>Arts - specialist (Wet Big artikel 14)</v>
      </c>
      <c r="F81" s="32">
        <f>'2a. Productie zpm gen. ggz (A)'!F81</f>
        <v>0</v>
      </c>
      <c r="G81" s="53">
        <f>'2a. Productie zpm gen. ggz (A)'!G81</f>
        <v>99.8044372562521</v>
      </c>
      <c r="H81" s="30">
        <f>'2a. Productie zpm gen. ggz (A)'!H81</f>
        <v>0</v>
      </c>
    </row>
    <row r="82" spans="1:8" x14ac:dyDescent="0.25">
      <c r="A82" s="26" t="str">
        <f>'2a. Productie zpm gen. ggz (A)'!A82</f>
        <v>CO0083</v>
      </c>
      <c r="B82" s="27" t="str">
        <f>'2a. Productie zpm gen. ggz (A)'!B82</f>
        <v>Behandeling</v>
      </c>
      <c r="C82" s="27" t="str">
        <f>'2a. Productie zpm gen. ggz (A)'!C82</f>
        <v>Vanaf 5 minuten</v>
      </c>
      <c r="D82" s="27" t="str">
        <f>'2a. Productie zpm gen. ggz (A)'!D82</f>
        <v>Ambulant – kwaliteitsstatuut sectie II</v>
      </c>
      <c r="E82" s="27" t="str">
        <f>'2a. Productie zpm gen. ggz (A)'!E82</f>
        <v>Klinisch (neuro)psycholoog (Wet Big artikel 14)</v>
      </c>
      <c r="F82" s="32">
        <f>'2a. Productie zpm gen. ggz (A)'!F82</f>
        <v>0</v>
      </c>
      <c r="G82" s="53">
        <f>'2a. Productie zpm gen. ggz (A)'!G82</f>
        <v>36.094619043971903</v>
      </c>
      <c r="H82" s="30">
        <f>'2a. Productie zpm gen. ggz (A)'!H82</f>
        <v>0</v>
      </c>
    </row>
    <row r="83" spans="1:8" x14ac:dyDescent="0.25">
      <c r="A83" s="26" t="str">
        <f>'2a. Productie zpm gen. ggz (A)'!A83</f>
        <v>CO0084</v>
      </c>
      <c r="B83" s="27" t="str">
        <f>'2a. Productie zpm gen. ggz (A)'!B83</f>
        <v>Behandeling</v>
      </c>
      <c r="C83" s="27" t="str">
        <f>'2a. Productie zpm gen. ggz (A)'!C83</f>
        <v>Vanaf 5 minuten</v>
      </c>
      <c r="D83" s="27" t="str">
        <f>'2a. Productie zpm gen. ggz (A)'!D83</f>
        <v>Ambulant – kwaliteitsstatuut sectie III – monodisciplinair</v>
      </c>
      <c r="E83" s="27" t="str">
        <f>'2a. Productie zpm gen. ggz (A)'!E83</f>
        <v>Klinisch (neuro)psycholoog (Wet Big artikel 14)</v>
      </c>
      <c r="F83" s="32">
        <f>'2a. Productie zpm gen. ggz (A)'!F83</f>
        <v>0</v>
      </c>
      <c r="G83" s="53">
        <f>'2a. Productie zpm gen. ggz (A)'!G83</f>
        <v>49.074097863103503</v>
      </c>
      <c r="H83" s="30">
        <f>'2a. Productie zpm gen. ggz (A)'!H83</f>
        <v>0</v>
      </c>
    </row>
    <row r="84" spans="1:8" x14ac:dyDescent="0.25">
      <c r="A84" s="26" t="str">
        <f>'2a. Productie zpm gen. ggz (A)'!A84</f>
        <v>CO0085</v>
      </c>
      <c r="B84" s="27" t="str">
        <f>'2a. Productie zpm gen. ggz (A)'!B84</f>
        <v>Behandeling</v>
      </c>
      <c r="C84" s="27" t="str">
        <f>'2a. Productie zpm gen. ggz (A)'!C84</f>
        <v>Vanaf 5 minuten</v>
      </c>
      <c r="D84" s="27" t="str">
        <f>'2a. Productie zpm gen. ggz (A)'!D84</f>
        <v>Ambulant – kwaliteitsstatuut sectie III – multidisciplinair</v>
      </c>
      <c r="E84" s="27" t="str">
        <f>'2a. Productie zpm gen. ggz (A)'!E84</f>
        <v>Klinisch (neuro)psycholoog (Wet Big artikel 14)</v>
      </c>
      <c r="F84" s="32">
        <f>'2a. Productie zpm gen. ggz (A)'!F84</f>
        <v>0</v>
      </c>
      <c r="G84" s="53">
        <f>'2a. Productie zpm gen. ggz (A)'!G84</f>
        <v>56.3955273220623</v>
      </c>
      <c r="H84" s="30">
        <f>'2a. Productie zpm gen. ggz (A)'!H84</f>
        <v>0</v>
      </c>
    </row>
    <row r="85" spans="1:8" x14ac:dyDescent="0.25">
      <c r="A85" s="26" t="str">
        <f>'2a. Productie zpm gen. ggz (A)'!A85</f>
        <v>CO0086</v>
      </c>
      <c r="B85" s="27" t="str">
        <f>'2a. Productie zpm gen. ggz (A)'!B85</f>
        <v>Behandeling</v>
      </c>
      <c r="C85" s="27" t="str">
        <f>'2a. Productie zpm gen. ggz (A)'!C85</f>
        <v>Vanaf 5 minuten</v>
      </c>
      <c r="D85" s="27" t="str">
        <f>'2a. Productie zpm gen. ggz (A)'!D85</f>
        <v>Outreachend</v>
      </c>
      <c r="E85" s="27" t="str">
        <f>'2a. Productie zpm gen. ggz (A)'!E85</f>
        <v>Klinisch (neuro)psycholoog (Wet Big artikel 14)</v>
      </c>
      <c r="F85" s="32">
        <f>'2a. Productie zpm gen. ggz (A)'!F85</f>
        <v>0</v>
      </c>
      <c r="G85" s="53">
        <f>'2a. Productie zpm gen. ggz (A)'!G85</f>
        <v>64.215596214942096</v>
      </c>
      <c r="H85" s="30">
        <f>'2a. Productie zpm gen. ggz (A)'!H85</f>
        <v>0</v>
      </c>
    </row>
    <row r="86" spans="1:8" x14ac:dyDescent="0.25">
      <c r="A86" s="26" t="str">
        <f>'2a. Productie zpm gen. ggz (A)'!A86</f>
        <v>CO0087</v>
      </c>
      <c r="B86" s="27" t="str">
        <f>'2a. Productie zpm gen. ggz (A)'!B86</f>
        <v>Behandeling</v>
      </c>
      <c r="C86" s="27" t="str">
        <f>'2a. Productie zpm gen. ggz (A)'!C86</f>
        <v>Vanaf 5 minuten</v>
      </c>
      <c r="D86" s="27" t="str">
        <f>'2a. Productie zpm gen. ggz (A)'!D86</f>
        <v>Klinisch (exclusief forensische en beveiligde zorg)</v>
      </c>
      <c r="E86" s="27" t="str">
        <f>'2a. Productie zpm gen. ggz (A)'!E86</f>
        <v>Klinisch (neuro)psycholoog (Wet Big artikel 14)</v>
      </c>
      <c r="F86" s="32">
        <f>'2a. Productie zpm gen. ggz (A)'!F86</f>
        <v>0</v>
      </c>
      <c r="G86" s="53">
        <f>'2a. Productie zpm gen. ggz (A)'!G86</f>
        <v>71.1786022989711</v>
      </c>
      <c r="H86" s="30">
        <f>'2a. Productie zpm gen. ggz (A)'!H86</f>
        <v>0</v>
      </c>
    </row>
    <row r="87" spans="1:8" x14ac:dyDescent="0.25">
      <c r="A87" s="26" t="str">
        <f>'2a. Productie zpm gen. ggz (A)'!A87</f>
        <v>CO0088</v>
      </c>
      <c r="B87" s="27" t="str">
        <f>'2a. Productie zpm gen. ggz (A)'!B87</f>
        <v>Behandeling</v>
      </c>
      <c r="C87" s="27" t="str">
        <f>'2a. Productie zpm gen. ggz (A)'!C87</f>
        <v>Vanaf 5 minuten</v>
      </c>
      <c r="D87" s="27" t="str">
        <f>'2a. Productie zpm gen. ggz (A)'!D87</f>
        <v>Forensische en beveiligde zorg - klinische zorg</v>
      </c>
      <c r="E87" s="27" t="str">
        <f>'2a. Productie zpm gen. ggz (A)'!E87</f>
        <v>Klinisch (neuro)psycholoog (Wet Big artikel 14)</v>
      </c>
      <c r="F87" s="32">
        <f>'2a. Productie zpm gen. ggz (A)'!F87</f>
        <v>0</v>
      </c>
      <c r="G87" s="53">
        <f>'2a. Productie zpm gen. ggz (A)'!G87</f>
        <v>92.8479377649291</v>
      </c>
      <c r="H87" s="30">
        <f>'2a. Productie zpm gen. ggz (A)'!H87</f>
        <v>0</v>
      </c>
    </row>
    <row r="88" spans="1:8" x14ac:dyDescent="0.25">
      <c r="A88" s="26" t="str">
        <f>'2a. Productie zpm gen. ggz (A)'!A88</f>
        <v>CO0089</v>
      </c>
      <c r="B88" s="27" t="str">
        <f>'2a. Productie zpm gen. ggz (A)'!B88</f>
        <v>Behandeling</v>
      </c>
      <c r="C88" s="27" t="str">
        <f>'2a. Productie zpm gen. ggz (A)'!C88</f>
        <v>Vanaf 5 minuten</v>
      </c>
      <c r="D88" s="27" t="str">
        <f>'2a. Productie zpm gen. ggz (A)'!D88</f>
        <v>Forensische en beveiligde zorg - niet klinische of ambulante zorg</v>
      </c>
      <c r="E88" s="27" t="str">
        <f>'2a. Productie zpm gen. ggz (A)'!E88</f>
        <v>Klinisch (neuro)psycholoog (Wet Big artikel 14)</v>
      </c>
      <c r="F88" s="32">
        <f>'2a. Productie zpm gen. ggz (A)'!F88</f>
        <v>0</v>
      </c>
      <c r="G88" s="53">
        <f>'2a. Productie zpm gen. ggz (A)'!G88</f>
        <v>81.776172393347693</v>
      </c>
      <c r="H88" s="30">
        <f>'2a. Productie zpm gen. ggz (A)'!H88</f>
        <v>0</v>
      </c>
    </row>
    <row r="89" spans="1:8" x14ac:dyDescent="0.25">
      <c r="A89" s="26" t="str">
        <f>'2a. Productie zpm gen. ggz (A)'!A89</f>
        <v>CO0090</v>
      </c>
      <c r="B89" s="27" t="str">
        <f>'2a. Productie zpm gen. ggz (A)'!B89</f>
        <v>Behandeling</v>
      </c>
      <c r="C89" s="27" t="str">
        <f>'2a. Productie zpm gen. ggz (A)'!C89</f>
        <v>Vanaf 5 minuten</v>
      </c>
      <c r="D89" s="27" t="str">
        <f>'2a. Productie zpm gen. ggz (A)'!D89</f>
        <v>Hoogspecialistisch ggz (ambulant en klinisch, met contractvoorwaarde)</v>
      </c>
      <c r="E89" s="27" t="str">
        <f>'2a. Productie zpm gen. ggz (A)'!E89</f>
        <v>Klinisch (neuro)psycholoog (Wet Big artikel 14)</v>
      </c>
      <c r="F89" s="32">
        <f>'2a. Productie zpm gen. ggz (A)'!F89</f>
        <v>0</v>
      </c>
      <c r="G89" s="53">
        <f>'2a. Productie zpm gen. ggz (A)'!G89</f>
        <v>85.400971877385402</v>
      </c>
      <c r="H89" s="30">
        <f>'2a. Productie zpm gen. ggz (A)'!H89</f>
        <v>0</v>
      </c>
    </row>
    <row r="90" spans="1:8" x14ac:dyDescent="0.25">
      <c r="A90" s="26" t="str">
        <f>'2a. Productie zpm gen. ggz (A)'!A90</f>
        <v>CO0091</v>
      </c>
      <c r="B90" s="27" t="str">
        <f>'2a. Productie zpm gen. ggz (A)'!B90</f>
        <v>Behandeling</v>
      </c>
      <c r="C90" s="27" t="str">
        <f>'2a. Productie zpm gen. ggz (A)'!C90</f>
        <v>Vanaf 5 minuten</v>
      </c>
      <c r="D90" s="27" t="str">
        <f>'2a. Productie zpm gen. ggz (A)'!D90</f>
        <v>Ambulant – kwaliteitsstatuut sectie II</v>
      </c>
      <c r="E90" s="27" t="str">
        <f>'2a. Productie zpm gen. ggz (A)'!E90</f>
        <v>Verpleegkundig specialist geestelijke gezondheidszorg (Wet Big artikel 14)</v>
      </c>
      <c r="F90" s="32">
        <f>'2a. Productie zpm gen. ggz (A)'!F90</f>
        <v>0</v>
      </c>
      <c r="G90" s="53">
        <f>'2a. Productie zpm gen. ggz (A)'!G90</f>
        <v>24.9227336973461</v>
      </c>
      <c r="H90" s="30">
        <f>'2a. Productie zpm gen. ggz (A)'!H90</f>
        <v>0</v>
      </c>
    </row>
    <row r="91" spans="1:8" x14ac:dyDescent="0.25">
      <c r="A91" s="26" t="str">
        <f>'2a. Productie zpm gen. ggz (A)'!A91</f>
        <v>CO0092</v>
      </c>
      <c r="B91" s="27" t="str">
        <f>'2a. Productie zpm gen. ggz (A)'!B91</f>
        <v>Behandeling</v>
      </c>
      <c r="C91" s="27" t="str">
        <f>'2a. Productie zpm gen. ggz (A)'!C91</f>
        <v>Vanaf 5 minuten</v>
      </c>
      <c r="D91" s="27" t="str">
        <f>'2a. Productie zpm gen. ggz (A)'!D91</f>
        <v>Ambulant – kwaliteitsstatuut sectie III – monodisciplinair</v>
      </c>
      <c r="E91" s="27" t="str">
        <f>'2a. Productie zpm gen. ggz (A)'!E91</f>
        <v>Verpleegkundig specialist geestelijke gezondheidszorg (Wet Big artikel 14)</v>
      </c>
      <c r="F91" s="32">
        <f>'2a. Productie zpm gen. ggz (A)'!F91</f>
        <v>0</v>
      </c>
      <c r="G91" s="53">
        <f>'2a. Productie zpm gen. ggz (A)'!G91</f>
        <v>37.561104450492202</v>
      </c>
      <c r="H91" s="30">
        <f>'2a. Productie zpm gen. ggz (A)'!H91</f>
        <v>0</v>
      </c>
    </row>
    <row r="92" spans="1:8" x14ac:dyDescent="0.25">
      <c r="A92" s="26" t="str">
        <f>'2a. Productie zpm gen. ggz (A)'!A92</f>
        <v>CO0093</v>
      </c>
      <c r="B92" s="27" t="str">
        <f>'2a. Productie zpm gen. ggz (A)'!B92</f>
        <v>Behandeling</v>
      </c>
      <c r="C92" s="27" t="str">
        <f>'2a. Productie zpm gen. ggz (A)'!C92</f>
        <v>Vanaf 5 minuten</v>
      </c>
      <c r="D92" s="27" t="str">
        <f>'2a. Productie zpm gen. ggz (A)'!D92</f>
        <v>Ambulant – kwaliteitsstatuut sectie III – multidisciplinair</v>
      </c>
      <c r="E92" s="27" t="str">
        <f>'2a. Productie zpm gen. ggz (A)'!E92</f>
        <v>Verpleegkundig specialist geestelijke gezondheidszorg (Wet Big artikel 14)</v>
      </c>
      <c r="F92" s="32">
        <f>'2a. Productie zpm gen. ggz (A)'!F92</f>
        <v>0</v>
      </c>
      <c r="G92" s="53">
        <f>'2a. Productie zpm gen. ggz (A)'!G92</f>
        <v>45.290355983539698</v>
      </c>
      <c r="H92" s="30">
        <f>'2a. Productie zpm gen. ggz (A)'!H92</f>
        <v>0</v>
      </c>
    </row>
    <row r="93" spans="1:8" x14ac:dyDescent="0.25">
      <c r="A93" s="26" t="str">
        <f>'2a. Productie zpm gen. ggz (A)'!A93</f>
        <v>CO0094</v>
      </c>
      <c r="B93" s="27" t="str">
        <f>'2a. Productie zpm gen. ggz (A)'!B93</f>
        <v>Behandeling</v>
      </c>
      <c r="C93" s="27" t="str">
        <f>'2a. Productie zpm gen. ggz (A)'!C93</f>
        <v>Vanaf 5 minuten</v>
      </c>
      <c r="D93" s="27" t="str">
        <f>'2a. Productie zpm gen. ggz (A)'!D93</f>
        <v>Outreachend</v>
      </c>
      <c r="E93" s="27" t="str">
        <f>'2a. Productie zpm gen. ggz (A)'!E93</f>
        <v>Verpleegkundig specialist geestelijke gezondheidszorg (Wet Big artikel 14)</v>
      </c>
      <c r="F93" s="32">
        <f>'2a. Productie zpm gen. ggz (A)'!F93</f>
        <v>0</v>
      </c>
      <c r="G93" s="53">
        <f>'2a. Productie zpm gen. ggz (A)'!G93</f>
        <v>52.179194717464597</v>
      </c>
      <c r="H93" s="30">
        <f>'2a. Productie zpm gen. ggz (A)'!H93</f>
        <v>0</v>
      </c>
    </row>
    <row r="94" spans="1:8" x14ac:dyDescent="0.25">
      <c r="A94" s="26" t="str">
        <f>'2a. Productie zpm gen. ggz (A)'!A94</f>
        <v>CO0095</v>
      </c>
      <c r="B94" s="27" t="str">
        <f>'2a. Productie zpm gen. ggz (A)'!B94</f>
        <v>Behandeling</v>
      </c>
      <c r="C94" s="27" t="str">
        <f>'2a. Productie zpm gen. ggz (A)'!C94</f>
        <v>Vanaf 5 minuten</v>
      </c>
      <c r="D94" s="27" t="str">
        <f>'2a. Productie zpm gen. ggz (A)'!D94</f>
        <v>Klinisch (exclusief forensische en beveiligde zorg)</v>
      </c>
      <c r="E94" s="27" t="str">
        <f>'2a. Productie zpm gen. ggz (A)'!E94</f>
        <v>Verpleegkundig specialist geestelijke gezondheidszorg (Wet Big artikel 14)</v>
      </c>
      <c r="F94" s="32">
        <f>'2a. Productie zpm gen. ggz (A)'!F94</f>
        <v>0</v>
      </c>
      <c r="G94" s="53">
        <f>'2a. Productie zpm gen. ggz (A)'!G94</f>
        <v>57.796665873259997</v>
      </c>
      <c r="H94" s="30">
        <f>'2a. Productie zpm gen. ggz (A)'!H94</f>
        <v>0</v>
      </c>
    </row>
    <row r="95" spans="1:8" x14ac:dyDescent="0.25">
      <c r="A95" s="26" t="str">
        <f>'2a. Productie zpm gen. ggz (A)'!A95</f>
        <v>CO0096</v>
      </c>
      <c r="B95" s="27" t="str">
        <f>'2a. Productie zpm gen. ggz (A)'!B95</f>
        <v>Behandeling</v>
      </c>
      <c r="C95" s="27" t="str">
        <f>'2a. Productie zpm gen. ggz (A)'!C95</f>
        <v>Vanaf 5 minuten</v>
      </c>
      <c r="D95" s="27" t="str">
        <f>'2a. Productie zpm gen. ggz (A)'!D95</f>
        <v>Forensische en beveiligde zorg - klinische zorg</v>
      </c>
      <c r="E95" s="27" t="str">
        <f>'2a. Productie zpm gen. ggz (A)'!E95</f>
        <v>Verpleegkundig specialist geestelijke gezondheidszorg (Wet Big artikel 14)</v>
      </c>
      <c r="F95" s="32">
        <f>'2a. Productie zpm gen. ggz (A)'!F95</f>
        <v>0</v>
      </c>
      <c r="G95" s="53">
        <f>'2a. Productie zpm gen. ggz (A)'!G95</f>
        <v>63.702781706817298</v>
      </c>
      <c r="H95" s="30">
        <f>'2a. Productie zpm gen. ggz (A)'!H95</f>
        <v>0</v>
      </c>
    </row>
    <row r="96" spans="1:8" x14ac:dyDescent="0.25">
      <c r="A96" s="26" t="str">
        <f>'2a. Productie zpm gen. ggz (A)'!A96</f>
        <v>CO0097</v>
      </c>
      <c r="B96" s="27" t="str">
        <f>'2a. Productie zpm gen. ggz (A)'!B96</f>
        <v>Behandeling</v>
      </c>
      <c r="C96" s="27" t="str">
        <f>'2a. Productie zpm gen. ggz (A)'!C96</f>
        <v>Vanaf 5 minuten</v>
      </c>
      <c r="D96" s="27" t="str">
        <f>'2a. Productie zpm gen. ggz (A)'!D96</f>
        <v>Forensische en beveiligde zorg - niet klinische of ambulante zorg</v>
      </c>
      <c r="E96" s="27" t="str">
        <f>'2a. Productie zpm gen. ggz (A)'!E96</f>
        <v>Verpleegkundig specialist geestelijke gezondheidszorg (Wet Big artikel 14)</v>
      </c>
      <c r="F96" s="32">
        <f>'2a. Productie zpm gen. ggz (A)'!F96</f>
        <v>0</v>
      </c>
      <c r="G96" s="53">
        <f>'2a. Productie zpm gen. ggz (A)'!G96</f>
        <v>54.822451094755998</v>
      </c>
      <c r="H96" s="30">
        <f>'2a. Productie zpm gen. ggz (A)'!H96</f>
        <v>0</v>
      </c>
    </row>
    <row r="97" spans="1:8" x14ac:dyDescent="0.25">
      <c r="A97" s="26" t="str">
        <f>'2a. Productie zpm gen. ggz (A)'!A97</f>
        <v>CO0098</v>
      </c>
      <c r="B97" s="27" t="str">
        <f>'2a. Productie zpm gen. ggz (A)'!B97</f>
        <v>Behandeling</v>
      </c>
      <c r="C97" s="27" t="str">
        <f>'2a. Productie zpm gen. ggz (A)'!C97</f>
        <v>Vanaf 5 minuten</v>
      </c>
      <c r="D97" s="27" t="str">
        <f>'2a. Productie zpm gen. ggz (A)'!D97</f>
        <v>Hoogspecialistisch ggz (ambulant en klinisch, met contractvoorwaarde)</v>
      </c>
      <c r="E97" s="27" t="str">
        <f>'2a. Productie zpm gen. ggz (A)'!E97</f>
        <v>Verpleegkundig specialist geestelijke gezondheidszorg (Wet Big artikel 14)</v>
      </c>
      <c r="F97" s="32">
        <f>'2a. Productie zpm gen. ggz (A)'!F97</f>
        <v>0</v>
      </c>
      <c r="G97" s="53">
        <f>'2a. Productie zpm gen. ggz (A)'!G97</f>
        <v>59.841453885980101</v>
      </c>
      <c r="H97" s="30">
        <f>'2a. Productie zpm gen. ggz (A)'!H97</f>
        <v>0</v>
      </c>
    </row>
    <row r="98" spans="1:8" x14ac:dyDescent="0.25">
      <c r="A98" s="26" t="str">
        <f>'2a. Productie zpm gen. ggz (A)'!A98</f>
        <v>CO0099</v>
      </c>
      <c r="B98" s="27" t="str">
        <f>'2a. Productie zpm gen. ggz (A)'!B98</f>
        <v>Behandeling</v>
      </c>
      <c r="C98" s="27" t="str">
        <f>'2a. Productie zpm gen. ggz (A)'!C98</f>
        <v>Vanaf 5 minuten</v>
      </c>
      <c r="D98" s="27" t="str">
        <f>'2a. Productie zpm gen. ggz (A)'!D98</f>
        <v>Ambulant – kwaliteitsstatuut sectie II</v>
      </c>
      <c r="E98" s="27" t="str">
        <f>'2a. Productie zpm gen. ggz (A)'!E98</f>
        <v>Arts (Wet Big artikel 3)</v>
      </c>
      <c r="F98" s="32">
        <f>'2a. Productie zpm gen. ggz (A)'!F98</f>
        <v>0</v>
      </c>
      <c r="G98" s="53">
        <f>'2a. Productie zpm gen. ggz (A)'!G98</f>
        <v>26.244895811524099</v>
      </c>
      <c r="H98" s="30">
        <f>'2a. Productie zpm gen. ggz (A)'!H98</f>
        <v>0</v>
      </c>
    </row>
    <row r="99" spans="1:8" x14ac:dyDescent="0.25">
      <c r="A99" s="26" t="str">
        <f>'2a. Productie zpm gen. ggz (A)'!A99</f>
        <v>CO0100</v>
      </c>
      <c r="B99" s="27" t="str">
        <f>'2a. Productie zpm gen. ggz (A)'!B99</f>
        <v>Behandeling</v>
      </c>
      <c r="C99" s="27" t="str">
        <f>'2a. Productie zpm gen. ggz (A)'!C99</f>
        <v>Vanaf 5 minuten</v>
      </c>
      <c r="D99" s="27" t="str">
        <f>'2a. Productie zpm gen. ggz (A)'!D99</f>
        <v>Ambulant – kwaliteitsstatuut sectie III – monodisciplinair</v>
      </c>
      <c r="E99" s="27" t="str">
        <f>'2a. Productie zpm gen. ggz (A)'!E99</f>
        <v>Arts (Wet Big artikel 3)</v>
      </c>
      <c r="F99" s="32">
        <f>'2a. Productie zpm gen. ggz (A)'!F99</f>
        <v>0</v>
      </c>
      <c r="G99" s="53">
        <f>'2a. Productie zpm gen. ggz (A)'!G99</f>
        <v>39.3407267340639</v>
      </c>
      <c r="H99" s="30">
        <f>'2a. Productie zpm gen. ggz (A)'!H99</f>
        <v>0</v>
      </c>
    </row>
    <row r="100" spans="1:8" x14ac:dyDescent="0.25">
      <c r="A100" s="26" t="str">
        <f>'2a. Productie zpm gen. ggz (A)'!A100</f>
        <v>CO0101</v>
      </c>
      <c r="B100" s="27" t="str">
        <f>'2a. Productie zpm gen. ggz (A)'!B100</f>
        <v>Behandeling</v>
      </c>
      <c r="C100" s="27" t="str">
        <f>'2a. Productie zpm gen. ggz (A)'!C100</f>
        <v>Vanaf 5 minuten</v>
      </c>
      <c r="D100" s="27" t="str">
        <f>'2a. Productie zpm gen. ggz (A)'!D100</f>
        <v>Ambulant – kwaliteitsstatuut sectie III – multidisciplinair</v>
      </c>
      <c r="E100" s="27" t="str">
        <f>'2a. Productie zpm gen. ggz (A)'!E100</f>
        <v>Arts (Wet Big artikel 3)</v>
      </c>
      <c r="F100" s="32">
        <f>'2a. Productie zpm gen. ggz (A)'!F100</f>
        <v>0</v>
      </c>
      <c r="G100" s="53">
        <f>'2a. Productie zpm gen. ggz (A)'!G100</f>
        <v>48.943968030362797</v>
      </c>
      <c r="H100" s="30">
        <f>'2a. Productie zpm gen. ggz (A)'!H100</f>
        <v>0</v>
      </c>
    </row>
    <row r="101" spans="1:8" x14ac:dyDescent="0.25">
      <c r="A101" s="26" t="str">
        <f>'2a. Productie zpm gen. ggz (A)'!A101</f>
        <v>CO0102</v>
      </c>
      <c r="B101" s="27" t="str">
        <f>'2a. Productie zpm gen. ggz (A)'!B101</f>
        <v>Behandeling</v>
      </c>
      <c r="C101" s="27" t="str">
        <f>'2a. Productie zpm gen. ggz (A)'!C101</f>
        <v>Vanaf 5 minuten</v>
      </c>
      <c r="D101" s="27" t="str">
        <f>'2a. Productie zpm gen. ggz (A)'!D101</f>
        <v>Outreachend</v>
      </c>
      <c r="E101" s="27" t="str">
        <f>'2a. Productie zpm gen. ggz (A)'!E101</f>
        <v>Arts (Wet Big artikel 3)</v>
      </c>
      <c r="F101" s="32">
        <f>'2a. Productie zpm gen. ggz (A)'!F101</f>
        <v>0</v>
      </c>
      <c r="G101" s="53">
        <f>'2a. Productie zpm gen. ggz (A)'!G101</f>
        <v>54.5695744727362</v>
      </c>
      <c r="H101" s="30">
        <f>'2a. Productie zpm gen. ggz (A)'!H101</f>
        <v>0</v>
      </c>
    </row>
    <row r="102" spans="1:8" x14ac:dyDescent="0.25">
      <c r="A102" s="26" t="str">
        <f>'2a. Productie zpm gen. ggz (A)'!A102</f>
        <v>CO0103</v>
      </c>
      <c r="B102" s="27" t="str">
        <f>'2a. Productie zpm gen. ggz (A)'!B102</f>
        <v>Behandeling</v>
      </c>
      <c r="C102" s="27" t="str">
        <f>'2a. Productie zpm gen. ggz (A)'!C102</f>
        <v>Vanaf 5 minuten</v>
      </c>
      <c r="D102" s="27" t="str">
        <f>'2a. Productie zpm gen. ggz (A)'!D102</f>
        <v>Klinisch (exclusief forensische en beveiligde zorg)</v>
      </c>
      <c r="E102" s="27" t="str">
        <f>'2a. Productie zpm gen. ggz (A)'!E102</f>
        <v>Arts (Wet Big artikel 3)</v>
      </c>
      <c r="F102" s="32">
        <f>'2a. Productie zpm gen. ggz (A)'!F102</f>
        <v>0</v>
      </c>
      <c r="G102" s="53">
        <f>'2a. Productie zpm gen. ggz (A)'!G102</f>
        <v>62.010929616853304</v>
      </c>
      <c r="H102" s="30">
        <f>'2a. Productie zpm gen. ggz (A)'!H102</f>
        <v>0</v>
      </c>
    </row>
    <row r="103" spans="1:8" x14ac:dyDescent="0.25">
      <c r="A103" s="26" t="str">
        <f>'2a. Productie zpm gen. ggz (A)'!A103</f>
        <v>CO0104</v>
      </c>
      <c r="B103" s="27" t="str">
        <f>'2a. Productie zpm gen. ggz (A)'!B103</f>
        <v>Behandeling</v>
      </c>
      <c r="C103" s="27" t="str">
        <f>'2a. Productie zpm gen. ggz (A)'!C103</f>
        <v>Vanaf 5 minuten</v>
      </c>
      <c r="D103" s="27" t="str">
        <f>'2a. Productie zpm gen. ggz (A)'!D103</f>
        <v>Forensische en beveiligde zorg - klinische zorg</v>
      </c>
      <c r="E103" s="27" t="str">
        <f>'2a. Productie zpm gen. ggz (A)'!E103</f>
        <v>Arts (Wet Big artikel 3)</v>
      </c>
      <c r="F103" s="32">
        <f>'2a. Productie zpm gen. ggz (A)'!F103</f>
        <v>0</v>
      </c>
      <c r="G103" s="53">
        <f>'2a. Productie zpm gen. ggz (A)'!G103</f>
        <v>90.755717902427705</v>
      </c>
      <c r="H103" s="30">
        <f>'2a. Productie zpm gen. ggz (A)'!H103</f>
        <v>0</v>
      </c>
    </row>
    <row r="104" spans="1:8" x14ac:dyDescent="0.25">
      <c r="A104" s="26" t="str">
        <f>'2a. Productie zpm gen. ggz (A)'!A104</f>
        <v>CO0105</v>
      </c>
      <c r="B104" s="27" t="str">
        <f>'2a. Productie zpm gen. ggz (A)'!B104</f>
        <v>Behandeling</v>
      </c>
      <c r="C104" s="27" t="str">
        <f>'2a. Productie zpm gen. ggz (A)'!C104</f>
        <v>Vanaf 5 minuten</v>
      </c>
      <c r="D104" s="27" t="str">
        <f>'2a. Productie zpm gen. ggz (A)'!D104</f>
        <v>Forensische en beveiligde zorg - niet klinische of ambulante zorg</v>
      </c>
      <c r="E104" s="27" t="str">
        <f>'2a. Productie zpm gen. ggz (A)'!E104</f>
        <v>Arts (Wet Big artikel 3)</v>
      </c>
      <c r="F104" s="32">
        <f>'2a. Productie zpm gen. ggz (A)'!F104</f>
        <v>0</v>
      </c>
      <c r="G104" s="53">
        <f>'2a. Productie zpm gen. ggz (A)'!G104</f>
        <v>74.880630020027994</v>
      </c>
      <c r="H104" s="30">
        <f>'2a. Productie zpm gen. ggz (A)'!H104</f>
        <v>0</v>
      </c>
    </row>
    <row r="105" spans="1:8" x14ac:dyDescent="0.25">
      <c r="A105" s="26" t="str">
        <f>'2a. Productie zpm gen. ggz (A)'!A105</f>
        <v>CO0106</v>
      </c>
      <c r="B105" s="27" t="str">
        <f>'2a. Productie zpm gen. ggz (A)'!B105</f>
        <v>Behandeling</v>
      </c>
      <c r="C105" s="27" t="str">
        <f>'2a. Productie zpm gen. ggz (A)'!C105</f>
        <v>Vanaf 5 minuten</v>
      </c>
      <c r="D105" s="27" t="str">
        <f>'2a. Productie zpm gen. ggz (A)'!D105</f>
        <v>Hoogspecialistisch ggz (ambulant en klinisch, met contractvoorwaarde)</v>
      </c>
      <c r="E105" s="27" t="str">
        <f>'2a. Productie zpm gen. ggz (A)'!E105</f>
        <v>Arts (Wet Big artikel 3)</v>
      </c>
      <c r="F105" s="32">
        <f>'2a. Productie zpm gen. ggz (A)'!F105</f>
        <v>0</v>
      </c>
      <c r="G105" s="53">
        <f>'2a. Productie zpm gen. ggz (A)'!G105</f>
        <v>63.684904959704703</v>
      </c>
      <c r="H105" s="30">
        <f>'2a. Productie zpm gen. ggz (A)'!H105</f>
        <v>0</v>
      </c>
    </row>
    <row r="106" spans="1:8" x14ac:dyDescent="0.25">
      <c r="A106" s="26" t="str">
        <f>'2a. Productie zpm gen. ggz (A)'!A106</f>
        <v>CO0107</v>
      </c>
      <c r="B106" s="27" t="str">
        <f>'2a. Productie zpm gen. ggz (A)'!B106</f>
        <v>Behandeling</v>
      </c>
      <c r="C106" s="27" t="str">
        <f>'2a. Productie zpm gen. ggz (A)'!C106</f>
        <v>Vanaf 5 minuten</v>
      </c>
      <c r="D106" s="27" t="str">
        <f>'2a. Productie zpm gen. ggz (A)'!D106</f>
        <v>Ambulant – kwaliteitsstatuut sectie II</v>
      </c>
      <c r="E106" s="27" t="str">
        <f>'2a. Productie zpm gen. ggz (A)'!E106</f>
        <v>Gezondheidszorgpsycholoog (Wet Big artikel 3)</v>
      </c>
      <c r="F106" s="32">
        <f>'2a. Productie zpm gen. ggz (A)'!F106</f>
        <v>0</v>
      </c>
      <c r="G106" s="53">
        <f>'2a. Productie zpm gen. ggz (A)'!G106</f>
        <v>27.441017863250501</v>
      </c>
      <c r="H106" s="30">
        <f>'2a. Productie zpm gen. ggz (A)'!H106</f>
        <v>0</v>
      </c>
    </row>
    <row r="107" spans="1:8" x14ac:dyDescent="0.25">
      <c r="A107" s="26" t="str">
        <f>'2a. Productie zpm gen. ggz (A)'!A107</f>
        <v>CO0108</v>
      </c>
      <c r="B107" s="27" t="str">
        <f>'2a. Productie zpm gen. ggz (A)'!B107</f>
        <v>Behandeling</v>
      </c>
      <c r="C107" s="27" t="str">
        <f>'2a. Productie zpm gen. ggz (A)'!C107</f>
        <v>Vanaf 5 minuten</v>
      </c>
      <c r="D107" s="27" t="str">
        <f>'2a. Productie zpm gen. ggz (A)'!D107</f>
        <v>Ambulant – kwaliteitsstatuut sectie III – monodisciplinair</v>
      </c>
      <c r="E107" s="27" t="str">
        <f>'2a. Productie zpm gen. ggz (A)'!E107</f>
        <v>Gezondheidszorgpsycholoog (Wet Big artikel 3)</v>
      </c>
      <c r="F107" s="32">
        <f>'2a. Productie zpm gen. ggz (A)'!F107</f>
        <v>0</v>
      </c>
      <c r="G107" s="53">
        <f>'2a. Productie zpm gen. ggz (A)'!G107</f>
        <v>39.246284620927</v>
      </c>
      <c r="H107" s="30">
        <f>'2a. Productie zpm gen. ggz (A)'!H107</f>
        <v>0</v>
      </c>
    </row>
    <row r="108" spans="1:8" x14ac:dyDescent="0.25">
      <c r="A108" s="26" t="str">
        <f>'2a. Productie zpm gen. ggz (A)'!A108</f>
        <v>CO0109</v>
      </c>
      <c r="B108" s="27" t="str">
        <f>'2a. Productie zpm gen. ggz (A)'!B108</f>
        <v>Behandeling</v>
      </c>
      <c r="C108" s="27" t="str">
        <f>'2a. Productie zpm gen. ggz (A)'!C108</f>
        <v>Vanaf 5 minuten</v>
      </c>
      <c r="D108" s="27" t="str">
        <f>'2a. Productie zpm gen. ggz (A)'!D108</f>
        <v>Ambulant – kwaliteitsstatuut sectie III – multidisciplinair</v>
      </c>
      <c r="E108" s="27" t="str">
        <f>'2a. Productie zpm gen. ggz (A)'!E108</f>
        <v>Gezondheidszorgpsycholoog (Wet Big artikel 3)</v>
      </c>
      <c r="F108" s="32">
        <f>'2a. Productie zpm gen. ggz (A)'!F108</f>
        <v>0</v>
      </c>
      <c r="G108" s="53">
        <f>'2a. Productie zpm gen. ggz (A)'!G108</f>
        <v>46.4053259451725</v>
      </c>
      <c r="H108" s="30">
        <f>'2a. Productie zpm gen. ggz (A)'!H108</f>
        <v>0</v>
      </c>
    </row>
    <row r="109" spans="1:8" x14ac:dyDescent="0.25">
      <c r="A109" s="26" t="str">
        <f>'2a. Productie zpm gen. ggz (A)'!A109</f>
        <v>CO0110</v>
      </c>
      <c r="B109" s="27" t="str">
        <f>'2a. Productie zpm gen. ggz (A)'!B109</f>
        <v>Behandeling</v>
      </c>
      <c r="C109" s="27" t="str">
        <f>'2a. Productie zpm gen. ggz (A)'!C109</f>
        <v>Vanaf 5 minuten</v>
      </c>
      <c r="D109" s="27" t="str">
        <f>'2a. Productie zpm gen. ggz (A)'!D109</f>
        <v>Outreachend</v>
      </c>
      <c r="E109" s="27" t="str">
        <f>'2a. Productie zpm gen. ggz (A)'!E109</f>
        <v>Gezondheidszorgpsycholoog (Wet Big artikel 3)</v>
      </c>
      <c r="F109" s="32">
        <f>'2a. Productie zpm gen. ggz (A)'!F109</f>
        <v>0</v>
      </c>
      <c r="G109" s="53">
        <f>'2a. Productie zpm gen. ggz (A)'!G109</f>
        <v>52.611884045210601</v>
      </c>
      <c r="H109" s="30">
        <f>'2a. Productie zpm gen. ggz (A)'!H109</f>
        <v>0</v>
      </c>
    </row>
    <row r="110" spans="1:8" x14ac:dyDescent="0.25">
      <c r="A110" s="26" t="str">
        <f>'2a. Productie zpm gen. ggz (A)'!A110</f>
        <v>CO0111</v>
      </c>
      <c r="B110" s="27" t="str">
        <f>'2a. Productie zpm gen. ggz (A)'!B110</f>
        <v>Behandeling</v>
      </c>
      <c r="C110" s="27" t="str">
        <f>'2a. Productie zpm gen. ggz (A)'!C110</f>
        <v>Vanaf 5 minuten</v>
      </c>
      <c r="D110" s="27" t="str">
        <f>'2a. Productie zpm gen. ggz (A)'!D110</f>
        <v>Klinisch (exclusief forensische en beveiligde zorg)</v>
      </c>
      <c r="E110" s="27" t="str">
        <f>'2a. Productie zpm gen. ggz (A)'!E110</f>
        <v>Gezondheidszorgpsycholoog (Wet Big artikel 3)</v>
      </c>
      <c r="F110" s="32">
        <f>'2a. Productie zpm gen. ggz (A)'!F110</f>
        <v>0</v>
      </c>
      <c r="G110" s="53">
        <f>'2a. Productie zpm gen. ggz (A)'!G110</f>
        <v>57.124277909794202</v>
      </c>
      <c r="H110" s="30">
        <f>'2a. Productie zpm gen. ggz (A)'!H110</f>
        <v>0</v>
      </c>
    </row>
    <row r="111" spans="1:8" x14ac:dyDescent="0.25">
      <c r="A111" s="26" t="str">
        <f>'2a. Productie zpm gen. ggz (A)'!A111</f>
        <v>CO0112</v>
      </c>
      <c r="B111" s="27" t="str">
        <f>'2a. Productie zpm gen. ggz (A)'!B111</f>
        <v>Behandeling</v>
      </c>
      <c r="C111" s="27" t="str">
        <f>'2a. Productie zpm gen. ggz (A)'!C111</f>
        <v>Vanaf 5 minuten</v>
      </c>
      <c r="D111" s="27" t="str">
        <f>'2a. Productie zpm gen. ggz (A)'!D111</f>
        <v>Forensische en beveiligde zorg - klinische zorg</v>
      </c>
      <c r="E111" s="27" t="str">
        <f>'2a. Productie zpm gen. ggz (A)'!E111</f>
        <v>Gezondheidszorgpsycholoog (Wet Big artikel 3)</v>
      </c>
      <c r="F111" s="32">
        <f>'2a. Productie zpm gen. ggz (A)'!F111</f>
        <v>0</v>
      </c>
      <c r="G111" s="53">
        <f>'2a. Productie zpm gen. ggz (A)'!G111</f>
        <v>74.226427917469394</v>
      </c>
      <c r="H111" s="30">
        <f>'2a. Productie zpm gen. ggz (A)'!H111</f>
        <v>0</v>
      </c>
    </row>
    <row r="112" spans="1:8" x14ac:dyDescent="0.25">
      <c r="A112" s="26" t="str">
        <f>'2a. Productie zpm gen. ggz (A)'!A112</f>
        <v>CO0113</v>
      </c>
      <c r="B112" s="27" t="str">
        <f>'2a. Productie zpm gen. ggz (A)'!B112</f>
        <v>Behandeling</v>
      </c>
      <c r="C112" s="27" t="str">
        <f>'2a. Productie zpm gen. ggz (A)'!C112</f>
        <v>Vanaf 5 minuten</v>
      </c>
      <c r="D112" s="27" t="str">
        <f>'2a. Productie zpm gen. ggz (A)'!D112</f>
        <v>Forensische en beveiligde zorg - niet klinische of ambulante zorg</v>
      </c>
      <c r="E112" s="27" t="str">
        <f>'2a. Productie zpm gen. ggz (A)'!E112</f>
        <v>Gezondheidszorgpsycholoog (Wet Big artikel 3)</v>
      </c>
      <c r="F112" s="32">
        <f>'2a. Productie zpm gen. ggz (A)'!F112</f>
        <v>0</v>
      </c>
      <c r="G112" s="53">
        <f>'2a. Productie zpm gen. ggz (A)'!G112</f>
        <v>58.466252663374</v>
      </c>
      <c r="H112" s="30">
        <f>'2a. Productie zpm gen. ggz (A)'!H112</f>
        <v>0</v>
      </c>
    </row>
    <row r="113" spans="1:8" x14ac:dyDescent="0.25">
      <c r="A113" s="26" t="str">
        <f>'2a. Productie zpm gen. ggz (A)'!A113</f>
        <v>CO0114</v>
      </c>
      <c r="B113" s="27" t="str">
        <f>'2a. Productie zpm gen. ggz (A)'!B113</f>
        <v>Behandeling</v>
      </c>
      <c r="C113" s="27" t="str">
        <f>'2a. Productie zpm gen. ggz (A)'!C113</f>
        <v>Vanaf 5 minuten</v>
      </c>
      <c r="D113" s="27" t="str">
        <f>'2a. Productie zpm gen. ggz (A)'!D113</f>
        <v>Hoogspecialistisch ggz (ambulant en klinisch, met contractvoorwaarde)</v>
      </c>
      <c r="E113" s="27" t="str">
        <f>'2a. Productie zpm gen. ggz (A)'!E113</f>
        <v>Gezondheidszorgpsycholoog (Wet Big artikel 3)</v>
      </c>
      <c r="F113" s="32">
        <f>'2a. Productie zpm gen. ggz (A)'!F113</f>
        <v>0</v>
      </c>
      <c r="G113" s="53">
        <f>'2a. Productie zpm gen. ggz (A)'!G113</f>
        <v>66.091223294133002</v>
      </c>
      <c r="H113" s="30">
        <f>'2a. Productie zpm gen. ggz (A)'!H113</f>
        <v>0</v>
      </c>
    </row>
    <row r="114" spans="1:8" x14ac:dyDescent="0.25">
      <c r="A114" s="26" t="str">
        <f>'2a. Productie zpm gen. ggz (A)'!A114</f>
        <v>CO0115</v>
      </c>
      <c r="B114" s="27" t="str">
        <f>'2a. Productie zpm gen. ggz (A)'!B114</f>
        <v>Behandeling</v>
      </c>
      <c r="C114" s="27" t="str">
        <f>'2a. Productie zpm gen. ggz (A)'!C114</f>
        <v>Vanaf 5 minuten</v>
      </c>
      <c r="D114" s="27" t="str">
        <f>'2a. Productie zpm gen. ggz (A)'!D114</f>
        <v>Ambulant – kwaliteitsstatuut sectie II</v>
      </c>
      <c r="E114" s="27" t="str">
        <f>'2a. Productie zpm gen. ggz (A)'!E114</f>
        <v>Psychotherapeut (Wet Big artikel 3)</v>
      </c>
      <c r="F114" s="32">
        <f>'2a. Productie zpm gen. ggz (A)'!F114</f>
        <v>0</v>
      </c>
      <c r="G114" s="53">
        <f>'2a. Productie zpm gen. ggz (A)'!G114</f>
        <v>30.1446904840382</v>
      </c>
      <c r="H114" s="30">
        <f>'2a. Productie zpm gen. ggz (A)'!H114</f>
        <v>0</v>
      </c>
    </row>
    <row r="115" spans="1:8" x14ac:dyDescent="0.25">
      <c r="A115" s="26" t="str">
        <f>'2a. Productie zpm gen. ggz (A)'!A115</f>
        <v>CO0116</v>
      </c>
      <c r="B115" s="27" t="str">
        <f>'2a. Productie zpm gen. ggz (A)'!B115</f>
        <v>Behandeling</v>
      </c>
      <c r="C115" s="27" t="str">
        <f>'2a. Productie zpm gen. ggz (A)'!C115</f>
        <v>Vanaf 5 minuten</v>
      </c>
      <c r="D115" s="27" t="str">
        <f>'2a. Productie zpm gen. ggz (A)'!D115</f>
        <v>Ambulant – kwaliteitsstatuut sectie III – monodisciplinair</v>
      </c>
      <c r="E115" s="27" t="str">
        <f>'2a. Productie zpm gen. ggz (A)'!E115</f>
        <v>Psychotherapeut (Wet Big artikel 3)</v>
      </c>
      <c r="F115" s="32">
        <f>'2a. Productie zpm gen. ggz (A)'!F115</f>
        <v>0</v>
      </c>
      <c r="G115" s="53">
        <f>'2a. Productie zpm gen. ggz (A)'!G115</f>
        <v>40.8832350433633</v>
      </c>
      <c r="H115" s="30">
        <f>'2a. Productie zpm gen. ggz (A)'!H115</f>
        <v>0</v>
      </c>
    </row>
    <row r="116" spans="1:8" x14ac:dyDescent="0.25">
      <c r="A116" s="26" t="str">
        <f>'2a. Productie zpm gen. ggz (A)'!A116</f>
        <v>CO0117</v>
      </c>
      <c r="B116" s="27" t="str">
        <f>'2a. Productie zpm gen. ggz (A)'!B116</f>
        <v>Behandeling</v>
      </c>
      <c r="C116" s="27" t="str">
        <f>'2a. Productie zpm gen. ggz (A)'!C116</f>
        <v>Vanaf 5 minuten</v>
      </c>
      <c r="D116" s="27" t="str">
        <f>'2a. Productie zpm gen. ggz (A)'!D116</f>
        <v>Ambulant – kwaliteitsstatuut sectie III – multidisciplinair</v>
      </c>
      <c r="E116" s="27" t="str">
        <f>'2a. Productie zpm gen. ggz (A)'!E116</f>
        <v>Psychotherapeut (Wet Big artikel 3)</v>
      </c>
      <c r="F116" s="32">
        <f>'2a. Productie zpm gen. ggz (A)'!F116</f>
        <v>0</v>
      </c>
      <c r="G116" s="53">
        <f>'2a. Productie zpm gen. ggz (A)'!G116</f>
        <v>45.194229239634602</v>
      </c>
      <c r="H116" s="30">
        <f>'2a. Productie zpm gen. ggz (A)'!H116</f>
        <v>0</v>
      </c>
    </row>
    <row r="117" spans="1:8" x14ac:dyDescent="0.25">
      <c r="A117" s="26" t="str">
        <f>'2a. Productie zpm gen. ggz (A)'!A117</f>
        <v>CO0118</v>
      </c>
      <c r="B117" s="27" t="str">
        <f>'2a. Productie zpm gen. ggz (A)'!B117</f>
        <v>Behandeling</v>
      </c>
      <c r="C117" s="27" t="str">
        <f>'2a. Productie zpm gen. ggz (A)'!C117</f>
        <v>Vanaf 5 minuten</v>
      </c>
      <c r="D117" s="27" t="str">
        <f>'2a. Productie zpm gen. ggz (A)'!D117</f>
        <v>Outreachend</v>
      </c>
      <c r="E117" s="27" t="str">
        <f>'2a. Productie zpm gen. ggz (A)'!E117</f>
        <v>Psychotherapeut (Wet Big artikel 3)</v>
      </c>
      <c r="F117" s="32">
        <f>'2a. Productie zpm gen. ggz (A)'!F117</f>
        <v>0</v>
      </c>
      <c r="G117" s="53">
        <f>'2a. Productie zpm gen. ggz (A)'!G117</f>
        <v>48.479461039264102</v>
      </c>
      <c r="H117" s="30">
        <f>'2a. Productie zpm gen. ggz (A)'!H117</f>
        <v>0</v>
      </c>
    </row>
    <row r="118" spans="1:8" x14ac:dyDescent="0.25">
      <c r="A118" s="26" t="str">
        <f>'2a. Productie zpm gen. ggz (A)'!A118</f>
        <v>CO0119</v>
      </c>
      <c r="B118" s="27" t="str">
        <f>'2a. Productie zpm gen. ggz (A)'!B118</f>
        <v>Behandeling</v>
      </c>
      <c r="C118" s="27" t="str">
        <f>'2a. Productie zpm gen. ggz (A)'!C118</f>
        <v>Vanaf 5 minuten</v>
      </c>
      <c r="D118" s="27" t="str">
        <f>'2a. Productie zpm gen. ggz (A)'!D118</f>
        <v>Klinisch (exclusief forensische en beveiligde zorg)</v>
      </c>
      <c r="E118" s="27" t="str">
        <f>'2a. Productie zpm gen. ggz (A)'!E118</f>
        <v>Psychotherapeut (Wet Big artikel 3)</v>
      </c>
      <c r="F118" s="32">
        <f>'2a. Productie zpm gen. ggz (A)'!F118</f>
        <v>0</v>
      </c>
      <c r="G118" s="53">
        <f>'2a. Productie zpm gen. ggz (A)'!G118</f>
        <v>50.760265650466003</v>
      </c>
      <c r="H118" s="30">
        <f>'2a. Productie zpm gen. ggz (A)'!H118</f>
        <v>0</v>
      </c>
    </row>
    <row r="119" spans="1:8" x14ac:dyDescent="0.25">
      <c r="A119" s="26" t="str">
        <f>'2a. Productie zpm gen. ggz (A)'!A119</f>
        <v>CO0120</v>
      </c>
      <c r="B119" s="27" t="str">
        <f>'2a. Productie zpm gen. ggz (A)'!B119</f>
        <v>Behandeling</v>
      </c>
      <c r="C119" s="27" t="str">
        <f>'2a. Productie zpm gen. ggz (A)'!C119</f>
        <v>Vanaf 5 minuten</v>
      </c>
      <c r="D119" s="27" t="str">
        <f>'2a. Productie zpm gen. ggz (A)'!D119</f>
        <v>Forensische en beveiligde zorg - klinische zorg</v>
      </c>
      <c r="E119" s="27" t="str">
        <f>'2a. Productie zpm gen. ggz (A)'!E119</f>
        <v>Psychotherapeut (Wet Big artikel 3)</v>
      </c>
      <c r="F119" s="32">
        <f>'2a. Productie zpm gen. ggz (A)'!F119</f>
        <v>0</v>
      </c>
      <c r="G119" s="53">
        <f>'2a. Productie zpm gen. ggz (A)'!G119</f>
        <v>73.987195990985896</v>
      </c>
      <c r="H119" s="30">
        <f>'2a. Productie zpm gen. ggz (A)'!H119</f>
        <v>0</v>
      </c>
    </row>
    <row r="120" spans="1:8" x14ac:dyDescent="0.25">
      <c r="A120" s="26" t="str">
        <f>'2a. Productie zpm gen. ggz (A)'!A120</f>
        <v>CO0121</v>
      </c>
      <c r="B120" s="27" t="str">
        <f>'2a. Productie zpm gen. ggz (A)'!B120</f>
        <v>Behandeling</v>
      </c>
      <c r="C120" s="27" t="str">
        <f>'2a. Productie zpm gen. ggz (A)'!C120</f>
        <v>Vanaf 5 minuten</v>
      </c>
      <c r="D120" s="27" t="str">
        <f>'2a. Productie zpm gen. ggz (A)'!D120</f>
        <v>Forensische en beveiligde zorg - niet klinische of ambulante zorg</v>
      </c>
      <c r="E120" s="27" t="str">
        <f>'2a. Productie zpm gen. ggz (A)'!E120</f>
        <v>Psychotherapeut (Wet Big artikel 3)</v>
      </c>
      <c r="F120" s="32">
        <f>'2a. Productie zpm gen. ggz (A)'!F120</f>
        <v>0</v>
      </c>
      <c r="G120" s="53">
        <f>'2a. Productie zpm gen. ggz (A)'!G120</f>
        <v>63.891045356082202</v>
      </c>
      <c r="H120" s="30">
        <f>'2a. Productie zpm gen. ggz (A)'!H120</f>
        <v>0</v>
      </c>
    </row>
    <row r="121" spans="1:8" x14ac:dyDescent="0.25">
      <c r="A121" s="26" t="str">
        <f>'2a. Productie zpm gen. ggz (A)'!A121</f>
        <v>CO0122</v>
      </c>
      <c r="B121" s="27" t="str">
        <f>'2a. Productie zpm gen. ggz (A)'!B121</f>
        <v>Behandeling</v>
      </c>
      <c r="C121" s="27" t="str">
        <f>'2a. Productie zpm gen. ggz (A)'!C121</f>
        <v>Vanaf 5 minuten</v>
      </c>
      <c r="D121" s="27" t="str">
        <f>'2a. Productie zpm gen. ggz (A)'!D121</f>
        <v>Hoogspecialistisch ggz (ambulant en klinisch, met contractvoorwaarde)</v>
      </c>
      <c r="E121" s="27" t="str">
        <f>'2a. Productie zpm gen. ggz (A)'!E121</f>
        <v>Psychotherapeut (Wet Big artikel 3)</v>
      </c>
      <c r="F121" s="32">
        <f>'2a. Productie zpm gen. ggz (A)'!F121</f>
        <v>0</v>
      </c>
      <c r="G121" s="53">
        <f>'2a. Productie zpm gen. ggz (A)'!G121</f>
        <v>70.194206669186201</v>
      </c>
      <c r="H121" s="30">
        <f>'2a. Productie zpm gen. ggz (A)'!H121</f>
        <v>0</v>
      </c>
    </row>
    <row r="122" spans="1:8" x14ac:dyDescent="0.25">
      <c r="A122" s="26" t="str">
        <f>'2a. Productie zpm gen. ggz (A)'!A122</f>
        <v>CO0123</v>
      </c>
      <c r="B122" s="27" t="str">
        <f>'2a. Productie zpm gen. ggz (A)'!B122</f>
        <v>Behandeling</v>
      </c>
      <c r="C122" s="27" t="str">
        <f>'2a. Productie zpm gen. ggz (A)'!C122</f>
        <v>Vanaf 5 minuten</v>
      </c>
      <c r="D122" s="27" t="str">
        <f>'2a. Productie zpm gen. ggz (A)'!D122</f>
        <v>Ambulant – kwaliteitsstatuut sectie II</v>
      </c>
      <c r="E122" s="27" t="str">
        <f>'2a. Productie zpm gen. ggz (A)'!E122</f>
        <v>Verpleegkundige (Wet Big artikel 3)</v>
      </c>
      <c r="F122" s="32">
        <f>'2a. Productie zpm gen. ggz (A)'!F122</f>
        <v>0</v>
      </c>
      <c r="G122" s="53">
        <f>'2a. Productie zpm gen. ggz (A)'!G122</f>
        <v>22.270373679580299</v>
      </c>
      <c r="H122" s="30">
        <f>'2a. Productie zpm gen. ggz (A)'!H122</f>
        <v>0</v>
      </c>
    </row>
    <row r="123" spans="1:8" x14ac:dyDescent="0.25">
      <c r="A123" s="26" t="str">
        <f>'2a. Productie zpm gen. ggz (A)'!A123</f>
        <v>CO0124</v>
      </c>
      <c r="B123" s="27" t="str">
        <f>'2a. Productie zpm gen. ggz (A)'!B123</f>
        <v>Behandeling</v>
      </c>
      <c r="C123" s="27" t="str">
        <f>'2a. Productie zpm gen. ggz (A)'!C123</f>
        <v>Vanaf 5 minuten</v>
      </c>
      <c r="D123" s="27" t="str">
        <f>'2a. Productie zpm gen. ggz (A)'!D123</f>
        <v>Ambulant – kwaliteitsstatuut sectie III – monodisciplinair</v>
      </c>
      <c r="E123" s="27" t="str">
        <f>'2a. Productie zpm gen. ggz (A)'!E123</f>
        <v>Verpleegkundige (Wet Big artikel 3)</v>
      </c>
      <c r="F123" s="32">
        <f>'2a. Productie zpm gen. ggz (A)'!F123</f>
        <v>0</v>
      </c>
      <c r="G123" s="53">
        <f>'2a. Productie zpm gen. ggz (A)'!G123</f>
        <v>31.515406173206699</v>
      </c>
      <c r="H123" s="30">
        <f>'2a. Productie zpm gen. ggz (A)'!H123</f>
        <v>0</v>
      </c>
    </row>
    <row r="124" spans="1:8" x14ac:dyDescent="0.25">
      <c r="A124" s="26" t="str">
        <f>'2a. Productie zpm gen. ggz (A)'!A124</f>
        <v>CO0125</v>
      </c>
      <c r="B124" s="27" t="str">
        <f>'2a. Productie zpm gen. ggz (A)'!B124</f>
        <v>Behandeling</v>
      </c>
      <c r="C124" s="27" t="str">
        <f>'2a. Productie zpm gen. ggz (A)'!C124</f>
        <v>Vanaf 5 minuten</v>
      </c>
      <c r="D124" s="27" t="str">
        <f>'2a. Productie zpm gen. ggz (A)'!D124</f>
        <v>Ambulant – kwaliteitsstatuut sectie III – multidisciplinair</v>
      </c>
      <c r="E124" s="27" t="str">
        <f>'2a. Productie zpm gen. ggz (A)'!E124</f>
        <v>Verpleegkundige (Wet Big artikel 3)</v>
      </c>
      <c r="F124" s="32">
        <f>'2a. Productie zpm gen. ggz (A)'!F124</f>
        <v>0</v>
      </c>
      <c r="G124" s="53">
        <f>'2a. Productie zpm gen. ggz (A)'!G124</f>
        <v>37.148520639697097</v>
      </c>
      <c r="H124" s="30">
        <f>'2a. Productie zpm gen. ggz (A)'!H124</f>
        <v>0</v>
      </c>
    </row>
    <row r="125" spans="1:8" x14ac:dyDescent="0.25">
      <c r="A125" s="26" t="str">
        <f>'2a. Productie zpm gen. ggz (A)'!A125</f>
        <v>CO0126</v>
      </c>
      <c r="B125" s="27" t="str">
        <f>'2a. Productie zpm gen. ggz (A)'!B125</f>
        <v>Behandeling</v>
      </c>
      <c r="C125" s="27" t="str">
        <f>'2a. Productie zpm gen. ggz (A)'!C125</f>
        <v>Vanaf 5 minuten</v>
      </c>
      <c r="D125" s="27" t="str">
        <f>'2a. Productie zpm gen. ggz (A)'!D125</f>
        <v>Outreachend</v>
      </c>
      <c r="E125" s="27" t="str">
        <f>'2a. Productie zpm gen. ggz (A)'!E125</f>
        <v>Verpleegkundige (Wet Big artikel 3)</v>
      </c>
      <c r="F125" s="32">
        <f>'2a. Productie zpm gen. ggz (A)'!F125</f>
        <v>0</v>
      </c>
      <c r="G125" s="53">
        <f>'2a. Productie zpm gen. ggz (A)'!G125</f>
        <v>42.024545453429297</v>
      </c>
      <c r="H125" s="30">
        <f>'2a. Productie zpm gen. ggz (A)'!H125</f>
        <v>0</v>
      </c>
    </row>
    <row r="126" spans="1:8" x14ac:dyDescent="0.25">
      <c r="A126" s="26" t="str">
        <f>'2a. Productie zpm gen. ggz (A)'!A126</f>
        <v>CO0127</v>
      </c>
      <c r="B126" s="27" t="str">
        <f>'2a. Productie zpm gen. ggz (A)'!B126</f>
        <v>Behandeling</v>
      </c>
      <c r="C126" s="27" t="str">
        <f>'2a. Productie zpm gen. ggz (A)'!C126</f>
        <v>Vanaf 5 minuten</v>
      </c>
      <c r="D126" s="27" t="str">
        <f>'2a. Productie zpm gen. ggz (A)'!D126</f>
        <v>Klinisch (exclusief forensische en beveiligde zorg)</v>
      </c>
      <c r="E126" s="27" t="str">
        <f>'2a. Productie zpm gen. ggz (A)'!E126</f>
        <v>Verpleegkundige (Wet Big artikel 3)</v>
      </c>
      <c r="F126" s="32">
        <f>'2a. Productie zpm gen. ggz (A)'!F126</f>
        <v>0</v>
      </c>
      <c r="G126" s="53">
        <f>'2a. Productie zpm gen. ggz (A)'!G126</f>
        <v>44.745679652597502</v>
      </c>
      <c r="H126" s="30">
        <f>'2a. Productie zpm gen. ggz (A)'!H126</f>
        <v>0</v>
      </c>
    </row>
    <row r="127" spans="1:8" x14ac:dyDescent="0.25">
      <c r="A127" s="26" t="str">
        <f>'2a. Productie zpm gen. ggz (A)'!A127</f>
        <v>CO0128</v>
      </c>
      <c r="B127" s="27" t="str">
        <f>'2a. Productie zpm gen. ggz (A)'!B127</f>
        <v>Behandeling</v>
      </c>
      <c r="C127" s="27" t="str">
        <f>'2a. Productie zpm gen. ggz (A)'!C127</f>
        <v>Vanaf 5 minuten</v>
      </c>
      <c r="D127" s="27" t="str">
        <f>'2a. Productie zpm gen. ggz (A)'!D127</f>
        <v>Forensische en beveiligde zorg - klinische zorg</v>
      </c>
      <c r="E127" s="27" t="str">
        <f>'2a. Productie zpm gen. ggz (A)'!E127</f>
        <v>Verpleegkundige (Wet Big artikel 3)</v>
      </c>
      <c r="F127" s="32">
        <f>'2a. Productie zpm gen. ggz (A)'!F127</f>
        <v>0</v>
      </c>
      <c r="G127" s="53">
        <f>'2a. Productie zpm gen. ggz (A)'!G127</f>
        <v>56.106780858354099</v>
      </c>
      <c r="H127" s="30">
        <f>'2a. Productie zpm gen. ggz (A)'!H127</f>
        <v>0</v>
      </c>
    </row>
    <row r="128" spans="1:8" x14ac:dyDescent="0.25">
      <c r="A128" s="26" t="str">
        <f>'2a. Productie zpm gen. ggz (A)'!A128</f>
        <v>CO0129</v>
      </c>
      <c r="B128" s="27" t="str">
        <f>'2a. Productie zpm gen. ggz (A)'!B128</f>
        <v>Behandeling</v>
      </c>
      <c r="C128" s="27" t="str">
        <f>'2a. Productie zpm gen. ggz (A)'!C128</f>
        <v>Vanaf 5 minuten</v>
      </c>
      <c r="D128" s="27" t="str">
        <f>'2a. Productie zpm gen. ggz (A)'!D128</f>
        <v>Forensische en beveiligde zorg - niet klinische of ambulante zorg</v>
      </c>
      <c r="E128" s="27" t="str">
        <f>'2a. Productie zpm gen. ggz (A)'!E128</f>
        <v>Verpleegkundige (Wet Big artikel 3)</v>
      </c>
      <c r="F128" s="32">
        <f>'2a. Productie zpm gen. ggz (A)'!F128</f>
        <v>0</v>
      </c>
      <c r="G128" s="53">
        <f>'2a. Productie zpm gen. ggz (A)'!G128</f>
        <v>48.248704238100899</v>
      </c>
      <c r="H128" s="30">
        <f>'2a. Productie zpm gen. ggz (A)'!H128</f>
        <v>0</v>
      </c>
    </row>
    <row r="129" spans="1:8" x14ac:dyDescent="0.25">
      <c r="A129" s="26" t="str">
        <f>'2a. Productie zpm gen. ggz (A)'!A129</f>
        <v>CO0130</v>
      </c>
      <c r="B129" s="27" t="str">
        <f>'2a. Productie zpm gen. ggz (A)'!B129</f>
        <v>Behandeling</v>
      </c>
      <c r="C129" s="27" t="str">
        <f>'2a. Productie zpm gen. ggz (A)'!C129</f>
        <v>Vanaf 5 minuten</v>
      </c>
      <c r="D129" s="27" t="str">
        <f>'2a. Productie zpm gen. ggz (A)'!D129</f>
        <v>Hoogspecialistisch ggz (ambulant en klinisch, met contractvoorwaarde)</v>
      </c>
      <c r="E129" s="27" t="str">
        <f>'2a. Productie zpm gen. ggz (A)'!E129</f>
        <v>Verpleegkundige (Wet Big artikel 3)</v>
      </c>
      <c r="F129" s="32">
        <f>'2a. Productie zpm gen. ggz (A)'!F129</f>
        <v>0</v>
      </c>
      <c r="G129" s="53">
        <f>'2a. Productie zpm gen. ggz (A)'!G129</f>
        <v>55.268140509266701</v>
      </c>
      <c r="H129" s="30">
        <f>'2a. Productie zpm gen. ggz (A)'!H129</f>
        <v>0</v>
      </c>
    </row>
    <row r="130" spans="1:8" x14ac:dyDescent="0.25">
      <c r="A130" s="26" t="str">
        <f>'2a. Productie zpm gen. ggz (A)'!A130</f>
        <v>CO0131</v>
      </c>
      <c r="B130" s="27" t="str">
        <f>'2a. Productie zpm gen. ggz (A)'!B130</f>
        <v>Diagnostiek</v>
      </c>
      <c r="C130" s="27" t="str">
        <f>'2a. Productie zpm gen. ggz (A)'!C130</f>
        <v>Vanaf 15 minuten</v>
      </c>
      <c r="D130" s="27" t="str">
        <f>'2a. Productie zpm gen. ggz (A)'!D130</f>
        <v>Ambulant – kwaliteitsstatuut sectie II</v>
      </c>
      <c r="E130" s="27" t="str">
        <f>'2a. Productie zpm gen. ggz (A)'!E130</f>
        <v>Overige beroepen</v>
      </c>
      <c r="F130" s="32">
        <f>'2a. Productie zpm gen. ggz (A)'!F130</f>
        <v>0</v>
      </c>
      <c r="G130" s="53">
        <f>'2a. Productie zpm gen. ggz (A)'!G130</f>
        <v>52.966735777942901</v>
      </c>
      <c r="H130" s="30">
        <f>'2a. Productie zpm gen. ggz (A)'!H130</f>
        <v>0</v>
      </c>
    </row>
    <row r="131" spans="1:8" x14ac:dyDescent="0.25">
      <c r="A131" s="26" t="str">
        <f>'2a. Productie zpm gen. ggz (A)'!A131</f>
        <v>CO0132</v>
      </c>
      <c r="B131" s="27" t="str">
        <f>'2a. Productie zpm gen. ggz (A)'!B131</f>
        <v>Diagnostiek</v>
      </c>
      <c r="C131" s="27" t="str">
        <f>'2a. Productie zpm gen. ggz (A)'!C131</f>
        <v>Vanaf 15 minuten</v>
      </c>
      <c r="D131" s="27" t="str">
        <f>'2a. Productie zpm gen. ggz (A)'!D131</f>
        <v>Ambulant – kwaliteitsstatuut sectie III – monodisciplinair</v>
      </c>
      <c r="E131" s="27" t="str">
        <f>'2a. Productie zpm gen. ggz (A)'!E131</f>
        <v>Overige beroepen</v>
      </c>
      <c r="F131" s="32">
        <f>'2a. Productie zpm gen. ggz (A)'!F131</f>
        <v>0</v>
      </c>
      <c r="G131" s="53">
        <f>'2a. Productie zpm gen. ggz (A)'!G131</f>
        <v>78.9583214159709</v>
      </c>
      <c r="H131" s="30">
        <f>'2a. Productie zpm gen. ggz (A)'!H131</f>
        <v>0</v>
      </c>
    </row>
    <row r="132" spans="1:8" x14ac:dyDescent="0.25">
      <c r="A132" s="26" t="str">
        <f>'2a. Productie zpm gen. ggz (A)'!A132</f>
        <v>CO0133</v>
      </c>
      <c r="B132" s="27" t="str">
        <f>'2a. Productie zpm gen. ggz (A)'!B132</f>
        <v>Diagnostiek</v>
      </c>
      <c r="C132" s="27" t="str">
        <f>'2a. Productie zpm gen. ggz (A)'!C132</f>
        <v>Vanaf 15 minuten</v>
      </c>
      <c r="D132" s="27" t="str">
        <f>'2a. Productie zpm gen. ggz (A)'!D132</f>
        <v>Ambulant – kwaliteitsstatuut sectie III – multidisciplinair</v>
      </c>
      <c r="E132" s="27" t="str">
        <f>'2a. Productie zpm gen. ggz (A)'!E132</f>
        <v>Overige beroepen</v>
      </c>
      <c r="F132" s="32">
        <f>'2a. Productie zpm gen. ggz (A)'!F132</f>
        <v>0</v>
      </c>
      <c r="G132" s="53">
        <f>'2a. Productie zpm gen. ggz (A)'!G132</f>
        <v>98.308869738178203</v>
      </c>
      <c r="H132" s="30">
        <f>'2a. Productie zpm gen. ggz (A)'!H132</f>
        <v>0</v>
      </c>
    </row>
    <row r="133" spans="1:8" x14ac:dyDescent="0.25">
      <c r="A133" s="26" t="str">
        <f>'2a. Productie zpm gen. ggz (A)'!A133</f>
        <v>CO0134</v>
      </c>
      <c r="B133" s="27" t="str">
        <f>'2a. Productie zpm gen. ggz (A)'!B133</f>
        <v>Diagnostiek</v>
      </c>
      <c r="C133" s="27" t="str">
        <f>'2a. Productie zpm gen. ggz (A)'!C133</f>
        <v>Vanaf 15 minuten</v>
      </c>
      <c r="D133" s="27" t="str">
        <f>'2a. Productie zpm gen. ggz (A)'!D133</f>
        <v>Outreachend</v>
      </c>
      <c r="E133" s="27" t="str">
        <f>'2a. Productie zpm gen. ggz (A)'!E133</f>
        <v>Overige beroepen</v>
      </c>
      <c r="F133" s="32">
        <f>'2a. Productie zpm gen. ggz (A)'!F133</f>
        <v>0</v>
      </c>
      <c r="G133" s="53">
        <f>'2a. Productie zpm gen. ggz (A)'!G133</f>
        <v>118.941950359698</v>
      </c>
      <c r="H133" s="30">
        <f>'2a. Productie zpm gen. ggz (A)'!H133</f>
        <v>0</v>
      </c>
    </row>
    <row r="134" spans="1:8" x14ac:dyDescent="0.25">
      <c r="A134" s="26" t="str">
        <f>'2a. Productie zpm gen. ggz (A)'!A134</f>
        <v>CO0135</v>
      </c>
      <c r="B134" s="27" t="str">
        <f>'2a. Productie zpm gen. ggz (A)'!B134</f>
        <v>Diagnostiek</v>
      </c>
      <c r="C134" s="27" t="str">
        <f>'2a. Productie zpm gen. ggz (A)'!C134</f>
        <v>Vanaf 15 minuten</v>
      </c>
      <c r="D134" s="27" t="str">
        <f>'2a. Productie zpm gen. ggz (A)'!D134</f>
        <v>Klinisch (exclusief forensische en beveiligde zorg)</v>
      </c>
      <c r="E134" s="27" t="str">
        <f>'2a. Productie zpm gen. ggz (A)'!E134</f>
        <v>Overige beroepen</v>
      </c>
      <c r="F134" s="32">
        <f>'2a. Productie zpm gen. ggz (A)'!F134</f>
        <v>0</v>
      </c>
      <c r="G134" s="53">
        <f>'2a. Productie zpm gen. ggz (A)'!G134</f>
        <v>130.79300852448401</v>
      </c>
      <c r="H134" s="30">
        <f>'2a. Productie zpm gen. ggz (A)'!H134</f>
        <v>0</v>
      </c>
    </row>
    <row r="135" spans="1:8" x14ac:dyDescent="0.25">
      <c r="A135" s="26" t="str">
        <f>'2a. Productie zpm gen. ggz (A)'!A135</f>
        <v>CO0136</v>
      </c>
      <c r="B135" s="27" t="str">
        <f>'2a. Productie zpm gen. ggz (A)'!B135</f>
        <v>Diagnostiek</v>
      </c>
      <c r="C135" s="27" t="str">
        <f>'2a. Productie zpm gen. ggz (A)'!C135</f>
        <v>Vanaf 15 minuten</v>
      </c>
      <c r="D135" s="27" t="str">
        <f>'2a. Productie zpm gen. ggz (A)'!D135</f>
        <v>Forensische en beveiligde zorg - klinische zorg</v>
      </c>
      <c r="E135" s="27" t="str">
        <f>'2a. Productie zpm gen. ggz (A)'!E135</f>
        <v>Overige beroepen</v>
      </c>
      <c r="F135" s="32">
        <f>'2a. Productie zpm gen. ggz (A)'!F135</f>
        <v>0</v>
      </c>
      <c r="G135" s="53">
        <f>'2a. Productie zpm gen. ggz (A)'!G135</f>
        <v>168.041198322344</v>
      </c>
      <c r="H135" s="30">
        <f>'2a. Productie zpm gen. ggz (A)'!H135</f>
        <v>0</v>
      </c>
    </row>
    <row r="136" spans="1:8" x14ac:dyDescent="0.25">
      <c r="A136" s="26" t="str">
        <f>'2a. Productie zpm gen. ggz (A)'!A136</f>
        <v>CO0137</v>
      </c>
      <c r="B136" s="27" t="str">
        <f>'2a. Productie zpm gen. ggz (A)'!B136</f>
        <v>Diagnostiek</v>
      </c>
      <c r="C136" s="27" t="str">
        <f>'2a. Productie zpm gen. ggz (A)'!C136</f>
        <v>Vanaf 15 minuten</v>
      </c>
      <c r="D136" s="27" t="str">
        <f>'2a. Productie zpm gen. ggz (A)'!D136</f>
        <v>Forensische en beveiligde zorg - niet klinische of ambulante zorg</v>
      </c>
      <c r="E136" s="27" t="str">
        <f>'2a. Productie zpm gen. ggz (A)'!E136</f>
        <v>Overige beroepen</v>
      </c>
      <c r="F136" s="32">
        <f>'2a. Productie zpm gen. ggz (A)'!F136</f>
        <v>0</v>
      </c>
      <c r="G136" s="53">
        <f>'2a. Productie zpm gen. ggz (A)'!G136</f>
        <v>139.787543448055</v>
      </c>
      <c r="H136" s="30">
        <f>'2a. Productie zpm gen. ggz (A)'!H136</f>
        <v>0</v>
      </c>
    </row>
    <row r="137" spans="1:8" x14ac:dyDescent="0.25">
      <c r="A137" s="26" t="str">
        <f>'2a. Productie zpm gen. ggz (A)'!A137</f>
        <v>CO0138</v>
      </c>
      <c r="B137" s="27" t="str">
        <f>'2a. Productie zpm gen. ggz (A)'!B137</f>
        <v>Diagnostiek</v>
      </c>
      <c r="C137" s="27" t="str">
        <f>'2a. Productie zpm gen. ggz (A)'!C137</f>
        <v>Vanaf 15 minuten</v>
      </c>
      <c r="D137" s="27" t="str">
        <f>'2a. Productie zpm gen. ggz (A)'!D137</f>
        <v>Hoogspecialistisch ggz (ambulant en klinisch, met contractvoorwaarde)</v>
      </c>
      <c r="E137" s="27" t="str">
        <f>'2a. Productie zpm gen. ggz (A)'!E137</f>
        <v>Overige beroepen</v>
      </c>
      <c r="F137" s="32">
        <f>'2a. Productie zpm gen. ggz (A)'!F137</f>
        <v>0</v>
      </c>
      <c r="G137" s="53">
        <f>'2a. Productie zpm gen. ggz (A)'!G137</f>
        <v>140.43923786291501</v>
      </c>
      <c r="H137" s="30">
        <f>'2a. Productie zpm gen. ggz (A)'!H137</f>
        <v>0</v>
      </c>
    </row>
    <row r="138" spans="1:8" x14ac:dyDescent="0.25">
      <c r="A138" s="26" t="str">
        <f>'2a. Productie zpm gen. ggz (A)'!A138</f>
        <v>CO0139</v>
      </c>
      <c r="B138" s="27" t="str">
        <f>'2a. Productie zpm gen. ggz (A)'!B138</f>
        <v>Diagnostiek</v>
      </c>
      <c r="C138" s="27" t="str">
        <f>'2a. Productie zpm gen. ggz (A)'!C138</f>
        <v>Vanaf 15 minuten</v>
      </c>
      <c r="D138" s="27" t="str">
        <f>'2a. Productie zpm gen. ggz (A)'!D138</f>
        <v>Ambulant – kwaliteitsstatuut sectie II</v>
      </c>
      <c r="E138" s="27" t="str">
        <f>'2a. Productie zpm gen. ggz (A)'!E138</f>
        <v>Arts - specialist (Wet Big artikel 14)</v>
      </c>
      <c r="F138" s="32">
        <f>'2a. Productie zpm gen. ggz (A)'!F138</f>
        <v>0</v>
      </c>
      <c r="G138" s="53">
        <f>'2a. Productie zpm gen. ggz (A)'!G138</f>
        <v>101.60217503395199</v>
      </c>
      <c r="H138" s="30">
        <f>'2a. Productie zpm gen. ggz (A)'!H138</f>
        <v>0</v>
      </c>
    </row>
    <row r="139" spans="1:8" x14ac:dyDescent="0.25">
      <c r="A139" s="26" t="str">
        <f>'2a. Productie zpm gen. ggz (A)'!A139</f>
        <v>CO0141</v>
      </c>
      <c r="B139" s="27" t="str">
        <f>'2a. Productie zpm gen. ggz (A)'!B139</f>
        <v>Diagnostiek</v>
      </c>
      <c r="C139" s="27" t="str">
        <f>'2a. Productie zpm gen. ggz (A)'!C139</f>
        <v>Vanaf 15 minuten</v>
      </c>
      <c r="D139" s="27" t="str">
        <f>'2a. Productie zpm gen. ggz (A)'!D139</f>
        <v>Ambulant – kwaliteitsstatuut sectie III – monodisciplinair</v>
      </c>
      <c r="E139" s="27" t="str">
        <f>'2a. Productie zpm gen. ggz (A)'!E139</f>
        <v>Arts - specialist (Wet Big artikel 14)</v>
      </c>
      <c r="F139" s="32">
        <f>'2a. Productie zpm gen. ggz (A)'!F139</f>
        <v>0</v>
      </c>
      <c r="G139" s="53">
        <f>'2a. Productie zpm gen. ggz (A)'!G139</f>
        <v>146.43725984912501</v>
      </c>
      <c r="H139" s="30">
        <f>'2a. Productie zpm gen. ggz (A)'!H139</f>
        <v>0</v>
      </c>
    </row>
    <row r="140" spans="1:8" x14ac:dyDescent="0.25">
      <c r="A140" s="26" t="str">
        <f>'2a. Productie zpm gen. ggz (A)'!A140</f>
        <v>CO0142</v>
      </c>
      <c r="B140" s="27" t="str">
        <f>'2a. Productie zpm gen. ggz (A)'!B140</f>
        <v>Diagnostiek</v>
      </c>
      <c r="C140" s="27" t="str">
        <f>'2a. Productie zpm gen. ggz (A)'!C140</f>
        <v>Vanaf 15 minuten</v>
      </c>
      <c r="D140" s="27" t="str">
        <f>'2a. Productie zpm gen. ggz (A)'!D140</f>
        <v>Ambulant – kwaliteitsstatuut sectie III – multidisciplinair</v>
      </c>
      <c r="E140" s="27" t="str">
        <f>'2a. Productie zpm gen. ggz (A)'!E140</f>
        <v>Arts - specialist (Wet Big artikel 14)</v>
      </c>
      <c r="F140" s="32">
        <f>'2a. Productie zpm gen. ggz (A)'!F140</f>
        <v>0</v>
      </c>
      <c r="G140" s="53">
        <f>'2a. Productie zpm gen. ggz (A)'!G140</f>
        <v>179.04328060580099</v>
      </c>
      <c r="H140" s="30">
        <f>'2a. Productie zpm gen. ggz (A)'!H140</f>
        <v>0</v>
      </c>
    </row>
    <row r="141" spans="1:8" x14ac:dyDescent="0.25">
      <c r="A141" s="26" t="str">
        <f>'2a. Productie zpm gen. ggz (A)'!A141</f>
        <v>CO0143</v>
      </c>
      <c r="B141" s="27" t="str">
        <f>'2a. Productie zpm gen. ggz (A)'!B141</f>
        <v>Diagnostiek</v>
      </c>
      <c r="C141" s="27" t="str">
        <f>'2a. Productie zpm gen. ggz (A)'!C141</f>
        <v>Vanaf 15 minuten</v>
      </c>
      <c r="D141" s="27" t="str">
        <f>'2a. Productie zpm gen. ggz (A)'!D141</f>
        <v>Outreachend</v>
      </c>
      <c r="E141" s="27" t="str">
        <f>'2a. Productie zpm gen. ggz (A)'!E141</f>
        <v>Arts - specialist (Wet Big artikel 14)</v>
      </c>
      <c r="F141" s="32">
        <f>'2a. Productie zpm gen. ggz (A)'!F141</f>
        <v>0</v>
      </c>
      <c r="G141" s="53">
        <f>'2a. Productie zpm gen. ggz (A)'!G141</f>
        <v>206.54383809864601</v>
      </c>
      <c r="H141" s="30">
        <f>'2a. Productie zpm gen. ggz (A)'!H141</f>
        <v>0</v>
      </c>
    </row>
    <row r="142" spans="1:8" x14ac:dyDescent="0.25">
      <c r="A142" s="26" t="str">
        <f>'2a. Productie zpm gen. ggz (A)'!A142</f>
        <v>CO0144</v>
      </c>
      <c r="B142" s="27" t="str">
        <f>'2a. Productie zpm gen. ggz (A)'!B142</f>
        <v>Diagnostiek</v>
      </c>
      <c r="C142" s="27" t="str">
        <f>'2a. Productie zpm gen. ggz (A)'!C142</f>
        <v>Vanaf 15 minuten</v>
      </c>
      <c r="D142" s="27" t="str">
        <f>'2a. Productie zpm gen. ggz (A)'!D142</f>
        <v>Klinisch (exclusief forensische en beveiligde zorg)</v>
      </c>
      <c r="E142" s="27" t="str">
        <f>'2a. Productie zpm gen. ggz (A)'!E142</f>
        <v>Arts - specialist (Wet Big artikel 14)</v>
      </c>
      <c r="F142" s="32">
        <f>'2a. Productie zpm gen. ggz (A)'!F142</f>
        <v>0</v>
      </c>
      <c r="G142" s="53">
        <f>'2a. Productie zpm gen. ggz (A)'!G142</f>
        <v>236.639318412824</v>
      </c>
      <c r="H142" s="30">
        <f>'2a. Productie zpm gen. ggz (A)'!H142</f>
        <v>0</v>
      </c>
    </row>
    <row r="143" spans="1:8" x14ac:dyDescent="0.25">
      <c r="A143" s="26" t="str">
        <f>'2a. Productie zpm gen. ggz (A)'!A143</f>
        <v>CO0145</v>
      </c>
      <c r="B143" s="27" t="str">
        <f>'2a. Productie zpm gen. ggz (A)'!B143</f>
        <v>Diagnostiek</v>
      </c>
      <c r="C143" s="27" t="str">
        <f>'2a. Productie zpm gen. ggz (A)'!C143</f>
        <v>Vanaf 15 minuten</v>
      </c>
      <c r="D143" s="27" t="str">
        <f>'2a. Productie zpm gen. ggz (A)'!D143</f>
        <v>Forensische en beveiligde zorg - klinische zorg</v>
      </c>
      <c r="E143" s="27" t="str">
        <f>'2a. Productie zpm gen. ggz (A)'!E143</f>
        <v>Arts - specialist (Wet Big artikel 14)</v>
      </c>
      <c r="F143" s="32">
        <f>'2a. Productie zpm gen. ggz (A)'!F143</f>
        <v>0</v>
      </c>
      <c r="G143" s="53">
        <f>'2a. Productie zpm gen. ggz (A)'!G143</f>
        <v>314.93515600589001</v>
      </c>
      <c r="H143" s="30">
        <f>'2a. Productie zpm gen. ggz (A)'!H143</f>
        <v>0</v>
      </c>
    </row>
    <row r="144" spans="1:8" x14ac:dyDescent="0.25">
      <c r="A144" s="26" t="str">
        <f>'2a. Productie zpm gen. ggz (A)'!A144</f>
        <v>CO0146</v>
      </c>
      <c r="B144" s="27" t="str">
        <f>'2a. Productie zpm gen. ggz (A)'!B144</f>
        <v>Diagnostiek</v>
      </c>
      <c r="C144" s="27" t="str">
        <f>'2a. Productie zpm gen. ggz (A)'!C144</f>
        <v>Vanaf 15 minuten</v>
      </c>
      <c r="D144" s="27" t="str">
        <f>'2a. Productie zpm gen. ggz (A)'!D144</f>
        <v>Forensische en beveiligde zorg - niet klinische of ambulante zorg</v>
      </c>
      <c r="E144" s="27" t="str">
        <f>'2a. Productie zpm gen. ggz (A)'!E144</f>
        <v>Arts - specialist (Wet Big artikel 14)</v>
      </c>
      <c r="F144" s="32">
        <f>'2a. Productie zpm gen. ggz (A)'!F144</f>
        <v>0</v>
      </c>
      <c r="G144" s="53">
        <f>'2a. Productie zpm gen. ggz (A)'!G144</f>
        <v>274.275666138438</v>
      </c>
      <c r="H144" s="30">
        <f>'2a. Productie zpm gen. ggz (A)'!H144</f>
        <v>0</v>
      </c>
    </row>
    <row r="145" spans="1:8" x14ac:dyDescent="0.25">
      <c r="A145" s="26" t="str">
        <f>'2a. Productie zpm gen. ggz (A)'!A145</f>
        <v>CO0147</v>
      </c>
      <c r="B145" s="27" t="str">
        <f>'2a. Productie zpm gen. ggz (A)'!B145</f>
        <v>Diagnostiek</v>
      </c>
      <c r="C145" s="27" t="str">
        <f>'2a. Productie zpm gen. ggz (A)'!C145</f>
        <v>Vanaf 15 minuten</v>
      </c>
      <c r="D145" s="27" t="str">
        <f>'2a. Productie zpm gen. ggz (A)'!D145</f>
        <v>Hoogspecialistisch ggz (ambulant en klinisch, met contractvoorwaarde)</v>
      </c>
      <c r="E145" s="27" t="str">
        <f>'2a. Productie zpm gen. ggz (A)'!E145</f>
        <v>Arts - specialist (Wet Big artikel 14)</v>
      </c>
      <c r="F145" s="32">
        <f>'2a. Productie zpm gen. ggz (A)'!F145</f>
        <v>0</v>
      </c>
      <c r="G145" s="53">
        <f>'2a. Productie zpm gen. ggz (A)'!G145</f>
        <v>225.690229067579</v>
      </c>
      <c r="H145" s="30">
        <f>'2a. Productie zpm gen. ggz (A)'!H145</f>
        <v>0</v>
      </c>
    </row>
    <row r="146" spans="1:8" x14ac:dyDescent="0.25">
      <c r="A146" s="26" t="str">
        <f>'2a. Productie zpm gen. ggz (A)'!A146</f>
        <v>CO0148</v>
      </c>
      <c r="B146" s="27" t="str">
        <f>'2a. Productie zpm gen. ggz (A)'!B146</f>
        <v>Diagnostiek</v>
      </c>
      <c r="C146" s="27" t="str">
        <f>'2a. Productie zpm gen. ggz (A)'!C146</f>
        <v>Vanaf 15 minuten</v>
      </c>
      <c r="D146" s="27" t="str">
        <f>'2a. Productie zpm gen. ggz (A)'!D146</f>
        <v>Ambulant – kwaliteitsstatuut sectie II</v>
      </c>
      <c r="E146" s="27" t="str">
        <f>'2a. Productie zpm gen. ggz (A)'!E146</f>
        <v>Klinisch (neuro)psycholoog (Wet Big artikel 14)</v>
      </c>
      <c r="F146" s="32">
        <f>'2a. Productie zpm gen. ggz (A)'!F146</f>
        <v>0</v>
      </c>
      <c r="G146" s="53">
        <f>'2a. Productie zpm gen. ggz (A)'!G146</f>
        <v>79.635160033385603</v>
      </c>
      <c r="H146" s="30">
        <f>'2a. Productie zpm gen. ggz (A)'!H146</f>
        <v>0</v>
      </c>
    </row>
    <row r="147" spans="1:8" x14ac:dyDescent="0.25">
      <c r="A147" s="26" t="str">
        <f>'2a. Productie zpm gen. ggz (A)'!A147</f>
        <v>CO0149</v>
      </c>
      <c r="B147" s="27" t="str">
        <f>'2a. Productie zpm gen. ggz (A)'!B147</f>
        <v>Diagnostiek</v>
      </c>
      <c r="C147" s="27" t="str">
        <f>'2a. Productie zpm gen. ggz (A)'!C147</f>
        <v>Vanaf 15 minuten</v>
      </c>
      <c r="D147" s="27" t="str">
        <f>'2a. Productie zpm gen. ggz (A)'!D147</f>
        <v>Ambulant – kwaliteitsstatuut sectie III – monodisciplinair</v>
      </c>
      <c r="E147" s="27" t="str">
        <f>'2a. Productie zpm gen. ggz (A)'!E147</f>
        <v>Klinisch (neuro)psycholoog (Wet Big artikel 14)</v>
      </c>
      <c r="F147" s="32">
        <f>'2a. Productie zpm gen. ggz (A)'!F147</f>
        <v>0</v>
      </c>
      <c r="G147" s="53">
        <f>'2a. Productie zpm gen. ggz (A)'!G147</f>
        <v>110.84493992712299</v>
      </c>
      <c r="H147" s="30">
        <f>'2a. Productie zpm gen. ggz (A)'!H147</f>
        <v>0</v>
      </c>
    </row>
    <row r="148" spans="1:8" x14ac:dyDescent="0.25">
      <c r="A148" s="26" t="str">
        <f>'2a. Productie zpm gen. ggz (A)'!A148</f>
        <v>CO0150</v>
      </c>
      <c r="B148" s="27" t="str">
        <f>'2a. Productie zpm gen. ggz (A)'!B148</f>
        <v>Diagnostiek</v>
      </c>
      <c r="C148" s="27" t="str">
        <f>'2a. Productie zpm gen. ggz (A)'!C148</f>
        <v>Vanaf 15 minuten</v>
      </c>
      <c r="D148" s="27" t="str">
        <f>'2a. Productie zpm gen. ggz (A)'!D148</f>
        <v>Ambulant – kwaliteitsstatuut sectie III – multidisciplinair</v>
      </c>
      <c r="E148" s="27" t="str">
        <f>'2a. Productie zpm gen. ggz (A)'!E148</f>
        <v>Klinisch (neuro)psycholoog (Wet Big artikel 14)</v>
      </c>
      <c r="F148" s="32">
        <f>'2a. Productie zpm gen. ggz (A)'!F148</f>
        <v>0</v>
      </c>
      <c r="G148" s="53">
        <f>'2a. Productie zpm gen. ggz (A)'!G148</f>
        <v>129.718695214441</v>
      </c>
      <c r="H148" s="30">
        <f>'2a. Productie zpm gen. ggz (A)'!H148</f>
        <v>0</v>
      </c>
    </row>
    <row r="149" spans="1:8" x14ac:dyDescent="0.25">
      <c r="A149" s="26" t="str">
        <f>'2a. Productie zpm gen. ggz (A)'!A149</f>
        <v>CO0151</v>
      </c>
      <c r="B149" s="27" t="str">
        <f>'2a. Productie zpm gen. ggz (A)'!B149</f>
        <v>Diagnostiek</v>
      </c>
      <c r="C149" s="27" t="str">
        <f>'2a. Productie zpm gen. ggz (A)'!C149</f>
        <v>Vanaf 15 minuten</v>
      </c>
      <c r="D149" s="27" t="str">
        <f>'2a. Productie zpm gen. ggz (A)'!D149</f>
        <v>Outreachend</v>
      </c>
      <c r="E149" s="27" t="str">
        <f>'2a. Productie zpm gen. ggz (A)'!E149</f>
        <v>Klinisch (neuro)psycholoog (Wet Big artikel 14)</v>
      </c>
      <c r="F149" s="32">
        <f>'2a. Productie zpm gen. ggz (A)'!F149</f>
        <v>0</v>
      </c>
      <c r="G149" s="53">
        <f>'2a. Productie zpm gen. ggz (A)'!G149</f>
        <v>149.85137135469799</v>
      </c>
      <c r="H149" s="30">
        <f>'2a. Productie zpm gen. ggz (A)'!H149</f>
        <v>0</v>
      </c>
    </row>
    <row r="150" spans="1:8" x14ac:dyDescent="0.25">
      <c r="A150" s="26" t="str">
        <f>'2a. Productie zpm gen. ggz (A)'!A150</f>
        <v>CO0152</v>
      </c>
      <c r="B150" s="27" t="str">
        <f>'2a. Productie zpm gen. ggz (A)'!B150</f>
        <v>Diagnostiek</v>
      </c>
      <c r="C150" s="27" t="str">
        <f>'2a. Productie zpm gen. ggz (A)'!C150</f>
        <v>Vanaf 15 minuten</v>
      </c>
      <c r="D150" s="27" t="str">
        <f>'2a. Productie zpm gen. ggz (A)'!D150</f>
        <v>Klinisch (exclusief forensische en beveiligde zorg)</v>
      </c>
      <c r="E150" s="27" t="str">
        <f>'2a. Productie zpm gen. ggz (A)'!E150</f>
        <v>Klinisch (neuro)psycholoog (Wet Big artikel 14)</v>
      </c>
      <c r="F150" s="32">
        <f>'2a. Productie zpm gen. ggz (A)'!F150</f>
        <v>0</v>
      </c>
      <c r="G150" s="53">
        <f>'2a. Productie zpm gen. ggz (A)'!G150</f>
        <v>168.47856589479201</v>
      </c>
      <c r="H150" s="30">
        <f>'2a. Productie zpm gen. ggz (A)'!H150</f>
        <v>0</v>
      </c>
    </row>
    <row r="151" spans="1:8" x14ac:dyDescent="0.25">
      <c r="A151" s="26" t="str">
        <f>'2a. Productie zpm gen. ggz (A)'!A151</f>
        <v>CO0153</v>
      </c>
      <c r="B151" s="27" t="str">
        <f>'2a. Productie zpm gen. ggz (A)'!B151</f>
        <v>Diagnostiek</v>
      </c>
      <c r="C151" s="27" t="str">
        <f>'2a. Productie zpm gen. ggz (A)'!C151</f>
        <v>Vanaf 15 minuten</v>
      </c>
      <c r="D151" s="27" t="str">
        <f>'2a. Productie zpm gen. ggz (A)'!D151</f>
        <v>Forensische en beveiligde zorg - klinische zorg</v>
      </c>
      <c r="E151" s="27" t="str">
        <f>'2a. Productie zpm gen. ggz (A)'!E151</f>
        <v>Klinisch (neuro)psycholoog (Wet Big artikel 14)</v>
      </c>
      <c r="F151" s="32">
        <f>'2a. Productie zpm gen. ggz (A)'!F151</f>
        <v>0</v>
      </c>
      <c r="G151" s="53">
        <f>'2a. Productie zpm gen. ggz (A)'!G151</f>
        <v>218.66859203530601</v>
      </c>
      <c r="H151" s="30">
        <f>'2a. Productie zpm gen. ggz (A)'!H151</f>
        <v>0</v>
      </c>
    </row>
    <row r="152" spans="1:8" x14ac:dyDescent="0.25">
      <c r="A152" s="26" t="str">
        <f>'2a. Productie zpm gen. ggz (A)'!A152</f>
        <v>CO0154</v>
      </c>
      <c r="B152" s="27" t="str">
        <f>'2a. Productie zpm gen. ggz (A)'!B152</f>
        <v>Diagnostiek</v>
      </c>
      <c r="C152" s="27" t="str">
        <f>'2a. Productie zpm gen. ggz (A)'!C152</f>
        <v>Vanaf 15 minuten</v>
      </c>
      <c r="D152" s="27" t="str">
        <f>'2a. Productie zpm gen. ggz (A)'!D152</f>
        <v>Forensische en beveiligde zorg - niet klinische of ambulante zorg</v>
      </c>
      <c r="E152" s="27" t="str">
        <f>'2a. Productie zpm gen. ggz (A)'!E152</f>
        <v>Klinisch (neuro)psycholoog (Wet Big artikel 14)</v>
      </c>
      <c r="F152" s="32">
        <f>'2a. Productie zpm gen. ggz (A)'!F152</f>
        <v>0</v>
      </c>
      <c r="G152" s="53">
        <f>'2a. Productie zpm gen. ggz (A)'!G152</f>
        <v>191.629676737457</v>
      </c>
      <c r="H152" s="30">
        <f>'2a. Productie zpm gen. ggz (A)'!H152</f>
        <v>0</v>
      </c>
    </row>
    <row r="153" spans="1:8" x14ac:dyDescent="0.25">
      <c r="A153" s="26" t="str">
        <f>'2a. Productie zpm gen. ggz (A)'!A153</f>
        <v>CO0155</v>
      </c>
      <c r="B153" s="27" t="str">
        <f>'2a. Productie zpm gen. ggz (A)'!B153</f>
        <v>Diagnostiek</v>
      </c>
      <c r="C153" s="27" t="str">
        <f>'2a. Productie zpm gen. ggz (A)'!C153</f>
        <v>Vanaf 15 minuten</v>
      </c>
      <c r="D153" s="27" t="str">
        <f>'2a. Productie zpm gen. ggz (A)'!D153</f>
        <v>Hoogspecialistisch ggz (ambulant en klinisch, met contractvoorwaarde)</v>
      </c>
      <c r="E153" s="27" t="str">
        <f>'2a. Productie zpm gen. ggz (A)'!E153</f>
        <v>Klinisch (neuro)psycholoog (Wet Big artikel 14)</v>
      </c>
      <c r="F153" s="32">
        <f>'2a. Productie zpm gen. ggz (A)'!F153</f>
        <v>0</v>
      </c>
      <c r="G153" s="53">
        <f>'2a. Productie zpm gen. ggz (A)'!G153</f>
        <v>194.322395973022</v>
      </c>
      <c r="H153" s="30">
        <f>'2a. Productie zpm gen. ggz (A)'!H153</f>
        <v>0</v>
      </c>
    </row>
    <row r="154" spans="1:8" x14ac:dyDescent="0.25">
      <c r="A154" s="26" t="str">
        <f>'2a. Productie zpm gen. ggz (A)'!A154</f>
        <v>CO0156</v>
      </c>
      <c r="B154" s="27" t="str">
        <f>'2a. Productie zpm gen. ggz (A)'!B154</f>
        <v>Diagnostiek</v>
      </c>
      <c r="C154" s="27" t="str">
        <f>'2a. Productie zpm gen. ggz (A)'!C154</f>
        <v>Vanaf 15 minuten</v>
      </c>
      <c r="D154" s="27" t="str">
        <f>'2a. Productie zpm gen. ggz (A)'!D154</f>
        <v>Ambulant – kwaliteitsstatuut sectie II</v>
      </c>
      <c r="E154" s="27" t="str">
        <f>'2a. Productie zpm gen. ggz (A)'!E154</f>
        <v>Verpleegkundig specialist geestelijke gezondheidszorg (Wet Big artikel 14)</v>
      </c>
      <c r="F154" s="32">
        <f>'2a. Productie zpm gen. ggz (A)'!F154</f>
        <v>0</v>
      </c>
      <c r="G154" s="53">
        <f>'2a. Productie zpm gen. ggz (A)'!G154</f>
        <v>54.3275241595829</v>
      </c>
      <c r="H154" s="30">
        <f>'2a. Productie zpm gen. ggz (A)'!H154</f>
        <v>0</v>
      </c>
    </row>
    <row r="155" spans="1:8" x14ac:dyDescent="0.25">
      <c r="A155" s="26" t="str">
        <f>'2a. Productie zpm gen. ggz (A)'!A155</f>
        <v>CO0157</v>
      </c>
      <c r="B155" s="27" t="str">
        <f>'2a. Productie zpm gen. ggz (A)'!B155</f>
        <v>Diagnostiek</v>
      </c>
      <c r="C155" s="27" t="str">
        <f>'2a. Productie zpm gen. ggz (A)'!C155</f>
        <v>Vanaf 15 minuten</v>
      </c>
      <c r="D155" s="27" t="str">
        <f>'2a. Productie zpm gen. ggz (A)'!D155</f>
        <v>Ambulant – kwaliteitsstatuut sectie III – monodisciplinair</v>
      </c>
      <c r="E155" s="27" t="str">
        <f>'2a. Productie zpm gen. ggz (A)'!E155</f>
        <v>Verpleegkundig specialist geestelijke gezondheidszorg (Wet Big artikel 14)</v>
      </c>
      <c r="F155" s="32">
        <f>'2a. Productie zpm gen. ggz (A)'!F155</f>
        <v>0</v>
      </c>
      <c r="G155" s="53">
        <f>'2a. Productie zpm gen. ggz (A)'!G155</f>
        <v>83.469144138058297</v>
      </c>
      <c r="H155" s="30">
        <f>'2a. Productie zpm gen. ggz (A)'!H155</f>
        <v>0</v>
      </c>
    </row>
    <row r="156" spans="1:8" x14ac:dyDescent="0.25">
      <c r="A156" s="26" t="str">
        <f>'2a. Productie zpm gen. ggz (A)'!A156</f>
        <v>CO0158</v>
      </c>
      <c r="B156" s="27" t="str">
        <f>'2a. Productie zpm gen. ggz (A)'!B156</f>
        <v>Diagnostiek</v>
      </c>
      <c r="C156" s="27" t="str">
        <f>'2a. Productie zpm gen. ggz (A)'!C156</f>
        <v>Vanaf 15 minuten</v>
      </c>
      <c r="D156" s="27" t="str">
        <f>'2a. Productie zpm gen. ggz (A)'!D156</f>
        <v>Ambulant – kwaliteitsstatuut sectie III – multidisciplinair</v>
      </c>
      <c r="E156" s="27" t="str">
        <f>'2a. Productie zpm gen. ggz (A)'!E156</f>
        <v>Verpleegkundig specialist geestelijke gezondheidszorg (Wet Big artikel 14)</v>
      </c>
      <c r="F156" s="32">
        <f>'2a. Productie zpm gen. ggz (A)'!F156</f>
        <v>0</v>
      </c>
      <c r="G156" s="53">
        <f>'2a. Productie zpm gen. ggz (A)'!G156</f>
        <v>102.077985114854</v>
      </c>
      <c r="H156" s="30">
        <f>'2a. Productie zpm gen. ggz (A)'!H156</f>
        <v>0</v>
      </c>
    </row>
    <row r="157" spans="1:8" x14ac:dyDescent="0.25">
      <c r="A157" s="26" t="str">
        <f>'2a. Productie zpm gen. ggz (A)'!A157</f>
        <v>CO0159</v>
      </c>
      <c r="B157" s="27" t="str">
        <f>'2a. Productie zpm gen. ggz (A)'!B157</f>
        <v>Diagnostiek</v>
      </c>
      <c r="C157" s="27" t="str">
        <f>'2a. Productie zpm gen. ggz (A)'!C157</f>
        <v>Vanaf 15 minuten</v>
      </c>
      <c r="D157" s="27" t="str">
        <f>'2a. Productie zpm gen. ggz (A)'!D157</f>
        <v>Outreachend</v>
      </c>
      <c r="E157" s="27" t="str">
        <f>'2a. Productie zpm gen. ggz (A)'!E157</f>
        <v>Verpleegkundig specialist geestelijke gezondheidszorg (Wet Big artikel 14)</v>
      </c>
      <c r="F157" s="32">
        <f>'2a. Productie zpm gen. ggz (A)'!F157</f>
        <v>0</v>
      </c>
      <c r="G157" s="53">
        <f>'2a. Productie zpm gen. ggz (A)'!G157</f>
        <v>118.918530665066</v>
      </c>
      <c r="H157" s="30">
        <f>'2a. Productie zpm gen. ggz (A)'!H157</f>
        <v>0</v>
      </c>
    </row>
    <row r="158" spans="1:8" x14ac:dyDescent="0.25">
      <c r="A158" s="26" t="str">
        <f>'2a. Productie zpm gen. ggz (A)'!A158</f>
        <v>CO0160</v>
      </c>
      <c r="B158" s="27" t="str">
        <f>'2a. Productie zpm gen. ggz (A)'!B158</f>
        <v>Diagnostiek</v>
      </c>
      <c r="C158" s="27" t="str">
        <f>'2a. Productie zpm gen. ggz (A)'!C158</f>
        <v>Vanaf 15 minuten</v>
      </c>
      <c r="D158" s="27" t="str">
        <f>'2a. Productie zpm gen. ggz (A)'!D158</f>
        <v>Klinisch (exclusief forensische en beveiligde zorg)</v>
      </c>
      <c r="E158" s="27" t="str">
        <f>'2a. Productie zpm gen. ggz (A)'!E158</f>
        <v>Verpleegkundig specialist geestelijke gezondheidszorg (Wet Big artikel 14)</v>
      </c>
      <c r="F158" s="32">
        <f>'2a. Productie zpm gen. ggz (A)'!F158</f>
        <v>0</v>
      </c>
      <c r="G158" s="53">
        <f>'2a. Productie zpm gen. ggz (A)'!G158</f>
        <v>133.137971734686</v>
      </c>
      <c r="H158" s="30">
        <f>'2a. Productie zpm gen. ggz (A)'!H158</f>
        <v>0</v>
      </c>
    </row>
    <row r="159" spans="1:8" x14ac:dyDescent="0.25">
      <c r="A159" s="26" t="str">
        <f>'2a. Productie zpm gen. ggz (A)'!A159</f>
        <v>CO0161</v>
      </c>
      <c r="B159" s="27" t="str">
        <f>'2a. Productie zpm gen. ggz (A)'!B159</f>
        <v>Diagnostiek</v>
      </c>
      <c r="C159" s="27" t="str">
        <f>'2a. Productie zpm gen. ggz (A)'!C159</f>
        <v>Vanaf 15 minuten</v>
      </c>
      <c r="D159" s="27" t="str">
        <f>'2a. Productie zpm gen. ggz (A)'!D159</f>
        <v>Forensische en beveiligde zorg - klinische zorg</v>
      </c>
      <c r="E159" s="27" t="str">
        <f>'2a. Productie zpm gen. ggz (A)'!E159</f>
        <v>Verpleegkundig specialist geestelijke gezondheidszorg (Wet Big artikel 14)</v>
      </c>
      <c r="F159" s="32">
        <f>'2a. Productie zpm gen. ggz (A)'!F159</f>
        <v>0</v>
      </c>
      <c r="G159" s="53">
        <f>'2a. Productie zpm gen. ggz (A)'!G159</f>
        <v>146.82156918742999</v>
      </c>
      <c r="H159" s="30">
        <f>'2a. Productie zpm gen. ggz (A)'!H159</f>
        <v>0</v>
      </c>
    </row>
    <row r="160" spans="1:8" x14ac:dyDescent="0.25">
      <c r="A160" s="26" t="str">
        <f>'2a. Productie zpm gen. ggz (A)'!A160</f>
        <v>CO0162</v>
      </c>
      <c r="B160" s="27" t="str">
        <f>'2a. Productie zpm gen. ggz (A)'!B160</f>
        <v>Diagnostiek</v>
      </c>
      <c r="C160" s="27" t="str">
        <f>'2a. Productie zpm gen. ggz (A)'!C160</f>
        <v>Vanaf 15 minuten</v>
      </c>
      <c r="D160" s="27" t="str">
        <f>'2a. Productie zpm gen. ggz (A)'!D160</f>
        <v>Forensische en beveiligde zorg - niet klinische of ambulante zorg</v>
      </c>
      <c r="E160" s="27" t="str">
        <f>'2a. Productie zpm gen. ggz (A)'!E160</f>
        <v>Verpleegkundig specialist geestelijke gezondheidszorg (Wet Big artikel 14)</v>
      </c>
      <c r="F160" s="32">
        <f>'2a. Productie zpm gen. ggz (A)'!F160</f>
        <v>0</v>
      </c>
      <c r="G160" s="53">
        <f>'2a. Productie zpm gen. ggz (A)'!G160</f>
        <v>125.658046609465</v>
      </c>
      <c r="H160" s="30">
        <f>'2a. Productie zpm gen. ggz (A)'!H160</f>
        <v>0</v>
      </c>
    </row>
    <row r="161" spans="1:8" x14ac:dyDescent="0.25">
      <c r="A161" s="26" t="str">
        <f>'2a. Productie zpm gen. ggz (A)'!A161</f>
        <v>CO0163</v>
      </c>
      <c r="B161" s="27" t="str">
        <f>'2a. Productie zpm gen. ggz (A)'!B161</f>
        <v>Diagnostiek</v>
      </c>
      <c r="C161" s="27" t="str">
        <f>'2a. Productie zpm gen. ggz (A)'!C161</f>
        <v>Vanaf 15 minuten</v>
      </c>
      <c r="D161" s="27" t="str">
        <f>'2a. Productie zpm gen. ggz (A)'!D161</f>
        <v>Hoogspecialistisch ggz (ambulant en klinisch, met contractvoorwaarde)</v>
      </c>
      <c r="E161" s="27" t="str">
        <f>'2a. Productie zpm gen. ggz (A)'!E161</f>
        <v>Verpleegkundig specialist geestelijke gezondheidszorg (Wet Big artikel 14)</v>
      </c>
      <c r="F161" s="32">
        <f>'2a. Productie zpm gen. ggz (A)'!F161</f>
        <v>0</v>
      </c>
      <c r="G161" s="53">
        <f>'2a. Productie zpm gen. ggz (A)'!G161</f>
        <v>134.89705082798699</v>
      </c>
      <c r="H161" s="30">
        <f>'2a. Productie zpm gen. ggz (A)'!H161</f>
        <v>0</v>
      </c>
    </row>
    <row r="162" spans="1:8" x14ac:dyDescent="0.25">
      <c r="A162" s="26" t="str">
        <f>'2a. Productie zpm gen. ggz (A)'!A162</f>
        <v>CO0164</v>
      </c>
      <c r="B162" s="27" t="str">
        <f>'2a. Productie zpm gen. ggz (A)'!B162</f>
        <v>Diagnostiek</v>
      </c>
      <c r="C162" s="27" t="str">
        <f>'2a. Productie zpm gen. ggz (A)'!C162</f>
        <v>Vanaf 15 minuten</v>
      </c>
      <c r="D162" s="27" t="str">
        <f>'2a. Productie zpm gen. ggz (A)'!D162</f>
        <v>Ambulant – kwaliteitsstatuut sectie II</v>
      </c>
      <c r="E162" s="27" t="str">
        <f>'2a. Productie zpm gen. ggz (A)'!E162</f>
        <v>Arts (Wet Big artikel 3)</v>
      </c>
      <c r="F162" s="32">
        <f>'2a. Productie zpm gen. ggz (A)'!F162</f>
        <v>0</v>
      </c>
      <c r="G162" s="53">
        <f>'2a. Productie zpm gen. ggz (A)'!G162</f>
        <v>57.396247537184998</v>
      </c>
      <c r="H162" s="30">
        <f>'2a. Productie zpm gen. ggz (A)'!H162</f>
        <v>0</v>
      </c>
    </row>
    <row r="163" spans="1:8" x14ac:dyDescent="0.25">
      <c r="A163" s="26" t="str">
        <f>'2a. Productie zpm gen. ggz (A)'!A163</f>
        <v>CO0165</v>
      </c>
      <c r="B163" s="27" t="str">
        <f>'2a. Productie zpm gen. ggz (A)'!B163</f>
        <v>Diagnostiek</v>
      </c>
      <c r="C163" s="27" t="str">
        <f>'2a. Productie zpm gen. ggz (A)'!C163</f>
        <v>Vanaf 15 minuten</v>
      </c>
      <c r="D163" s="27" t="str">
        <f>'2a. Productie zpm gen. ggz (A)'!D163</f>
        <v>Ambulant – kwaliteitsstatuut sectie III – monodisciplinair</v>
      </c>
      <c r="E163" s="27" t="str">
        <f>'2a. Productie zpm gen. ggz (A)'!E163</f>
        <v>Arts (Wet Big artikel 3)</v>
      </c>
      <c r="F163" s="32">
        <f>'2a. Productie zpm gen. ggz (A)'!F163</f>
        <v>0</v>
      </c>
      <c r="G163" s="53">
        <f>'2a. Productie zpm gen. ggz (A)'!G163</f>
        <v>87.714261126542198</v>
      </c>
      <c r="H163" s="30">
        <f>'2a. Productie zpm gen. ggz (A)'!H163</f>
        <v>0</v>
      </c>
    </row>
    <row r="164" spans="1:8" x14ac:dyDescent="0.25">
      <c r="A164" s="26" t="str">
        <f>'2a. Productie zpm gen. ggz (A)'!A164</f>
        <v>CO0166</v>
      </c>
      <c r="B164" s="27" t="str">
        <f>'2a. Productie zpm gen. ggz (A)'!B164</f>
        <v>Diagnostiek</v>
      </c>
      <c r="C164" s="27" t="str">
        <f>'2a. Productie zpm gen. ggz (A)'!C164</f>
        <v>Vanaf 15 minuten</v>
      </c>
      <c r="D164" s="27" t="str">
        <f>'2a. Productie zpm gen. ggz (A)'!D164</f>
        <v>Ambulant – kwaliteitsstatuut sectie III – multidisciplinair</v>
      </c>
      <c r="E164" s="27" t="str">
        <f>'2a. Productie zpm gen. ggz (A)'!E164</f>
        <v>Arts (Wet Big artikel 3)</v>
      </c>
      <c r="F164" s="32">
        <f>'2a. Productie zpm gen. ggz (A)'!F164</f>
        <v>0</v>
      </c>
      <c r="G164" s="53">
        <f>'2a. Productie zpm gen. ggz (A)'!G164</f>
        <v>110.671976454892</v>
      </c>
      <c r="H164" s="30">
        <f>'2a. Productie zpm gen. ggz (A)'!H164</f>
        <v>0</v>
      </c>
    </row>
    <row r="165" spans="1:8" x14ac:dyDescent="0.25">
      <c r="A165" s="26" t="str">
        <f>'2a. Productie zpm gen. ggz (A)'!A165</f>
        <v>CO0167</v>
      </c>
      <c r="B165" s="27" t="str">
        <f>'2a. Productie zpm gen. ggz (A)'!B165</f>
        <v>Diagnostiek</v>
      </c>
      <c r="C165" s="27" t="str">
        <f>'2a. Productie zpm gen. ggz (A)'!C165</f>
        <v>Vanaf 15 minuten</v>
      </c>
      <c r="D165" s="27" t="str">
        <f>'2a. Productie zpm gen. ggz (A)'!D165</f>
        <v>Outreachend</v>
      </c>
      <c r="E165" s="27" t="str">
        <f>'2a. Productie zpm gen. ggz (A)'!E165</f>
        <v>Arts (Wet Big artikel 3)</v>
      </c>
      <c r="F165" s="32">
        <f>'2a. Productie zpm gen. ggz (A)'!F165</f>
        <v>0</v>
      </c>
      <c r="G165" s="53">
        <f>'2a. Productie zpm gen. ggz (A)'!G165</f>
        <v>124.754612362209</v>
      </c>
      <c r="H165" s="30">
        <f>'2a. Productie zpm gen. ggz (A)'!H165</f>
        <v>0</v>
      </c>
    </row>
    <row r="166" spans="1:8" x14ac:dyDescent="0.25">
      <c r="A166" s="26" t="str">
        <f>'2a. Productie zpm gen. ggz (A)'!A166</f>
        <v>CO0168</v>
      </c>
      <c r="B166" s="27" t="str">
        <f>'2a. Productie zpm gen. ggz (A)'!B166</f>
        <v>Diagnostiek</v>
      </c>
      <c r="C166" s="27" t="str">
        <f>'2a. Productie zpm gen. ggz (A)'!C166</f>
        <v>Vanaf 15 minuten</v>
      </c>
      <c r="D166" s="27" t="str">
        <f>'2a. Productie zpm gen. ggz (A)'!D166</f>
        <v>Klinisch (exclusief forensische en beveiligde zorg)</v>
      </c>
      <c r="E166" s="27" t="str">
        <f>'2a. Productie zpm gen. ggz (A)'!E166</f>
        <v>Arts (Wet Big artikel 3)</v>
      </c>
      <c r="F166" s="32">
        <f>'2a. Productie zpm gen. ggz (A)'!F166</f>
        <v>0</v>
      </c>
      <c r="G166" s="53">
        <f>'2a. Productie zpm gen. ggz (A)'!G166</f>
        <v>143.27132767277499</v>
      </c>
      <c r="H166" s="30">
        <f>'2a. Productie zpm gen. ggz (A)'!H166</f>
        <v>0</v>
      </c>
    </row>
    <row r="167" spans="1:8" x14ac:dyDescent="0.25">
      <c r="A167" s="26" t="str">
        <f>'2a. Productie zpm gen. ggz (A)'!A167</f>
        <v>CO0169</v>
      </c>
      <c r="B167" s="27" t="str">
        <f>'2a. Productie zpm gen. ggz (A)'!B167</f>
        <v>Diagnostiek</v>
      </c>
      <c r="C167" s="27" t="str">
        <f>'2a. Productie zpm gen. ggz (A)'!C167</f>
        <v>Vanaf 15 minuten</v>
      </c>
      <c r="D167" s="27" t="str">
        <f>'2a. Productie zpm gen. ggz (A)'!D167</f>
        <v>Forensische en beveiligde zorg - klinische zorg</v>
      </c>
      <c r="E167" s="27" t="str">
        <f>'2a. Productie zpm gen. ggz (A)'!E167</f>
        <v>Arts (Wet Big artikel 3)</v>
      </c>
      <c r="F167" s="32">
        <f>'2a. Productie zpm gen. ggz (A)'!F167</f>
        <v>0</v>
      </c>
      <c r="G167" s="53">
        <f>'2a. Productie zpm gen. ggz (A)'!G167</f>
        <v>209.68008084572199</v>
      </c>
      <c r="H167" s="30">
        <f>'2a. Productie zpm gen. ggz (A)'!H167</f>
        <v>0</v>
      </c>
    </row>
    <row r="168" spans="1:8" x14ac:dyDescent="0.25">
      <c r="A168" s="26" t="str">
        <f>'2a. Productie zpm gen. ggz (A)'!A168</f>
        <v>CO0170</v>
      </c>
      <c r="B168" s="27" t="str">
        <f>'2a. Productie zpm gen. ggz (A)'!B168</f>
        <v>Diagnostiek</v>
      </c>
      <c r="C168" s="27" t="str">
        <f>'2a. Productie zpm gen. ggz (A)'!C168</f>
        <v>Vanaf 15 minuten</v>
      </c>
      <c r="D168" s="27" t="str">
        <f>'2a. Productie zpm gen. ggz (A)'!D168</f>
        <v>Forensische en beveiligde zorg - niet klinische of ambulante zorg</v>
      </c>
      <c r="E168" s="27" t="str">
        <f>'2a. Productie zpm gen. ggz (A)'!E168</f>
        <v>Arts (Wet Big artikel 3)</v>
      </c>
      <c r="F168" s="32">
        <f>'2a. Productie zpm gen. ggz (A)'!F168</f>
        <v>0</v>
      </c>
      <c r="G168" s="53">
        <f>'2a. Productie zpm gen. ggz (A)'!G168</f>
        <v>172.09676016680601</v>
      </c>
      <c r="H168" s="30">
        <f>'2a. Productie zpm gen. ggz (A)'!H168</f>
        <v>0</v>
      </c>
    </row>
    <row r="169" spans="1:8" x14ac:dyDescent="0.25">
      <c r="A169" s="26" t="str">
        <f>'2a. Productie zpm gen. ggz (A)'!A169</f>
        <v>CO0171</v>
      </c>
      <c r="B169" s="27" t="str">
        <f>'2a. Productie zpm gen. ggz (A)'!B169</f>
        <v>Diagnostiek</v>
      </c>
      <c r="C169" s="27" t="str">
        <f>'2a. Productie zpm gen. ggz (A)'!C169</f>
        <v>Vanaf 15 minuten</v>
      </c>
      <c r="D169" s="27" t="str">
        <f>'2a. Productie zpm gen. ggz (A)'!D169</f>
        <v>Hoogspecialistisch ggz (ambulant en klinisch, met contractvoorwaarde)</v>
      </c>
      <c r="E169" s="27" t="str">
        <f>'2a. Productie zpm gen. ggz (A)'!E169</f>
        <v>Arts (Wet Big artikel 3)</v>
      </c>
      <c r="F169" s="32">
        <f>'2a. Productie zpm gen. ggz (A)'!F169</f>
        <v>0</v>
      </c>
      <c r="G169" s="53">
        <f>'2a. Productie zpm gen. ggz (A)'!G169</f>
        <v>143.96176713294901</v>
      </c>
      <c r="H169" s="30">
        <f>'2a. Productie zpm gen. ggz (A)'!H169</f>
        <v>0</v>
      </c>
    </row>
    <row r="170" spans="1:8" x14ac:dyDescent="0.25">
      <c r="A170" s="26" t="str">
        <f>'2a. Productie zpm gen. ggz (A)'!A170</f>
        <v>CO0172</v>
      </c>
      <c r="B170" s="27" t="str">
        <f>'2a. Productie zpm gen. ggz (A)'!B170</f>
        <v>Diagnostiek</v>
      </c>
      <c r="C170" s="27" t="str">
        <f>'2a. Productie zpm gen. ggz (A)'!C170</f>
        <v>Vanaf 15 minuten</v>
      </c>
      <c r="D170" s="27" t="str">
        <f>'2a. Productie zpm gen. ggz (A)'!D170</f>
        <v>Ambulant – kwaliteitsstatuut sectie II</v>
      </c>
      <c r="E170" s="27" t="str">
        <f>'2a. Productie zpm gen. ggz (A)'!E170</f>
        <v>Gezondheidszorgpsycholoog (Wet Big artikel 3)</v>
      </c>
      <c r="F170" s="32">
        <f>'2a. Productie zpm gen. ggz (A)'!F170</f>
        <v>0</v>
      </c>
      <c r="G170" s="53">
        <f>'2a. Productie zpm gen. ggz (A)'!G170</f>
        <v>60.273346711982697</v>
      </c>
      <c r="H170" s="30">
        <f>'2a. Productie zpm gen. ggz (A)'!H170</f>
        <v>0</v>
      </c>
    </row>
    <row r="171" spans="1:8" x14ac:dyDescent="0.25">
      <c r="A171" s="26" t="str">
        <f>'2a. Productie zpm gen. ggz (A)'!A171</f>
        <v>CO0173</v>
      </c>
      <c r="B171" s="27" t="str">
        <f>'2a. Productie zpm gen. ggz (A)'!B171</f>
        <v>Diagnostiek</v>
      </c>
      <c r="C171" s="27" t="str">
        <f>'2a. Productie zpm gen. ggz (A)'!C171</f>
        <v>Vanaf 15 minuten</v>
      </c>
      <c r="D171" s="27" t="str">
        <f>'2a. Productie zpm gen. ggz (A)'!D171</f>
        <v>Ambulant – kwaliteitsstatuut sectie III – monodisciplinair</v>
      </c>
      <c r="E171" s="27" t="str">
        <f>'2a. Productie zpm gen. ggz (A)'!E171</f>
        <v>Gezondheidszorgpsycholoog (Wet Big artikel 3)</v>
      </c>
      <c r="F171" s="32">
        <f>'2a. Productie zpm gen. ggz (A)'!F171</f>
        <v>0</v>
      </c>
      <c r="G171" s="53">
        <f>'2a. Productie zpm gen. ggz (A)'!G171</f>
        <v>88.154288380898606</v>
      </c>
      <c r="H171" s="30">
        <f>'2a. Productie zpm gen. ggz (A)'!H171</f>
        <v>0</v>
      </c>
    </row>
    <row r="172" spans="1:8" x14ac:dyDescent="0.25">
      <c r="A172" s="26" t="str">
        <f>'2a. Productie zpm gen. ggz (A)'!A172</f>
        <v>CO0174</v>
      </c>
      <c r="B172" s="27" t="str">
        <f>'2a. Productie zpm gen. ggz (A)'!B172</f>
        <v>Diagnostiek</v>
      </c>
      <c r="C172" s="27" t="str">
        <f>'2a. Productie zpm gen. ggz (A)'!C172</f>
        <v>Vanaf 15 minuten</v>
      </c>
      <c r="D172" s="27" t="str">
        <f>'2a. Productie zpm gen. ggz (A)'!D172</f>
        <v>Ambulant – kwaliteitsstatuut sectie III – multidisciplinair</v>
      </c>
      <c r="E172" s="27" t="str">
        <f>'2a. Productie zpm gen. ggz (A)'!E172</f>
        <v>Gezondheidszorgpsycholoog (Wet Big artikel 3)</v>
      </c>
      <c r="F172" s="32">
        <f>'2a. Productie zpm gen. ggz (A)'!F172</f>
        <v>0</v>
      </c>
      <c r="G172" s="53">
        <f>'2a. Productie zpm gen. ggz (A)'!G172</f>
        <v>106.05767897885001</v>
      </c>
      <c r="H172" s="30">
        <f>'2a. Productie zpm gen. ggz (A)'!H172</f>
        <v>0</v>
      </c>
    </row>
    <row r="173" spans="1:8" x14ac:dyDescent="0.25">
      <c r="A173" s="26" t="str">
        <f>'2a. Productie zpm gen. ggz (A)'!A173</f>
        <v>CO0175</v>
      </c>
      <c r="B173" s="27" t="str">
        <f>'2a. Productie zpm gen. ggz (A)'!B173</f>
        <v>Diagnostiek</v>
      </c>
      <c r="C173" s="27" t="str">
        <f>'2a. Productie zpm gen. ggz (A)'!C173</f>
        <v>Vanaf 15 minuten</v>
      </c>
      <c r="D173" s="27" t="str">
        <f>'2a. Productie zpm gen. ggz (A)'!D173</f>
        <v>Outreachend</v>
      </c>
      <c r="E173" s="27" t="str">
        <f>'2a. Productie zpm gen. ggz (A)'!E173</f>
        <v>Gezondheidszorgpsycholoog (Wet Big artikel 3)</v>
      </c>
      <c r="F173" s="32">
        <f>'2a. Productie zpm gen. ggz (A)'!F173</f>
        <v>0</v>
      </c>
      <c r="G173" s="53">
        <f>'2a. Productie zpm gen. ggz (A)'!G173</f>
        <v>121.915177832971</v>
      </c>
      <c r="H173" s="30">
        <f>'2a. Productie zpm gen. ggz (A)'!H173</f>
        <v>0</v>
      </c>
    </row>
    <row r="174" spans="1:8" x14ac:dyDescent="0.25">
      <c r="A174" s="26" t="str">
        <f>'2a. Productie zpm gen. ggz (A)'!A174</f>
        <v>CO0176</v>
      </c>
      <c r="B174" s="27" t="str">
        <f>'2a. Productie zpm gen. ggz (A)'!B174</f>
        <v>Diagnostiek</v>
      </c>
      <c r="C174" s="27" t="str">
        <f>'2a. Productie zpm gen. ggz (A)'!C174</f>
        <v>Vanaf 15 minuten</v>
      </c>
      <c r="D174" s="27" t="str">
        <f>'2a. Productie zpm gen. ggz (A)'!D174</f>
        <v>Klinisch (exclusief forensische en beveiligde zorg)</v>
      </c>
      <c r="E174" s="27" t="str">
        <f>'2a. Productie zpm gen. ggz (A)'!E174</f>
        <v>Gezondheidszorgpsycholoog (Wet Big artikel 3)</v>
      </c>
      <c r="F174" s="32">
        <f>'2a. Productie zpm gen. ggz (A)'!F174</f>
        <v>0</v>
      </c>
      <c r="G174" s="53">
        <f>'2a. Productie zpm gen. ggz (A)'!G174</f>
        <v>134.20128879722799</v>
      </c>
      <c r="H174" s="30">
        <f>'2a. Productie zpm gen. ggz (A)'!H174</f>
        <v>0</v>
      </c>
    </row>
    <row r="175" spans="1:8" x14ac:dyDescent="0.25">
      <c r="A175" s="26" t="str">
        <f>'2a. Productie zpm gen. ggz (A)'!A175</f>
        <v>CO0177</v>
      </c>
      <c r="B175" s="27" t="str">
        <f>'2a. Productie zpm gen. ggz (A)'!B175</f>
        <v>Diagnostiek</v>
      </c>
      <c r="C175" s="27" t="str">
        <f>'2a. Productie zpm gen. ggz (A)'!C175</f>
        <v>Vanaf 15 minuten</v>
      </c>
      <c r="D175" s="27" t="str">
        <f>'2a. Productie zpm gen. ggz (A)'!D175</f>
        <v>Forensische en beveiligde zorg - klinische zorg</v>
      </c>
      <c r="E175" s="27" t="str">
        <f>'2a. Productie zpm gen. ggz (A)'!E175</f>
        <v>Gezondheidszorgpsycholoog (Wet Big artikel 3)</v>
      </c>
      <c r="F175" s="32">
        <f>'2a. Productie zpm gen. ggz (A)'!F175</f>
        <v>0</v>
      </c>
      <c r="G175" s="53">
        <f>'2a. Productie zpm gen. ggz (A)'!G175</f>
        <v>173.60925965612901</v>
      </c>
      <c r="H175" s="30">
        <f>'2a. Productie zpm gen. ggz (A)'!H175</f>
        <v>0</v>
      </c>
    </row>
    <row r="176" spans="1:8" x14ac:dyDescent="0.25">
      <c r="A176" s="26" t="str">
        <f>'2a. Productie zpm gen. ggz (A)'!A176</f>
        <v>CO0178</v>
      </c>
      <c r="B176" s="27" t="str">
        <f>'2a. Productie zpm gen. ggz (A)'!B176</f>
        <v>Diagnostiek</v>
      </c>
      <c r="C176" s="27" t="str">
        <f>'2a. Productie zpm gen. ggz (A)'!C176</f>
        <v>Vanaf 15 minuten</v>
      </c>
      <c r="D176" s="27" t="str">
        <f>'2a. Productie zpm gen. ggz (A)'!D176</f>
        <v>Forensische en beveiligde zorg - niet klinische of ambulante zorg</v>
      </c>
      <c r="E176" s="27" t="str">
        <f>'2a. Productie zpm gen. ggz (A)'!E176</f>
        <v>Gezondheidszorgpsycholoog (Wet Big artikel 3)</v>
      </c>
      <c r="F176" s="32">
        <f>'2a. Productie zpm gen. ggz (A)'!F176</f>
        <v>0</v>
      </c>
      <c r="G176" s="53">
        <f>'2a. Productie zpm gen. ggz (A)'!G176</f>
        <v>136.048664900284</v>
      </c>
      <c r="H176" s="30">
        <f>'2a. Productie zpm gen. ggz (A)'!H176</f>
        <v>0</v>
      </c>
    </row>
    <row r="177" spans="1:8" x14ac:dyDescent="0.25">
      <c r="A177" s="26" t="str">
        <f>'2a. Productie zpm gen. ggz (A)'!A177</f>
        <v>CO0179</v>
      </c>
      <c r="B177" s="27" t="str">
        <f>'2a. Productie zpm gen. ggz (A)'!B177</f>
        <v>Diagnostiek</v>
      </c>
      <c r="C177" s="27" t="str">
        <f>'2a. Productie zpm gen. ggz (A)'!C177</f>
        <v>Vanaf 15 minuten</v>
      </c>
      <c r="D177" s="27" t="str">
        <f>'2a. Productie zpm gen. ggz (A)'!D177</f>
        <v>Hoogspecialistisch ggz (ambulant en klinisch, met contractvoorwaarde)</v>
      </c>
      <c r="E177" s="27" t="str">
        <f>'2a. Productie zpm gen. ggz (A)'!E177</f>
        <v>Gezondheidszorgpsycholoog (Wet Big artikel 3)</v>
      </c>
      <c r="F177" s="32">
        <f>'2a. Productie zpm gen. ggz (A)'!F177</f>
        <v>0</v>
      </c>
      <c r="G177" s="53">
        <f>'2a. Productie zpm gen. ggz (A)'!G177</f>
        <v>149.859587799716</v>
      </c>
      <c r="H177" s="30">
        <f>'2a. Productie zpm gen. ggz (A)'!H177</f>
        <v>0</v>
      </c>
    </row>
    <row r="178" spans="1:8" x14ac:dyDescent="0.25">
      <c r="A178" s="26" t="str">
        <f>'2a. Productie zpm gen. ggz (A)'!A178</f>
        <v>CO0180</v>
      </c>
      <c r="B178" s="27" t="str">
        <f>'2a. Productie zpm gen. ggz (A)'!B178</f>
        <v>Diagnostiek</v>
      </c>
      <c r="C178" s="27" t="str">
        <f>'2a. Productie zpm gen. ggz (A)'!C178</f>
        <v>Vanaf 15 minuten</v>
      </c>
      <c r="D178" s="27" t="str">
        <f>'2a. Productie zpm gen. ggz (A)'!D178</f>
        <v>Ambulant – kwaliteitsstatuut sectie II</v>
      </c>
      <c r="E178" s="27" t="str">
        <f>'2a. Productie zpm gen. ggz (A)'!E178</f>
        <v>Psychotherapeut (Wet Big artikel 3)</v>
      </c>
      <c r="F178" s="32">
        <f>'2a. Productie zpm gen. ggz (A)'!F178</f>
        <v>0</v>
      </c>
      <c r="G178" s="53">
        <f>'2a. Productie zpm gen. ggz (A)'!G178</f>
        <v>66.167629783741006</v>
      </c>
      <c r="H178" s="30">
        <f>'2a. Productie zpm gen. ggz (A)'!H178</f>
        <v>0</v>
      </c>
    </row>
    <row r="179" spans="1:8" x14ac:dyDescent="0.25">
      <c r="A179" s="26" t="str">
        <f>'2a. Productie zpm gen. ggz (A)'!A179</f>
        <v>CO0181</v>
      </c>
      <c r="B179" s="27" t="str">
        <f>'2a. Productie zpm gen. ggz (A)'!B179</f>
        <v>Diagnostiek</v>
      </c>
      <c r="C179" s="27" t="str">
        <f>'2a. Productie zpm gen. ggz (A)'!C179</f>
        <v>Vanaf 15 minuten</v>
      </c>
      <c r="D179" s="27" t="str">
        <f>'2a. Productie zpm gen. ggz (A)'!D179</f>
        <v>Ambulant – kwaliteitsstatuut sectie III – monodisciplinair</v>
      </c>
      <c r="E179" s="27" t="str">
        <f>'2a. Productie zpm gen. ggz (A)'!E179</f>
        <v>Psychotherapeut (Wet Big artikel 3)</v>
      </c>
      <c r="F179" s="32">
        <f>'2a. Productie zpm gen. ggz (A)'!F179</f>
        <v>0</v>
      </c>
      <c r="G179" s="53">
        <f>'2a. Productie zpm gen. ggz (A)'!G179</f>
        <v>91.905602175489307</v>
      </c>
      <c r="H179" s="30">
        <f>'2a. Productie zpm gen. ggz (A)'!H179</f>
        <v>0</v>
      </c>
    </row>
    <row r="180" spans="1:8" x14ac:dyDescent="0.25">
      <c r="A180" s="26" t="str">
        <f>'2a. Productie zpm gen. ggz (A)'!A180</f>
        <v>CO0182</v>
      </c>
      <c r="B180" s="27" t="str">
        <f>'2a. Productie zpm gen. ggz (A)'!B180</f>
        <v>Diagnostiek</v>
      </c>
      <c r="C180" s="27" t="str">
        <f>'2a. Productie zpm gen. ggz (A)'!C180</f>
        <v>Vanaf 15 minuten</v>
      </c>
      <c r="D180" s="27" t="str">
        <f>'2a. Productie zpm gen. ggz (A)'!D180</f>
        <v>Ambulant – kwaliteitsstatuut sectie III – multidisciplinair</v>
      </c>
      <c r="E180" s="27" t="str">
        <f>'2a. Productie zpm gen. ggz (A)'!E180</f>
        <v>Psychotherapeut (Wet Big artikel 3)</v>
      </c>
      <c r="F180" s="32">
        <f>'2a. Productie zpm gen. ggz (A)'!F180</f>
        <v>0</v>
      </c>
      <c r="G180" s="53">
        <f>'2a. Productie zpm gen. ggz (A)'!G180</f>
        <v>103.476138167369</v>
      </c>
      <c r="H180" s="30">
        <f>'2a. Productie zpm gen. ggz (A)'!H180</f>
        <v>0</v>
      </c>
    </row>
    <row r="181" spans="1:8" x14ac:dyDescent="0.25">
      <c r="A181" s="26" t="str">
        <f>'2a. Productie zpm gen. ggz (A)'!A181</f>
        <v>CO0183</v>
      </c>
      <c r="B181" s="27" t="str">
        <f>'2a. Productie zpm gen. ggz (A)'!B181</f>
        <v>Diagnostiek</v>
      </c>
      <c r="C181" s="27" t="str">
        <f>'2a. Productie zpm gen. ggz (A)'!C181</f>
        <v>Vanaf 15 minuten</v>
      </c>
      <c r="D181" s="27" t="str">
        <f>'2a. Productie zpm gen. ggz (A)'!D181</f>
        <v>Outreachend</v>
      </c>
      <c r="E181" s="27" t="str">
        <f>'2a. Productie zpm gen. ggz (A)'!E181</f>
        <v>Psychotherapeut (Wet Big artikel 3)</v>
      </c>
      <c r="F181" s="32">
        <f>'2a. Productie zpm gen. ggz (A)'!F181</f>
        <v>0</v>
      </c>
      <c r="G181" s="53">
        <f>'2a. Productie zpm gen. ggz (A)'!G181</f>
        <v>112.653057251845</v>
      </c>
      <c r="H181" s="30">
        <f>'2a. Productie zpm gen. ggz (A)'!H181</f>
        <v>0</v>
      </c>
    </row>
    <row r="182" spans="1:8" x14ac:dyDescent="0.25">
      <c r="A182" s="26" t="str">
        <f>'2a. Productie zpm gen. ggz (A)'!A182</f>
        <v>CO0184</v>
      </c>
      <c r="B182" s="27" t="str">
        <f>'2a. Productie zpm gen. ggz (A)'!B182</f>
        <v>Diagnostiek</v>
      </c>
      <c r="C182" s="27" t="str">
        <f>'2a. Productie zpm gen. ggz (A)'!C182</f>
        <v>Vanaf 15 minuten</v>
      </c>
      <c r="D182" s="27" t="str">
        <f>'2a. Productie zpm gen. ggz (A)'!D182</f>
        <v>Klinisch (exclusief forensische en beveiligde zorg)</v>
      </c>
      <c r="E182" s="27" t="str">
        <f>'2a. Productie zpm gen. ggz (A)'!E182</f>
        <v>Psychotherapeut (Wet Big artikel 3)</v>
      </c>
      <c r="F182" s="32">
        <f>'2a. Productie zpm gen. ggz (A)'!F182</f>
        <v>0</v>
      </c>
      <c r="G182" s="53">
        <f>'2a. Productie zpm gen. ggz (A)'!G182</f>
        <v>119.648127330427</v>
      </c>
      <c r="H182" s="30">
        <f>'2a. Productie zpm gen. ggz (A)'!H182</f>
        <v>0</v>
      </c>
    </row>
    <row r="183" spans="1:8" x14ac:dyDescent="0.25">
      <c r="A183" s="26" t="str">
        <f>'2a. Productie zpm gen. ggz (A)'!A183</f>
        <v>CO0185</v>
      </c>
      <c r="B183" s="27" t="str">
        <f>'2a. Productie zpm gen. ggz (A)'!B183</f>
        <v>Diagnostiek</v>
      </c>
      <c r="C183" s="27" t="str">
        <f>'2a. Productie zpm gen. ggz (A)'!C183</f>
        <v>Vanaf 15 minuten</v>
      </c>
      <c r="D183" s="27" t="str">
        <f>'2a. Productie zpm gen. ggz (A)'!D183</f>
        <v>Forensische en beveiligde zorg - klinische zorg</v>
      </c>
      <c r="E183" s="27" t="str">
        <f>'2a. Productie zpm gen. ggz (A)'!E183</f>
        <v>Psychotherapeut (Wet Big artikel 3)</v>
      </c>
      <c r="F183" s="32">
        <f>'2a. Productie zpm gen. ggz (A)'!F183</f>
        <v>0</v>
      </c>
      <c r="G183" s="53">
        <f>'2a. Productie zpm gen. ggz (A)'!G183</f>
        <v>174.333328364957</v>
      </c>
      <c r="H183" s="30">
        <f>'2a. Productie zpm gen. ggz (A)'!H183</f>
        <v>0</v>
      </c>
    </row>
    <row r="184" spans="1:8" x14ac:dyDescent="0.25">
      <c r="A184" s="26" t="str">
        <f>'2a. Productie zpm gen. ggz (A)'!A184</f>
        <v>CO0186</v>
      </c>
      <c r="B184" s="27" t="str">
        <f>'2a. Productie zpm gen. ggz (A)'!B184</f>
        <v>Diagnostiek</v>
      </c>
      <c r="C184" s="27" t="str">
        <f>'2a. Productie zpm gen. ggz (A)'!C184</f>
        <v>Vanaf 15 minuten</v>
      </c>
      <c r="D184" s="27" t="str">
        <f>'2a. Productie zpm gen. ggz (A)'!D184</f>
        <v>Forensische en beveiligde zorg - niet klinische of ambulante zorg</v>
      </c>
      <c r="E184" s="27" t="str">
        <f>'2a. Productie zpm gen. ggz (A)'!E184</f>
        <v>Psychotherapeut (Wet Big artikel 3)</v>
      </c>
      <c r="F184" s="32">
        <f>'2a. Productie zpm gen. ggz (A)'!F184</f>
        <v>0</v>
      </c>
      <c r="G184" s="53">
        <f>'2a. Productie zpm gen. ggz (A)'!G184</f>
        <v>149.58401592898201</v>
      </c>
      <c r="H184" s="30">
        <f>'2a. Productie zpm gen. ggz (A)'!H184</f>
        <v>0</v>
      </c>
    </row>
    <row r="185" spans="1:8" x14ac:dyDescent="0.25">
      <c r="A185" s="26" t="str">
        <f>'2a. Productie zpm gen. ggz (A)'!A185</f>
        <v>CO0187</v>
      </c>
      <c r="B185" s="27" t="str">
        <f>'2a. Productie zpm gen. ggz (A)'!B185</f>
        <v>Diagnostiek</v>
      </c>
      <c r="C185" s="27" t="str">
        <f>'2a. Productie zpm gen. ggz (A)'!C185</f>
        <v>Vanaf 15 minuten</v>
      </c>
      <c r="D185" s="27" t="str">
        <f>'2a. Productie zpm gen. ggz (A)'!D185</f>
        <v>Hoogspecialistisch ggz (ambulant en klinisch, met contractvoorwaarde)</v>
      </c>
      <c r="E185" s="27" t="str">
        <f>'2a. Productie zpm gen. ggz (A)'!E185</f>
        <v>Psychotherapeut (Wet Big artikel 3)</v>
      </c>
      <c r="F185" s="32">
        <f>'2a. Productie zpm gen. ggz (A)'!F185</f>
        <v>0</v>
      </c>
      <c r="G185" s="53">
        <f>'2a. Productie zpm gen. ggz (A)'!G185</f>
        <v>159.12972855465199</v>
      </c>
      <c r="H185" s="30">
        <f>'2a. Productie zpm gen. ggz (A)'!H185</f>
        <v>0</v>
      </c>
    </row>
    <row r="186" spans="1:8" x14ac:dyDescent="0.25">
      <c r="A186" s="26" t="str">
        <f>'2a. Productie zpm gen. ggz (A)'!A186</f>
        <v>CO0188</v>
      </c>
      <c r="B186" s="27" t="str">
        <f>'2a. Productie zpm gen. ggz (A)'!B186</f>
        <v>Diagnostiek</v>
      </c>
      <c r="C186" s="27" t="str">
        <f>'2a. Productie zpm gen. ggz (A)'!C186</f>
        <v>Vanaf 15 minuten</v>
      </c>
      <c r="D186" s="27" t="str">
        <f>'2a. Productie zpm gen. ggz (A)'!D186</f>
        <v>Ambulant – kwaliteitsstatuut sectie II</v>
      </c>
      <c r="E186" s="27" t="str">
        <f>'2a. Productie zpm gen. ggz (A)'!E186</f>
        <v>Verpleegkundige (Wet Big artikel 3)</v>
      </c>
      <c r="F186" s="32">
        <f>'2a. Productie zpm gen. ggz (A)'!F186</f>
        <v>0</v>
      </c>
      <c r="G186" s="53">
        <f>'2a. Productie zpm gen. ggz (A)'!G186</f>
        <v>48.638386147595803</v>
      </c>
      <c r="H186" s="30">
        <f>'2a. Productie zpm gen. ggz (A)'!H186</f>
        <v>0</v>
      </c>
    </row>
    <row r="187" spans="1:8" x14ac:dyDescent="0.25">
      <c r="A187" s="26" t="str">
        <f>'2a. Productie zpm gen. ggz (A)'!A187</f>
        <v>CO0189</v>
      </c>
      <c r="B187" s="27" t="str">
        <f>'2a. Productie zpm gen. ggz (A)'!B187</f>
        <v>Diagnostiek</v>
      </c>
      <c r="C187" s="27" t="str">
        <f>'2a. Productie zpm gen. ggz (A)'!C187</f>
        <v>Vanaf 15 minuten</v>
      </c>
      <c r="D187" s="27" t="str">
        <f>'2a. Productie zpm gen. ggz (A)'!D187</f>
        <v>Ambulant – kwaliteitsstatuut sectie III – monodisciplinair</v>
      </c>
      <c r="E187" s="27" t="str">
        <f>'2a. Productie zpm gen. ggz (A)'!E187</f>
        <v>Verpleegkundige (Wet Big artikel 3)</v>
      </c>
      <c r="F187" s="32">
        <f>'2a. Productie zpm gen. ggz (A)'!F187</f>
        <v>0</v>
      </c>
      <c r="G187" s="53">
        <f>'2a. Productie zpm gen. ggz (A)'!G187</f>
        <v>70.383153658909393</v>
      </c>
      <c r="H187" s="30">
        <f>'2a. Productie zpm gen. ggz (A)'!H187</f>
        <v>0</v>
      </c>
    </row>
    <row r="188" spans="1:8" x14ac:dyDescent="0.25">
      <c r="A188" s="26" t="str">
        <f>'2a. Productie zpm gen. ggz (A)'!A188</f>
        <v>CO0190</v>
      </c>
      <c r="B188" s="27" t="str">
        <f>'2a. Productie zpm gen. ggz (A)'!B188</f>
        <v>Diagnostiek</v>
      </c>
      <c r="C188" s="27" t="str">
        <f>'2a. Productie zpm gen. ggz (A)'!C188</f>
        <v>Vanaf 15 minuten</v>
      </c>
      <c r="D188" s="27" t="str">
        <f>'2a. Productie zpm gen. ggz (A)'!D188</f>
        <v>Ambulant – kwaliteitsstatuut sectie III – multidisciplinair</v>
      </c>
      <c r="E188" s="27" t="str">
        <f>'2a. Productie zpm gen. ggz (A)'!E188</f>
        <v>Verpleegkundige (Wet Big artikel 3)</v>
      </c>
      <c r="F188" s="32">
        <f>'2a. Productie zpm gen. ggz (A)'!F188</f>
        <v>0</v>
      </c>
      <c r="G188" s="53">
        <f>'2a. Productie zpm gen. ggz (A)'!G188</f>
        <v>84.424640483504206</v>
      </c>
      <c r="H188" s="30">
        <f>'2a. Productie zpm gen. ggz (A)'!H188</f>
        <v>0</v>
      </c>
    </row>
    <row r="189" spans="1:8" x14ac:dyDescent="0.25">
      <c r="A189" s="26" t="str">
        <f>'2a. Productie zpm gen. ggz (A)'!A189</f>
        <v>CO0191</v>
      </c>
      <c r="B189" s="27" t="str">
        <f>'2a. Productie zpm gen. ggz (A)'!B189</f>
        <v>Diagnostiek</v>
      </c>
      <c r="C189" s="27" t="str">
        <f>'2a. Productie zpm gen. ggz (A)'!C189</f>
        <v>Vanaf 15 minuten</v>
      </c>
      <c r="D189" s="27" t="str">
        <f>'2a. Productie zpm gen. ggz (A)'!D189</f>
        <v>Outreachend</v>
      </c>
      <c r="E189" s="27" t="str">
        <f>'2a. Productie zpm gen. ggz (A)'!E189</f>
        <v>Verpleegkundige (Wet Big artikel 3)</v>
      </c>
      <c r="F189" s="32">
        <f>'2a. Productie zpm gen. ggz (A)'!F189</f>
        <v>0</v>
      </c>
      <c r="G189" s="53">
        <f>'2a. Productie zpm gen. ggz (A)'!G189</f>
        <v>96.864177138973602</v>
      </c>
      <c r="H189" s="30">
        <f>'2a. Productie zpm gen. ggz (A)'!H189</f>
        <v>0</v>
      </c>
    </row>
    <row r="190" spans="1:8" x14ac:dyDescent="0.25">
      <c r="A190" s="26" t="str">
        <f>'2a. Productie zpm gen. ggz (A)'!A190</f>
        <v>CO0192</v>
      </c>
      <c r="B190" s="27" t="str">
        <f>'2a. Productie zpm gen. ggz (A)'!B190</f>
        <v>Diagnostiek</v>
      </c>
      <c r="C190" s="27" t="str">
        <f>'2a. Productie zpm gen. ggz (A)'!C190</f>
        <v>Vanaf 15 minuten</v>
      </c>
      <c r="D190" s="27" t="str">
        <f>'2a. Productie zpm gen. ggz (A)'!D190</f>
        <v>Klinisch (exclusief forensische en beveiligde zorg)</v>
      </c>
      <c r="E190" s="27" t="str">
        <f>'2a. Productie zpm gen. ggz (A)'!E190</f>
        <v>Verpleegkundige (Wet Big artikel 3)</v>
      </c>
      <c r="F190" s="32">
        <f>'2a. Productie zpm gen. ggz (A)'!F190</f>
        <v>0</v>
      </c>
      <c r="G190" s="53">
        <f>'2a. Productie zpm gen. ggz (A)'!G190</f>
        <v>104.59051906905501</v>
      </c>
      <c r="H190" s="30">
        <f>'2a. Productie zpm gen. ggz (A)'!H190</f>
        <v>0</v>
      </c>
    </row>
    <row r="191" spans="1:8" x14ac:dyDescent="0.25">
      <c r="A191" s="26" t="str">
        <f>'2a. Productie zpm gen. ggz (A)'!A191</f>
        <v>CO0193</v>
      </c>
      <c r="B191" s="27" t="str">
        <f>'2a. Productie zpm gen. ggz (A)'!B191</f>
        <v>Diagnostiek</v>
      </c>
      <c r="C191" s="27" t="str">
        <f>'2a. Productie zpm gen. ggz (A)'!C191</f>
        <v>Vanaf 15 minuten</v>
      </c>
      <c r="D191" s="27" t="str">
        <f>'2a. Productie zpm gen. ggz (A)'!D191</f>
        <v>Forensische en beveiligde zorg - klinische zorg</v>
      </c>
      <c r="E191" s="27" t="str">
        <f>'2a. Productie zpm gen. ggz (A)'!E191</f>
        <v>Verpleegkundige (Wet Big artikel 3)</v>
      </c>
      <c r="F191" s="32">
        <f>'2a. Productie zpm gen. ggz (A)'!F191</f>
        <v>0</v>
      </c>
      <c r="G191" s="53">
        <f>'2a. Productie zpm gen. ggz (A)'!G191</f>
        <v>130.801621297</v>
      </c>
      <c r="H191" s="30">
        <f>'2a. Productie zpm gen. ggz (A)'!H191</f>
        <v>0</v>
      </c>
    </row>
    <row r="192" spans="1:8" x14ac:dyDescent="0.25">
      <c r="A192" s="26" t="str">
        <f>'2a. Productie zpm gen. ggz (A)'!A192</f>
        <v>CO0194</v>
      </c>
      <c r="B192" s="27" t="str">
        <f>'2a. Productie zpm gen. ggz (A)'!B192</f>
        <v>Diagnostiek</v>
      </c>
      <c r="C192" s="27" t="str">
        <f>'2a. Productie zpm gen. ggz (A)'!C192</f>
        <v>Vanaf 15 minuten</v>
      </c>
      <c r="D192" s="27" t="str">
        <f>'2a. Productie zpm gen. ggz (A)'!D192</f>
        <v>Forensische en beveiligde zorg - niet klinische of ambulante zorg</v>
      </c>
      <c r="E192" s="27" t="str">
        <f>'2a. Productie zpm gen. ggz (A)'!E192</f>
        <v>Verpleegkundige (Wet Big artikel 3)</v>
      </c>
      <c r="F192" s="32">
        <f>'2a. Productie zpm gen. ggz (A)'!F192</f>
        <v>0</v>
      </c>
      <c r="G192" s="53">
        <f>'2a. Productie zpm gen. ggz (A)'!G192</f>
        <v>111.82710183942901</v>
      </c>
      <c r="H192" s="30">
        <f>'2a. Productie zpm gen. ggz (A)'!H192</f>
        <v>0</v>
      </c>
    </row>
    <row r="193" spans="1:8" x14ac:dyDescent="0.25">
      <c r="A193" s="26" t="str">
        <f>'2a. Productie zpm gen. ggz (A)'!A193</f>
        <v>CO0195</v>
      </c>
      <c r="B193" s="27" t="str">
        <f>'2a. Productie zpm gen. ggz (A)'!B193</f>
        <v>Diagnostiek</v>
      </c>
      <c r="C193" s="27" t="str">
        <f>'2a. Productie zpm gen. ggz (A)'!C193</f>
        <v>Vanaf 15 minuten</v>
      </c>
      <c r="D193" s="27" t="str">
        <f>'2a. Productie zpm gen. ggz (A)'!D193</f>
        <v>Hoogspecialistisch ggz (ambulant en klinisch, met contractvoorwaarde)</v>
      </c>
      <c r="E193" s="27" t="str">
        <f>'2a. Productie zpm gen. ggz (A)'!E193</f>
        <v>Verpleegkundige (Wet Big artikel 3)</v>
      </c>
      <c r="F193" s="32">
        <f>'2a. Productie zpm gen. ggz (A)'!F193</f>
        <v>0</v>
      </c>
      <c r="G193" s="53">
        <f>'2a. Productie zpm gen. ggz (A)'!G193</f>
        <v>124.731243295997</v>
      </c>
      <c r="H193" s="30">
        <f>'2a. Productie zpm gen. ggz (A)'!H193</f>
        <v>0</v>
      </c>
    </row>
    <row r="194" spans="1:8" x14ac:dyDescent="0.25">
      <c r="A194" s="26" t="str">
        <f>'2a. Productie zpm gen. ggz (A)'!A194</f>
        <v>CO0196</v>
      </c>
      <c r="B194" s="27" t="str">
        <f>'2a. Productie zpm gen. ggz (A)'!B194</f>
        <v>Behandeling</v>
      </c>
      <c r="C194" s="27" t="str">
        <f>'2a. Productie zpm gen. ggz (A)'!C194</f>
        <v>Vanaf 15 minuten</v>
      </c>
      <c r="D194" s="27" t="str">
        <f>'2a. Productie zpm gen. ggz (A)'!D194</f>
        <v>Ambulant – kwaliteitsstatuut sectie II</v>
      </c>
      <c r="E194" s="27" t="str">
        <f>'2a. Productie zpm gen. ggz (A)'!E194</f>
        <v>Overige beroepen</v>
      </c>
      <c r="F194" s="32">
        <f>'2a. Productie zpm gen. ggz (A)'!F194</f>
        <v>0</v>
      </c>
      <c r="G194" s="53">
        <f>'2a. Productie zpm gen. ggz (A)'!G194</f>
        <v>42.900698114957898</v>
      </c>
      <c r="H194" s="30">
        <f>'2a. Productie zpm gen. ggz (A)'!H194</f>
        <v>0</v>
      </c>
    </row>
    <row r="195" spans="1:8" x14ac:dyDescent="0.25">
      <c r="A195" s="26" t="str">
        <f>'2a. Productie zpm gen. ggz (A)'!A195</f>
        <v>CO0197</v>
      </c>
      <c r="B195" s="27" t="str">
        <f>'2a. Productie zpm gen. ggz (A)'!B195</f>
        <v>Behandeling</v>
      </c>
      <c r="C195" s="27" t="str">
        <f>'2a. Productie zpm gen. ggz (A)'!C195</f>
        <v>Vanaf 15 minuten</v>
      </c>
      <c r="D195" s="27" t="str">
        <f>'2a. Productie zpm gen. ggz (A)'!D195</f>
        <v>Ambulant – kwaliteitsstatuut sectie III – monodisciplinair</v>
      </c>
      <c r="E195" s="27" t="str">
        <f>'2a. Productie zpm gen. ggz (A)'!E195</f>
        <v>Overige beroepen</v>
      </c>
      <c r="F195" s="32">
        <f>'2a. Productie zpm gen. ggz (A)'!F195</f>
        <v>0</v>
      </c>
      <c r="G195" s="53">
        <f>'2a. Productie zpm gen. ggz (A)'!G195</f>
        <v>61.151943422423699</v>
      </c>
      <c r="H195" s="30">
        <f>'2a. Productie zpm gen. ggz (A)'!H195</f>
        <v>0</v>
      </c>
    </row>
    <row r="196" spans="1:8" x14ac:dyDescent="0.25">
      <c r="A196" s="26" t="str">
        <f>'2a. Productie zpm gen. ggz (A)'!A196</f>
        <v>CO0198</v>
      </c>
      <c r="B196" s="27" t="str">
        <f>'2a. Productie zpm gen. ggz (A)'!B196</f>
        <v>Behandeling</v>
      </c>
      <c r="C196" s="27" t="str">
        <f>'2a. Productie zpm gen. ggz (A)'!C196</f>
        <v>Vanaf 15 minuten</v>
      </c>
      <c r="D196" s="27" t="str">
        <f>'2a. Productie zpm gen. ggz (A)'!D196</f>
        <v>Ambulant – kwaliteitsstatuut sectie III – multidisciplinair</v>
      </c>
      <c r="E196" s="27" t="str">
        <f>'2a. Productie zpm gen. ggz (A)'!E196</f>
        <v>Overige beroepen</v>
      </c>
      <c r="F196" s="32">
        <f>'2a. Productie zpm gen. ggz (A)'!F196</f>
        <v>0</v>
      </c>
      <c r="G196" s="53">
        <f>'2a. Productie zpm gen. ggz (A)'!G196</f>
        <v>74.015167721932499</v>
      </c>
      <c r="H196" s="30">
        <f>'2a. Productie zpm gen. ggz (A)'!H196</f>
        <v>0</v>
      </c>
    </row>
    <row r="197" spans="1:8" x14ac:dyDescent="0.25">
      <c r="A197" s="26" t="str">
        <f>'2a. Productie zpm gen. ggz (A)'!A197</f>
        <v>CO0199</v>
      </c>
      <c r="B197" s="27" t="str">
        <f>'2a. Productie zpm gen. ggz (A)'!B197</f>
        <v>Behandeling</v>
      </c>
      <c r="C197" s="27" t="str">
        <f>'2a. Productie zpm gen. ggz (A)'!C197</f>
        <v>Vanaf 15 minuten</v>
      </c>
      <c r="D197" s="27" t="str">
        <f>'2a. Productie zpm gen. ggz (A)'!D197</f>
        <v>Outreachend</v>
      </c>
      <c r="E197" s="27" t="str">
        <f>'2a. Productie zpm gen. ggz (A)'!E197</f>
        <v>Overige beroepen</v>
      </c>
      <c r="F197" s="32">
        <f>'2a. Productie zpm gen. ggz (A)'!F197</f>
        <v>0</v>
      </c>
      <c r="G197" s="53">
        <f>'2a. Productie zpm gen. ggz (A)'!G197</f>
        <v>87.553677782161401</v>
      </c>
      <c r="H197" s="30">
        <f>'2a. Productie zpm gen. ggz (A)'!H197</f>
        <v>0</v>
      </c>
    </row>
    <row r="198" spans="1:8" x14ac:dyDescent="0.25">
      <c r="A198" s="26" t="str">
        <f>'2a. Productie zpm gen. ggz (A)'!A198</f>
        <v>CO0200</v>
      </c>
      <c r="B198" s="27" t="str">
        <f>'2a. Productie zpm gen. ggz (A)'!B198</f>
        <v>Behandeling</v>
      </c>
      <c r="C198" s="27" t="str">
        <f>'2a. Productie zpm gen. ggz (A)'!C198</f>
        <v>Vanaf 15 minuten</v>
      </c>
      <c r="D198" s="27" t="str">
        <f>'2a. Productie zpm gen. ggz (A)'!D198</f>
        <v>Klinisch (exclusief forensische en beveiligde zorg)</v>
      </c>
      <c r="E198" s="27" t="str">
        <f>'2a. Productie zpm gen. ggz (A)'!E198</f>
        <v>Overige beroepen</v>
      </c>
      <c r="F198" s="32">
        <f>'2a. Productie zpm gen. ggz (A)'!F198</f>
        <v>0</v>
      </c>
      <c r="G198" s="53">
        <f>'2a. Productie zpm gen. ggz (A)'!G198</f>
        <v>94.503545501946704</v>
      </c>
      <c r="H198" s="30">
        <f>'2a. Productie zpm gen. ggz (A)'!H198</f>
        <v>0</v>
      </c>
    </row>
    <row r="199" spans="1:8" x14ac:dyDescent="0.25">
      <c r="A199" s="26" t="str">
        <f>'2a. Productie zpm gen. ggz (A)'!A199</f>
        <v>CO0201</v>
      </c>
      <c r="B199" s="27" t="str">
        <f>'2a. Productie zpm gen. ggz (A)'!B199</f>
        <v>Behandeling</v>
      </c>
      <c r="C199" s="27" t="str">
        <f>'2a. Productie zpm gen. ggz (A)'!C199</f>
        <v>Vanaf 15 minuten</v>
      </c>
      <c r="D199" s="27" t="str">
        <f>'2a. Productie zpm gen. ggz (A)'!D199</f>
        <v>Forensische en beveiligde zorg - klinische zorg</v>
      </c>
      <c r="E199" s="27" t="str">
        <f>'2a. Productie zpm gen. ggz (A)'!E199</f>
        <v>Overige beroepen</v>
      </c>
      <c r="F199" s="32">
        <f>'2a. Productie zpm gen. ggz (A)'!F199</f>
        <v>0</v>
      </c>
      <c r="G199" s="53">
        <f>'2a. Productie zpm gen. ggz (A)'!G199</f>
        <v>117.214402601071</v>
      </c>
      <c r="H199" s="30">
        <f>'2a. Productie zpm gen. ggz (A)'!H199</f>
        <v>0</v>
      </c>
    </row>
    <row r="200" spans="1:8" x14ac:dyDescent="0.25">
      <c r="A200" s="26" t="str">
        <f>'2a. Productie zpm gen. ggz (A)'!A200</f>
        <v>CO0202</v>
      </c>
      <c r="B200" s="27" t="str">
        <f>'2a. Productie zpm gen. ggz (A)'!B200</f>
        <v>Behandeling</v>
      </c>
      <c r="C200" s="27" t="str">
        <f>'2a. Productie zpm gen. ggz (A)'!C200</f>
        <v>Vanaf 15 minuten</v>
      </c>
      <c r="D200" s="27" t="str">
        <f>'2a. Productie zpm gen. ggz (A)'!D200</f>
        <v>Forensische en beveiligde zorg - niet klinische of ambulante zorg</v>
      </c>
      <c r="E200" s="27" t="str">
        <f>'2a. Productie zpm gen. ggz (A)'!E200</f>
        <v>Overige beroepen</v>
      </c>
      <c r="F200" s="32">
        <f>'2a. Productie zpm gen. ggz (A)'!F200</f>
        <v>0</v>
      </c>
      <c r="G200" s="53">
        <f>'2a. Productie zpm gen. ggz (A)'!G200</f>
        <v>99.530043907702805</v>
      </c>
      <c r="H200" s="30">
        <f>'2a. Productie zpm gen. ggz (A)'!H200</f>
        <v>0</v>
      </c>
    </row>
    <row r="201" spans="1:8" x14ac:dyDescent="0.25">
      <c r="A201" s="26" t="str">
        <f>'2a. Productie zpm gen. ggz (A)'!A201</f>
        <v>CO0203</v>
      </c>
      <c r="B201" s="27" t="str">
        <f>'2a. Productie zpm gen. ggz (A)'!B201</f>
        <v>Behandeling</v>
      </c>
      <c r="C201" s="27" t="str">
        <f>'2a. Productie zpm gen. ggz (A)'!C201</f>
        <v>Vanaf 15 minuten</v>
      </c>
      <c r="D201" s="27" t="str">
        <f>'2a. Productie zpm gen. ggz (A)'!D201</f>
        <v>Hoogspecialistisch ggz (ambulant en klinisch, met contractvoorwaarde)</v>
      </c>
      <c r="E201" s="27" t="str">
        <f>'2a. Productie zpm gen. ggz (A)'!E201</f>
        <v>Overige beroepen</v>
      </c>
      <c r="F201" s="32">
        <f>'2a. Productie zpm gen. ggz (A)'!F201</f>
        <v>0</v>
      </c>
      <c r="G201" s="53">
        <f>'2a. Productie zpm gen. ggz (A)'!G201</f>
        <v>102.02645406702401</v>
      </c>
      <c r="H201" s="30">
        <f>'2a. Productie zpm gen. ggz (A)'!H201</f>
        <v>0</v>
      </c>
    </row>
    <row r="202" spans="1:8" x14ac:dyDescent="0.25">
      <c r="A202" s="26" t="str">
        <f>'2a. Productie zpm gen. ggz (A)'!A202</f>
        <v>CO0204</v>
      </c>
      <c r="B202" s="27" t="str">
        <f>'2a. Productie zpm gen. ggz (A)'!B202</f>
        <v>Behandeling</v>
      </c>
      <c r="C202" s="27" t="str">
        <f>'2a. Productie zpm gen. ggz (A)'!C202</f>
        <v>Vanaf 15 minuten</v>
      </c>
      <c r="D202" s="27" t="str">
        <f>'2a. Productie zpm gen. ggz (A)'!D202</f>
        <v>Ambulant – kwaliteitsstatuut sectie II</v>
      </c>
      <c r="E202" s="27" t="str">
        <f>'2a. Productie zpm gen. ggz (A)'!E202</f>
        <v>Arts - specialist (Wet Big artikel 14)</v>
      </c>
      <c r="F202" s="32">
        <f>'2a. Productie zpm gen. ggz (A)'!F202</f>
        <v>0</v>
      </c>
      <c r="G202" s="53">
        <f>'2a. Productie zpm gen. ggz (A)'!G202</f>
        <v>82.2502774514235</v>
      </c>
      <c r="H202" s="30">
        <f>'2a. Productie zpm gen. ggz (A)'!H202</f>
        <v>0</v>
      </c>
    </row>
    <row r="203" spans="1:8" x14ac:dyDescent="0.25">
      <c r="A203" s="26" t="str">
        <f>'2a. Productie zpm gen. ggz (A)'!A203</f>
        <v>CO0206</v>
      </c>
      <c r="B203" s="27" t="str">
        <f>'2a. Productie zpm gen. ggz (A)'!B203</f>
        <v>Behandeling</v>
      </c>
      <c r="C203" s="27" t="str">
        <f>'2a. Productie zpm gen. ggz (A)'!C203</f>
        <v>Vanaf 15 minuten</v>
      </c>
      <c r="D203" s="27" t="str">
        <f>'2a. Productie zpm gen. ggz (A)'!D203</f>
        <v>Ambulant – kwaliteitsstatuut sectie III – monodisciplinair</v>
      </c>
      <c r="E203" s="27" t="str">
        <f>'2a. Productie zpm gen. ggz (A)'!E203</f>
        <v>Arts - specialist (Wet Big artikel 14)</v>
      </c>
      <c r="F203" s="32">
        <f>'2a. Productie zpm gen. ggz (A)'!F203</f>
        <v>0</v>
      </c>
      <c r="G203" s="53">
        <f>'2a. Productie zpm gen. ggz (A)'!G203</f>
        <v>112.903726687298</v>
      </c>
      <c r="H203" s="30">
        <f>'2a. Productie zpm gen. ggz (A)'!H203</f>
        <v>0</v>
      </c>
    </row>
    <row r="204" spans="1:8" x14ac:dyDescent="0.25">
      <c r="A204" s="26" t="str">
        <f>'2a. Productie zpm gen. ggz (A)'!A204</f>
        <v>CO0207</v>
      </c>
      <c r="B204" s="27" t="str">
        <f>'2a. Productie zpm gen. ggz (A)'!B204</f>
        <v>Behandeling</v>
      </c>
      <c r="C204" s="27" t="str">
        <f>'2a. Productie zpm gen. ggz (A)'!C204</f>
        <v>Vanaf 15 minuten</v>
      </c>
      <c r="D204" s="27" t="str">
        <f>'2a. Productie zpm gen. ggz (A)'!D204</f>
        <v>Ambulant – kwaliteitsstatuut sectie III – multidisciplinair</v>
      </c>
      <c r="E204" s="27" t="str">
        <f>'2a. Productie zpm gen. ggz (A)'!E204</f>
        <v>Arts - specialist (Wet Big artikel 14)</v>
      </c>
      <c r="F204" s="32">
        <f>'2a. Productie zpm gen. ggz (A)'!F204</f>
        <v>0</v>
      </c>
      <c r="G204" s="53">
        <f>'2a. Productie zpm gen. ggz (A)'!G204</f>
        <v>133.64857521801</v>
      </c>
      <c r="H204" s="30">
        <f>'2a. Productie zpm gen. ggz (A)'!H204</f>
        <v>0</v>
      </c>
    </row>
    <row r="205" spans="1:8" x14ac:dyDescent="0.25">
      <c r="A205" s="26" t="str">
        <f>'2a. Productie zpm gen. ggz (A)'!A205</f>
        <v>CO0208</v>
      </c>
      <c r="B205" s="27" t="str">
        <f>'2a. Productie zpm gen. ggz (A)'!B205</f>
        <v>Behandeling</v>
      </c>
      <c r="C205" s="27" t="str">
        <f>'2a. Productie zpm gen. ggz (A)'!C205</f>
        <v>Vanaf 15 minuten</v>
      </c>
      <c r="D205" s="27" t="str">
        <f>'2a. Productie zpm gen. ggz (A)'!D205</f>
        <v>Outreachend</v>
      </c>
      <c r="E205" s="27" t="str">
        <f>'2a. Productie zpm gen. ggz (A)'!E205</f>
        <v>Arts - specialist (Wet Big artikel 14)</v>
      </c>
      <c r="F205" s="32">
        <f>'2a. Productie zpm gen. ggz (A)'!F205</f>
        <v>0</v>
      </c>
      <c r="G205" s="53">
        <f>'2a. Productie zpm gen. ggz (A)'!G205</f>
        <v>150.37287325967699</v>
      </c>
      <c r="H205" s="30">
        <f>'2a. Productie zpm gen. ggz (A)'!H205</f>
        <v>0</v>
      </c>
    </row>
    <row r="206" spans="1:8" x14ac:dyDescent="0.25">
      <c r="A206" s="26" t="str">
        <f>'2a. Productie zpm gen. ggz (A)'!A206</f>
        <v>CO0209</v>
      </c>
      <c r="B206" s="27" t="str">
        <f>'2a. Productie zpm gen. ggz (A)'!B206</f>
        <v>Behandeling</v>
      </c>
      <c r="C206" s="27" t="str">
        <f>'2a. Productie zpm gen. ggz (A)'!C206</f>
        <v>Vanaf 15 minuten</v>
      </c>
      <c r="D206" s="27" t="str">
        <f>'2a. Productie zpm gen. ggz (A)'!D206</f>
        <v>Klinisch (exclusief forensische en beveiligde zorg)</v>
      </c>
      <c r="E206" s="27" t="str">
        <f>'2a. Productie zpm gen. ggz (A)'!E206</f>
        <v>Arts - specialist (Wet Big artikel 14)</v>
      </c>
      <c r="F206" s="32">
        <f>'2a. Productie zpm gen. ggz (A)'!F206</f>
        <v>0</v>
      </c>
      <c r="G206" s="53">
        <f>'2a. Productie zpm gen. ggz (A)'!G206</f>
        <v>168.641116256093</v>
      </c>
      <c r="H206" s="30">
        <f>'2a. Productie zpm gen. ggz (A)'!H206</f>
        <v>0</v>
      </c>
    </row>
    <row r="207" spans="1:8" x14ac:dyDescent="0.25">
      <c r="A207" s="26" t="str">
        <f>'2a. Productie zpm gen. ggz (A)'!A207</f>
        <v>CO0210</v>
      </c>
      <c r="B207" s="27" t="str">
        <f>'2a. Productie zpm gen. ggz (A)'!B207</f>
        <v>Behandeling</v>
      </c>
      <c r="C207" s="27" t="str">
        <f>'2a. Productie zpm gen. ggz (A)'!C207</f>
        <v>Vanaf 15 minuten</v>
      </c>
      <c r="D207" s="27" t="str">
        <f>'2a. Productie zpm gen. ggz (A)'!D207</f>
        <v>Forensische en beveiligde zorg - klinische zorg</v>
      </c>
      <c r="E207" s="27" t="str">
        <f>'2a. Productie zpm gen. ggz (A)'!E207</f>
        <v>Arts - specialist (Wet Big artikel 14)</v>
      </c>
      <c r="F207" s="32">
        <f>'2a. Productie zpm gen. ggz (A)'!F207</f>
        <v>0</v>
      </c>
      <c r="G207" s="53">
        <f>'2a. Productie zpm gen. ggz (A)'!G207</f>
        <v>218.91905966220901</v>
      </c>
      <c r="H207" s="30">
        <f>'2a. Productie zpm gen. ggz (A)'!H207</f>
        <v>0</v>
      </c>
    </row>
    <row r="208" spans="1:8" x14ac:dyDescent="0.25">
      <c r="A208" s="26" t="str">
        <f>'2a. Productie zpm gen. ggz (A)'!A208</f>
        <v>CO0211</v>
      </c>
      <c r="B208" s="27" t="str">
        <f>'2a. Productie zpm gen. ggz (A)'!B208</f>
        <v>Behandeling</v>
      </c>
      <c r="C208" s="27" t="str">
        <f>'2a. Productie zpm gen. ggz (A)'!C208</f>
        <v>Vanaf 15 minuten</v>
      </c>
      <c r="D208" s="27" t="str">
        <f>'2a. Productie zpm gen. ggz (A)'!D208</f>
        <v>Forensische en beveiligde zorg - niet klinische of ambulante zorg</v>
      </c>
      <c r="E208" s="27" t="str">
        <f>'2a. Productie zpm gen. ggz (A)'!E208</f>
        <v>Arts - specialist (Wet Big artikel 14)</v>
      </c>
      <c r="F208" s="32">
        <f>'2a. Productie zpm gen. ggz (A)'!F208</f>
        <v>0</v>
      </c>
      <c r="G208" s="53">
        <f>'2a. Productie zpm gen. ggz (A)'!G208</f>
        <v>194.30539916216199</v>
      </c>
      <c r="H208" s="30">
        <f>'2a. Productie zpm gen. ggz (A)'!H208</f>
        <v>0</v>
      </c>
    </row>
    <row r="209" spans="1:8" x14ac:dyDescent="0.25">
      <c r="A209" s="26" t="str">
        <f>'2a. Productie zpm gen. ggz (A)'!A209</f>
        <v>CO0212</v>
      </c>
      <c r="B209" s="27" t="str">
        <f>'2a. Productie zpm gen. ggz (A)'!B209</f>
        <v>Behandeling</v>
      </c>
      <c r="C209" s="27" t="str">
        <f>'2a. Productie zpm gen. ggz (A)'!C209</f>
        <v>Vanaf 15 minuten</v>
      </c>
      <c r="D209" s="27" t="str">
        <f>'2a. Productie zpm gen. ggz (A)'!D209</f>
        <v>Hoogspecialistisch ggz (ambulant en klinisch, met contractvoorwaarde)</v>
      </c>
      <c r="E209" s="27" t="str">
        <f>'2a. Productie zpm gen. ggz (A)'!E209</f>
        <v>Arts - specialist (Wet Big artikel 14)</v>
      </c>
      <c r="F209" s="32">
        <f>'2a. Productie zpm gen. ggz (A)'!F209</f>
        <v>0</v>
      </c>
      <c r="G209" s="53">
        <f>'2a. Productie zpm gen. ggz (A)'!G209</f>
        <v>164.59873611934501</v>
      </c>
      <c r="H209" s="30">
        <f>'2a. Productie zpm gen. ggz (A)'!H209</f>
        <v>0</v>
      </c>
    </row>
    <row r="210" spans="1:8" x14ac:dyDescent="0.25">
      <c r="A210" s="26" t="str">
        <f>'2a. Productie zpm gen. ggz (A)'!A210</f>
        <v>CO0213</v>
      </c>
      <c r="B210" s="27" t="str">
        <f>'2a. Productie zpm gen. ggz (A)'!B210</f>
        <v>Behandeling</v>
      </c>
      <c r="C210" s="27" t="str">
        <f>'2a. Productie zpm gen. ggz (A)'!C210</f>
        <v>Vanaf 15 minuten</v>
      </c>
      <c r="D210" s="27" t="str">
        <f>'2a. Productie zpm gen. ggz (A)'!D210</f>
        <v>Ambulant – kwaliteitsstatuut sectie II</v>
      </c>
      <c r="E210" s="27" t="str">
        <f>'2a. Productie zpm gen. ggz (A)'!E210</f>
        <v>Klinisch (neuro)psycholoog (Wet Big artikel 14)</v>
      </c>
      <c r="F210" s="32">
        <f>'2a. Productie zpm gen. ggz (A)'!F210</f>
        <v>0</v>
      </c>
      <c r="G210" s="53">
        <f>'2a. Productie zpm gen. ggz (A)'!G210</f>
        <v>64.475703520862098</v>
      </c>
      <c r="H210" s="30">
        <f>'2a. Productie zpm gen. ggz (A)'!H210</f>
        <v>0</v>
      </c>
    </row>
    <row r="211" spans="1:8" x14ac:dyDescent="0.25">
      <c r="A211" s="26" t="str">
        <f>'2a. Productie zpm gen. ggz (A)'!A211</f>
        <v>CO0214</v>
      </c>
      <c r="B211" s="27" t="str">
        <f>'2a. Productie zpm gen. ggz (A)'!B211</f>
        <v>Behandeling</v>
      </c>
      <c r="C211" s="27" t="str">
        <f>'2a. Productie zpm gen. ggz (A)'!C211</f>
        <v>Vanaf 15 minuten</v>
      </c>
      <c r="D211" s="27" t="str">
        <f>'2a. Productie zpm gen. ggz (A)'!D211</f>
        <v>Ambulant – kwaliteitsstatuut sectie III – monodisciplinair</v>
      </c>
      <c r="E211" s="27" t="str">
        <f>'2a. Productie zpm gen. ggz (A)'!E211</f>
        <v>Klinisch (neuro)psycholoog (Wet Big artikel 14)</v>
      </c>
      <c r="F211" s="32">
        <f>'2a. Productie zpm gen. ggz (A)'!F211</f>
        <v>0</v>
      </c>
      <c r="G211" s="53">
        <f>'2a. Productie zpm gen. ggz (A)'!G211</f>
        <v>86.031072887835094</v>
      </c>
      <c r="H211" s="30">
        <f>'2a. Productie zpm gen. ggz (A)'!H211</f>
        <v>0</v>
      </c>
    </row>
    <row r="212" spans="1:8" x14ac:dyDescent="0.25">
      <c r="A212" s="26" t="str">
        <f>'2a. Productie zpm gen. ggz (A)'!A212</f>
        <v>CO0215</v>
      </c>
      <c r="B212" s="27" t="str">
        <f>'2a. Productie zpm gen. ggz (A)'!B212</f>
        <v>Behandeling</v>
      </c>
      <c r="C212" s="27" t="str">
        <f>'2a. Productie zpm gen. ggz (A)'!C212</f>
        <v>Vanaf 15 minuten</v>
      </c>
      <c r="D212" s="27" t="str">
        <f>'2a. Productie zpm gen. ggz (A)'!D212</f>
        <v>Ambulant – kwaliteitsstatuut sectie III – multidisciplinair</v>
      </c>
      <c r="E212" s="27" t="str">
        <f>'2a. Productie zpm gen. ggz (A)'!E212</f>
        <v>Klinisch (neuro)psycholoog (Wet Big artikel 14)</v>
      </c>
      <c r="F212" s="32">
        <f>'2a. Productie zpm gen. ggz (A)'!F212</f>
        <v>0</v>
      </c>
      <c r="G212" s="53">
        <f>'2a. Productie zpm gen. ggz (A)'!G212</f>
        <v>98.116917660131506</v>
      </c>
      <c r="H212" s="30">
        <f>'2a. Productie zpm gen. ggz (A)'!H212</f>
        <v>0</v>
      </c>
    </row>
    <row r="213" spans="1:8" x14ac:dyDescent="0.25">
      <c r="A213" s="26" t="str">
        <f>'2a. Productie zpm gen. ggz (A)'!A213</f>
        <v>CO0216</v>
      </c>
      <c r="B213" s="27" t="str">
        <f>'2a. Productie zpm gen. ggz (A)'!B213</f>
        <v>Behandeling</v>
      </c>
      <c r="C213" s="27" t="str">
        <f>'2a. Productie zpm gen. ggz (A)'!C213</f>
        <v>Vanaf 15 minuten</v>
      </c>
      <c r="D213" s="27" t="str">
        <f>'2a. Productie zpm gen. ggz (A)'!D213</f>
        <v>Outreachend</v>
      </c>
      <c r="E213" s="27" t="str">
        <f>'2a. Productie zpm gen. ggz (A)'!E213</f>
        <v>Klinisch (neuro)psycholoog (Wet Big artikel 14)</v>
      </c>
      <c r="F213" s="32">
        <f>'2a. Productie zpm gen. ggz (A)'!F213</f>
        <v>0</v>
      </c>
      <c r="G213" s="53">
        <f>'2a. Productie zpm gen. ggz (A)'!G213</f>
        <v>110.98340781296601</v>
      </c>
      <c r="H213" s="30">
        <f>'2a. Productie zpm gen. ggz (A)'!H213</f>
        <v>0</v>
      </c>
    </row>
    <row r="214" spans="1:8" x14ac:dyDescent="0.25">
      <c r="A214" s="26" t="str">
        <f>'2a. Productie zpm gen. ggz (A)'!A214</f>
        <v>CO0217</v>
      </c>
      <c r="B214" s="27" t="str">
        <f>'2a. Productie zpm gen. ggz (A)'!B214</f>
        <v>Behandeling</v>
      </c>
      <c r="C214" s="27" t="str">
        <f>'2a. Productie zpm gen. ggz (A)'!C214</f>
        <v>Vanaf 15 minuten</v>
      </c>
      <c r="D214" s="27" t="str">
        <f>'2a. Productie zpm gen. ggz (A)'!D214</f>
        <v>Klinisch (exclusief forensische en beveiligde zorg)</v>
      </c>
      <c r="E214" s="27" t="str">
        <f>'2a. Productie zpm gen. ggz (A)'!E214</f>
        <v>Klinisch (neuro)psycholoog (Wet Big artikel 14)</v>
      </c>
      <c r="F214" s="32">
        <f>'2a. Productie zpm gen. ggz (A)'!F214</f>
        <v>0</v>
      </c>
      <c r="G214" s="53">
        <f>'2a. Productie zpm gen. ggz (A)'!G214</f>
        <v>122.682640689655</v>
      </c>
      <c r="H214" s="30">
        <f>'2a. Productie zpm gen. ggz (A)'!H214</f>
        <v>0</v>
      </c>
    </row>
    <row r="215" spans="1:8" x14ac:dyDescent="0.25">
      <c r="A215" s="26" t="str">
        <f>'2a. Productie zpm gen. ggz (A)'!A215</f>
        <v>CO0218</v>
      </c>
      <c r="B215" s="27" t="str">
        <f>'2a. Productie zpm gen. ggz (A)'!B215</f>
        <v>Behandeling</v>
      </c>
      <c r="C215" s="27" t="str">
        <f>'2a. Productie zpm gen. ggz (A)'!C215</f>
        <v>Vanaf 15 minuten</v>
      </c>
      <c r="D215" s="27" t="str">
        <f>'2a. Productie zpm gen. ggz (A)'!D215</f>
        <v>Forensische en beveiligde zorg - klinische zorg</v>
      </c>
      <c r="E215" s="27" t="str">
        <f>'2a. Productie zpm gen. ggz (A)'!E215</f>
        <v>Klinisch (neuro)psycholoog (Wet Big artikel 14)</v>
      </c>
      <c r="F215" s="32">
        <f>'2a. Productie zpm gen. ggz (A)'!F215</f>
        <v>0</v>
      </c>
      <c r="G215" s="53">
        <f>'2a. Productie zpm gen. ggz (A)'!G215</f>
        <v>152.78245310358599</v>
      </c>
      <c r="H215" s="30">
        <f>'2a. Productie zpm gen. ggz (A)'!H215</f>
        <v>0</v>
      </c>
    </row>
    <row r="216" spans="1:8" x14ac:dyDescent="0.25">
      <c r="A216" s="26" t="str">
        <f>'2a. Productie zpm gen. ggz (A)'!A216</f>
        <v>CO0219</v>
      </c>
      <c r="B216" s="27" t="str">
        <f>'2a. Productie zpm gen. ggz (A)'!B216</f>
        <v>Behandeling</v>
      </c>
      <c r="C216" s="27" t="str">
        <f>'2a. Productie zpm gen. ggz (A)'!C216</f>
        <v>Vanaf 15 minuten</v>
      </c>
      <c r="D216" s="27" t="str">
        <f>'2a. Productie zpm gen. ggz (A)'!D216</f>
        <v>Forensische en beveiligde zorg - niet klinische of ambulante zorg</v>
      </c>
      <c r="E216" s="27" t="str">
        <f>'2a. Productie zpm gen. ggz (A)'!E216</f>
        <v>Klinisch (neuro)psycholoog (Wet Big artikel 14)</v>
      </c>
      <c r="F216" s="32">
        <f>'2a. Productie zpm gen. ggz (A)'!F216</f>
        <v>0</v>
      </c>
      <c r="G216" s="53">
        <f>'2a. Productie zpm gen. ggz (A)'!G216</f>
        <v>136.797043575</v>
      </c>
      <c r="H216" s="30">
        <f>'2a. Productie zpm gen. ggz (A)'!H216</f>
        <v>0</v>
      </c>
    </row>
    <row r="217" spans="1:8" x14ac:dyDescent="0.25">
      <c r="A217" s="26" t="str">
        <f>'2a. Productie zpm gen. ggz (A)'!A217</f>
        <v>CO0220</v>
      </c>
      <c r="B217" s="27" t="str">
        <f>'2a. Productie zpm gen. ggz (A)'!B217</f>
        <v>Behandeling</v>
      </c>
      <c r="C217" s="27" t="str">
        <f>'2a. Productie zpm gen. ggz (A)'!C217</f>
        <v>Vanaf 15 minuten</v>
      </c>
      <c r="D217" s="27" t="str">
        <f>'2a. Productie zpm gen. ggz (A)'!D217</f>
        <v>Hoogspecialistisch ggz (ambulant en klinisch, met contractvoorwaarde)</v>
      </c>
      <c r="E217" s="27" t="str">
        <f>'2a. Productie zpm gen. ggz (A)'!E217</f>
        <v>Klinisch (neuro)psycholoog (Wet Big artikel 14)</v>
      </c>
      <c r="F217" s="32">
        <f>'2a. Productie zpm gen. ggz (A)'!F217</f>
        <v>0</v>
      </c>
      <c r="G217" s="53">
        <f>'2a. Productie zpm gen. ggz (A)'!G217</f>
        <v>140.70909362076</v>
      </c>
      <c r="H217" s="30">
        <f>'2a. Productie zpm gen. ggz (A)'!H217</f>
        <v>0</v>
      </c>
    </row>
    <row r="218" spans="1:8" x14ac:dyDescent="0.25">
      <c r="A218" s="26" t="str">
        <f>'2a. Productie zpm gen. ggz (A)'!A218</f>
        <v>CO0221</v>
      </c>
      <c r="B218" s="27" t="str">
        <f>'2a. Productie zpm gen. ggz (A)'!B218</f>
        <v>Behandeling</v>
      </c>
      <c r="C218" s="27" t="str">
        <f>'2a. Productie zpm gen. ggz (A)'!C218</f>
        <v>Vanaf 15 minuten</v>
      </c>
      <c r="D218" s="27" t="str">
        <f>'2a. Productie zpm gen. ggz (A)'!D218</f>
        <v>Ambulant – kwaliteitsstatuut sectie II</v>
      </c>
      <c r="E218" s="27" t="str">
        <f>'2a. Productie zpm gen. ggz (A)'!E218</f>
        <v>Verpleegkundig specialist geestelijke gezondheidszorg (Wet Big artikel 14)</v>
      </c>
      <c r="F218" s="32">
        <f>'2a. Productie zpm gen. ggz (A)'!F218</f>
        <v>0</v>
      </c>
      <c r="G218" s="53">
        <f>'2a. Productie zpm gen. ggz (A)'!G218</f>
        <v>44.438629273142801</v>
      </c>
      <c r="H218" s="30">
        <f>'2a. Productie zpm gen. ggz (A)'!H218</f>
        <v>0</v>
      </c>
    </row>
    <row r="219" spans="1:8" x14ac:dyDescent="0.25">
      <c r="A219" s="26" t="str">
        <f>'2a. Productie zpm gen. ggz (A)'!A219</f>
        <v>CO0222</v>
      </c>
      <c r="B219" s="27" t="str">
        <f>'2a. Productie zpm gen. ggz (A)'!B219</f>
        <v>Behandeling</v>
      </c>
      <c r="C219" s="27" t="str">
        <f>'2a. Productie zpm gen. ggz (A)'!C219</f>
        <v>Vanaf 15 minuten</v>
      </c>
      <c r="D219" s="27" t="str">
        <f>'2a. Productie zpm gen. ggz (A)'!D219</f>
        <v>Ambulant – kwaliteitsstatuut sectie III – monodisciplinair</v>
      </c>
      <c r="E219" s="27" t="str">
        <f>'2a. Productie zpm gen. ggz (A)'!E219</f>
        <v>Verpleegkundig specialist geestelijke gezondheidszorg (Wet Big artikel 14)</v>
      </c>
      <c r="F219" s="32">
        <f>'2a. Productie zpm gen. ggz (A)'!F219</f>
        <v>0</v>
      </c>
      <c r="G219" s="53">
        <f>'2a. Productie zpm gen. ggz (A)'!G219</f>
        <v>65.043192915664207</v>
      </c>
      <c r="H219" s="30">
        <f>'2a. Productie zpm gen. ggz (A)'!H219</f>
        <v>0</v>
      </c>
    </row>
    <row r="220" spans="1:8" x14ac:dyDescent="0.25">
      <c r="A220" s="26" t="str">
        <f>'2a. Productie zpm gen. ggz (A)'!A220</f>
        <v>CO0223</v>
      </c>
      <c r="B220" s="27" t="str">
        <f>'2a. Productie zpm gen. ggz (A)'!B220</f>
        <v>Behandeling</v>
      </c>
      <c r="C220" s="27" t="str">
        <f>'2a. Productie zpm gen. ggz (A)'!C220</f>
        <v>Vanaf 15 minuten</v>
      </c>
      <c r="D220" s="27" t="str">
        <f>'2a. Productie zpm gen. ggz (A)'!D220</f>
        <v>Ambulant – kwaliteitsstatuut sectie III – multidisciplinair</v>
      </c>
      <c r="E220" s="27" t="str">
        <f>'2a. Productie zpm gen. ggz (A)'!E220</f>
        <v>Verpleegkundig specialist geestelijke gezondheidszorg (Wet Big artikel 14)</v>
      </c>
      <c r="F220" s="32">
        <f>'2a. Productie zpm gen. ggz (A)'!F220</f>
        <v>0</v>
      </c>
      <c r="G220" s="53">
        <f>'2a. Productie zpm gen. ggz (A)'!G220</f>
        <v>76.990156322013604</v>
      </c>
      <c r="H220" s="30">
        <f>'2a. Productie zpm gen. ggz (A)'!H220</f>
        <v>0</v>
      </c>
    </row>
    <row r="221" spans="1:8" x14ac:dyDescent="0.25">
      <c r="A221" s="26" t="str">
        <f>'2a. Productie zpm gen. ggz (A)'!A221</f>
        <v>CO0224</v>
      </c>
      <c r="B221" s="27" t="str">
        <f>'2a. Productie zpm gen. ggz (A)'!B221</f>
        <v>Behandeling</v>
      </c>
      <c r="C221" s="27" t="str">
        <f>'2a. Productie zpm gen. ggz (A)'!C221</f>
        <v>Vanaf 15 minuten</v>
      </c>
      <c r="D221" s="27" t="str">
        <f>'2a. Productie zpm gen. ggz (A)'!D221</f>
        <v>Outreachend</v>
      </c>
      <c r="E221" s="27" t="str">
        <f>'2a. Productie zpm gen. ggz (A)'!E221</f>
        <v>Verpleegkundig specialist geestelijke gezondheidszorg (Wet Big artikel 14)</v>
      </c>
      <c r="F221" s="32">
        <f>'2a. Productie zpm gen. ggz (A)'!F221</f>
        <v>0</v>
      </c>
      <c r="G221" s="53">
        <f>'2a. Productie zpm gen. ggz (A)'!G221</f>
        <v>87.436041402373405</v>
      </c>
      <c r="H221" s="30">
        <f>'2a. Productie zpm gen. ggz (A)'!H221</f>
        <v>0</v>
      </c>
    </row>
    <row r="222" spans="1:8" x14ac:dyDescent="0.25">
      <c r="A222" s="26" t="str">
        <f>'2a. Productie zpm gen. ggz (A)'!A222</f>
        <v>CO0225</v>
      </c>
      <c r="B222" s="27" t="str">
        <f>'2a. Productie zpm gen. ggz (A)'!B222</f>
        <v>Behandeling</v>
      </c>
      <c r="C222" s="27" t="str">
        <f>'2a. Productie zpm gen. ggz (A)'!C222</f>
        <v>Vanaf 15 minuten</v>
      </c>
      <c r="D222" s="27" t="str">
        <f>'2a. Productie zpm gen. ggz (A)'!D222</f>
        <v>Klinisch (exclusief forensische en beveiligde zorg)</v>
      </c>
      <c r="E222" s="27" t="str">
        <f>'2a. Productie zpm gen. ggz (A)'!E222</f>
        <v>Verpleegkundig specialist geestelijke gezondheidszorg (Wet Big artikel 14)</v>
      </c>
      <c r="F222" s="32">
        <f>'2a. Productie zpm gen. ggz (A)'!F222</f>
        <v>0</v>
      </c>
      <c r="G222" s="53">
        <f>'2a. Productie zpm gen. ggz (A)'!G222</f>
        <v>95.764194242281803</v>
      </c>
      <c r="H222" s="30">
        <f>'2a. Productie zpm gen. ggz (A)'!H222</f>
        <v>0</v>
      </c>
    </row>
    <row r="223" spans="1:8" x14ac:dyDescent="0.25">
      <c r="A223" s="26" t="str">
        <f>'2a. Productie zpm gen. ggz (A)'!A223</f>
        <v>CO0226</v>
      </c>
      <c r="B223" s="27" t="str">
        <f>'2a. Productie zpm gen. ggz (A)'!B223</f>
        <v>Behandeling</v>
      </c>
      <c r="C223" s="27" t="str">
        <f>'2a. Productie zpm gen. ggz (A)'!C223</f>
        <v>Vanaf 15 minuten</v>
      </c>
      <c r="D223" s="27" t="str">
        <f>'2a. Productie zpm gen. ggz (A)'!D223</f>
        <v>Forensische en beveiligde zorg - klinische zorg</v>
      </c>
      <c r="E223" s="27" t="str">
        <f>'2a. Productie zpm gen. ggz (A)'!E223</f>
        <v>Verpleegkundig specialist geestelijke gezondheidszorg (Wet Big artikel 14)</v>
      </c>
      <c r="F223" s="32">
        <f>'2a. Productie zpm gen. ggz (A)'!F223</f>
        <v>0</v>
      </c>
      <c r="G223" s="53">
        <f>'2a. Productie zpm gen. ggz (A)'!G223</f>
        <v>102.897077619629</v>
      </c>
      <c r="H223" s="30">
        <f>'2a. Productie zpm gen. ggz (A)'!H223</f>
        <v>0</v>
      </c>
    </row>
    <row r="224" spans="1:8" x14ac:dyDescent="0.25">
      <c r="A224" s="26" t="str">
        <f>'2a. Productie zpm gen. ggz (A)'!A224</f>
        <v>CO0227</v>
      </c>
      <c r="B224" s="27" t="str">
        <f>'2a. Productie zpm gen. ggz (A)'!B224</f>
        <v>Behandeling</v>
      </c>
      <c r="C224" s="27" t="str">
        <f>'2a. Productie zpm gen. ggz (A)'!C224</f>
        <v>Vanaf 15 minuten</v>
      </c>
      <c r="D224" s="27" t="str">
        <f>'2a. Productie zpm gen. ggz (A)'!D224</f>
        <v>Forensische en beveiligde zorg - niet klinische of ambulante zorg</v>
      </c>
      <c r="E224" s="27" t="str">
        <f>'2a. Productie zpm gen. ggz (A)'!E224</f>
        <v>Verpleegkundig specialist geestelijke gezondheidszorg (Wet Big artikel 14)</v>
      </c>
      <c r="F224" s="32">
        <f>'2a. Productie zpm gen. ggz (A)'!F224</f>
        <v>0</v>
      </c>
      <c r="G224" s="53">
        <f>'2a. Productie zpm gen. ggz (A)'!G224</f>
        <v>89.819967400783696</v>
      </c>
      <c r="H224" s="30">
        <f>'2a. Productie zpm gen. ggz (A)'!H224</f>
        <v>0</v>
      </c>
    </row>
    <row r="225" spans="1:8" x14ac:dyDescent="0.25">
      <c r="A225" s="26" t="str">
        <f>'2a. Productie zpm gen. ggz (A)'!A225</f>
        <v>CO0228</v>
      </c>
      <c r="B225" s="27" t="str">
        <f>'2a. Productie zpm gen. ggz (A)'!B225</f>
        <v>Behandeling</v>
      </c>
      <c r="C225" s="27" t="str">
        <f>'2a. Productie zpm gen. ggz (A)'!C225</f>
        <v>Vanaf 15 minuten</v>
      </c>
      <c r="D225" s="27" t="str">
        <f>'2a. Productie zpm gen. ggz (A)'!D225</f>
        <v>Hoogspecialistisch ggz (ambulant en klinisch, met contractvoorwaarde)</v>
      </c>
      <c r="E225" s="27" t="str">
        <f>'2a. Productie zpm gen. ggz (A)'!E225</f>
        <v>Verpleegkundig specialist geestelijke gezondheidszorg (Wet Big artikel 14)</v>
      </c>
      <c r="F225" s="32">
        <f>'2a. Productie zpm gen. ggz (A)'!F225</f>
        <v>0</v>
      </c>
      <c r="G225" s="53">
        <f>'2a. Productie zpm gen. ggz (A)'!G225</f>
        <v>99.342735416761599</v>
      </c>
      <c r="H225" s="30">
        <f>'2a. Productie zpm gen. ggz (A)'!H225</f>
        <v>0</v>
      </c>
    </row>
    <row r="226" spans="1:8" x14ac:dyDescent="0.25">
      <c r="A226" s="26" t="str">
        <f>'2a. Productie zpm gen. ggz (A)'!A226</f>
        <v>CO0229</v>
      </c>
      <c r="B226" s="27" t="str">
        <f>'2a. Productie zpm gen. ggz (A)'!B226</f>
        <v>Behandeling</v>
      </c>
      <c r="C226" s="27" t="str">
        <f>'2a. Productie zpm gen. ggz (A)'!C226</f>
        <v>Vanaf 15 minuten</v>
      </c>
      <c r="D226" s="27" t="str">
        <f>'2a. Productie zpm gen. ggz (A)'!D226</f>
        <v>Ambulant – kwaliteitsstatuut sectie II</v>
      </c>
      <c r="E226" s="27" t="str">
        <f>'2a. Productie zpm gen. ggz (A)'!E226</f>
        <v>Arts (Wet Big artikel 3)</v>
      </c>
      <c r="F226" s="32">
        <f>'2a. Productie zpm gen. ggz (A)'!F226</f>
        <v>0</v>
      </c>
      <c r="G226" s="53">
        <f>'2a. Productie zpm gen. ggz (A)'!G226</f>
        <v>46.528769121689798</v>
      </c>
      <c r="H226" s="30">
        <f>'2a. Productie zpm gen. ggz (A)'!H226</f>
        <v>0</v>
      </c>
    </row>
    <row r="227" spans="1:8" x14ac:dyDescent="0.25">
      <c r="A227" s="26" t="str">
        <f>'2a. Productie zpm gen. ggz (A)'!A227</f>
        <v>CO0230</v>
      </c>
      <c r="B227" s="27" t="str">
        <f>'2a. Productie zpm gen. ggz (A)'!B227</f>
        <v>Behandeling</v>
      </c>
      <c r="C227" s="27" t="str">
        <f>'2a. Productie zpm gen. ggz (A)'!C227</f>
        <v>Vanaf 15 minuten</v>
      </c>
      <c r="D227" s="27" t="str">
        <f>'2a. Productie zpm gen. ggz (A)'!D227</f>
        <v>Ambulant – kwaliteitsstatuut sectie III – monodisciplinair</v>
      </c>
      <c r="E227" s="27" t="str">
        <f>'2a. Productie zpm gen. ggz (A)'!E227</f>
        <v>Arts (Wet Big artikel 3)</v>
      </c>
      <c r="F227" s="32">
        <f>'2a. Productie zpm gen. ggz (A)'!F227</f>
        <v>0</v>
      </c>
      <c r="G227" s="53">
        <f>'2a. Productie zpm gen. ggz (A)'!G227</f>
        <v>67.728499927397095</v>
      </c>
      <c r="H227" s="30">
        <f>'2a. Productie zpm gen. ggz (A)'!H227</f>
        <v>0</v>
      </c>
    </row>
    <row r="228" spans="1:8" x14ac:dyDescent="0.25">
      <c r="A228" s="26" t="str">
        <f>'2a. Productie zpm gen. ggz (A)'!A228</f>
        <v>CO0231</v>
      </c>
      <c r="B228" s="27" t="str">
        <f>'2a. Productie zpm gen. ggz (A)'!B228</f>
        <v>Behandeling</v>
      </c>
      <c r="C228" s="27" t="str">
        <f>'2a. Productie zpm gen. ggz (A)'!C228</f>
        <v>Vanaf 15 minuten</v>
      </c>
      <c r="D228" s="27" t="str">
        <f>'2a. Productie zpm gen. ggz (A)'!D228</f>
        <v>Ambulant – kwaliteitsstatuut sectie III – multidisciplinair</v>
      </c>
      <c r="E228" s="27" t="str">
        <f>'2a. Productie zpm gen. ggz (A)'!E228</f>
        <v>Arts (Wet Big artikel 3)</v>
      </c>
      <c r="F228" s="32">
        <f>'2a. Productie zpm gen. ggz (A)'!F228</f>
        <v>0</v>
      </c>
      <c r="G228" s="53">
        <f>'2a. Productie zpm gen. ggz (A)'!G228</f>
        <v>82.737302679291204</v>
      </c>
      <c r="H228" s="30">
        <f>'2a. Productie zpm gen. ggz (A)'!H228</f>
        <v>0</v>
      </c>
    </row>
    <row r="229" spans="1:8" x14ac:dyDescent="0.25">
      <c r="A229" s="26" t="str">
        <f>'2a. Productie zpm gen. ggz (A)'!A229</f>
        <v>CO0232</v>
      </c>
      <c r="B229" s="27" t="str">
        <f>'2a. Productie zpm gen. ggz (A)'!B229</f>
        <v>Behandeling</v>
      </c>
      <c r="C229" s="27" t="str">
        <f>'2a. Productie zpm gen. ggz (A)'!C229</f>
        <v>Vanaf 15 minuten</v>
      </c>
      <c r="D229" s="27" t="str">
        <f>'2a. Productie zpm gen. ggz (A)'!D229</f>
        <v>Outreachend</v>
      </c>
      <c r="E229" s="27" t="str">
        <f>'2a. Productie zpm gen. ggz (A)'!E229</f>
        <v>Arts (Wet Big artikel 3)</v>
      </c>
      <c r="F229" s="32">
        <f>'2a. Productie zpm gen. ggz (A)'!F229</f>
        <v>0</v>
      </c>
      <c r="G229" s="53">
        <f>'2a. Productie zpm gen. ggz (A)'!G229</f>
        <v>90.962116147558405</v>
      </c>
      <c r="H229" s="30">
        <f>'2a. Productie zpm gen. ggz (A)'!H229</f>
        <v>0</v>
      </c>
    </row>
    <row r="230" spans="1:8" x14ac:dyDescent="0.25">
      <c r="A230" s="26" t="str">
        <f>'2a. Productie zpm gen. ggz (A)'!A230</f>
        <v>CO0233</v>
      </c>
      <c r="B230" s="27" t="str">
        <f>'2a. Productie zpm gen. ggz (A)'!B230</f>
        <v>Behandeling</v>
      </c>
      <c r="C230" s="27" t="str">
        <f>'2a. Productie zpm gen. ggz (A)'!C230</f>
        <v>Vanaf 15 minuten</v>
      </c>
      <c r="D230" s="27" t="str">
        <f>'2a. Productie zpm gen. ggz (A)'!D230</f>
        <v>Klinisch (exclusief forensische en beveiligde zorg)</v>
      </c>
      <c r="E230" s="27" t="str">
        <f>'2a. Productie zpm gen. ggz (A)'!E230</f>
        <v>Arts (Wet Big artikel 3)</v>
      </c>
      <c r="F230" s="32">
        <f>'2a. Productie zpm gen. ggz (A)'!F230</f>
        <v>0</v>
      </c>
      <c r="G230" s="53">
        <f>'2a. Productie zpm gen. ggz (A)'!G230</f>
        <v>102.251420768229</v>
      </c>
      <c r="H230" s="30">
        <f>'2a. Productie zpm gen. ggz (A)'!H230</f>
        <v>0</v>
      </c>
    </row>
    <row r="231" spans="1:8" x14ac:dyDescent="0.25">
      <c r="A231" s="26" t="str">
        <f>'2a. Productie zpm gen. ggz (A)'!A231</f>
        <v>CO0234</v>
      </c>
      <c r="B231" s="27" t="str">
        <f>'2a. Productie zpm gen. ggz (A)'!B231</f>
        <v>Behandeling</v>
      </c>
      <c r="C231" s="27" t="str">
        <f>'2a. Productie zpm gen. ggz (A)'!C231</f>
        <v>Vanaf 15 minuten</v>
      </c>
      <c r="D231" s="27" t="str">
        <f>'2a. Productie zpm gen. ggz (A)'!D231</f>
        <v>Forensische en beveiligde zorg - klinische zorg</v>
      </c>
      <c r="E231" s="27" t="str">
        <f>'2a. Productie zpm gen. ggz (A)'!E231</f>
        <v>Arts (Wet Big artikel 3)</v>
      </c>
      <c r="F231" s="32">
        <f>'2a. Productie zpm gen. ggz (A)'!F231</f>
        <v>0</v>
      </c>
      <c r="G231" s="53">
        <f>'2a. Productie zpm gen. ggz (A)'!G231</f>
        <v>145.91748741993101</v>
      </c>
      <c r="H231" s="30">
        <f>'2a. Productie zpm gen. ggz (A)'!H231</f>
        <v>0</v>
      </c>
    </row>
    <row r="232" spans="1:8" x14ac:dyDescent="0.25">
      <c r="A232" s="26" t="str">
        <f>'2a. Productie zpm gen. ggz (A)'!A232</f>
        <v>CO0235</v>
      </c>
      <c r="B232" s="27" t="str">
        <f>'2a. Productie zpm gen. ggz (A)'!B232</f>
        <v>Behandeling</v>
      </c>
      <c r="C232" s="27" t="str">
        <f>'2a. Productie zpm gen. ggz (A)'!C232</f>
        <v>Vanaf 15 minuten</v>
      </c>
      <c r="D232" s="27" t="str">
        <f>'2a. Productie zpm gen. ggz (A)'!D232</f>
        <v>Forensische en beveiligde zorg - niet klinische of ambulante zorg</v>
      </c>
      <c r="E232" s="27" t="str">
        <f>'2a. Productie zpm gen. ggz (A)'!E232</f>
        <v>Arts (Wet Big artikel 3)</v>
      </c>
      <c r="F232" s="32">
        <f>'2a. Productie zpm gen. ggz (A)'!F232</f>
        <v>0</v>
      </c>
      <c r="G232" s="53">
        <f>'2a. Productie zpm gen. ggz (A)'!G232</f>
        <v>122.071754027723</v>
      </c>
      <c r="H232" s="30">
        <f>'2a. Productie zpm gen. ggz (A)'!H232</f>
        <v>0</v>
      </c>
    </row>
    <row r="233" spans="1:8" x14ac:dyDescent="0.25">
      <c r="A233" s="26" t="str">
        <f>'2a. Productie zpm gen. ggz (A)'!A233</f>
        <v>CO0236</v>
      </c>
      <c r="B233" s="27" t="str">
        <f>'2a. Productie zpm gen. ggz (A)'!B233</f>
        <v>Behandeling</v>
      </c>
      <c r="C233" s="27" t="str">
        <f>'2a. Productie zpm gen. ggz (A)'!C233</f>
        <v>Vanaf 15 minuten</v>
      </c>
      <c r="D233" s="27" t="str">
        <f>'2a. Productie zpm gen. ggz (A)'!D233</f>
        <v>Hoogspecialistisch ggz (ambulant en klinisch, met contractvoorwaarde)</v>
      </c>
      <c r="E233" s="27" t="str">
        <f>'2a. Productie zpm gen. ggz (A)'!E233</f>
        <v>Arts (Wet Big artikel 3)</v>
      </c>
      <c r="F233" s="32">
        <f>'2a. Productie zpm gen. ggz (A)'!F233</f>
        <v>0</v>
      </c>
      <c r="G233" s="53">
        <f>'2a. Productie zpm gen. ggz (A)'!G233</f>
        <v>105.119804243001</v>
      </c>
      <c r="H233" s="30">
        <f>'2a. Productie zpm gen. ggz (A)'!H233</f>
        <v>0</v>
      </c>
    </row>
    <row r="234" spans="1:8" x14ac:dyDescent="0.25">
      <c r="A234" s="26" t="str">
        <f>'2a. Productie zpm gen. ggz (A)'!A234</f>
        <v>CO0237</v>
      </c>
      <c r="B234" s="27" t="str">
        <f>'2a. Productie zpm gen. ggz (A)'!B234</f>
        <v>Behandeling</v>
      </c>
      <c r="C234" s="27" t="str">
        <f>'2a. Productie zpm gen. ggz (A)'!C234</f>
        <v>Vanaf 15 minuten</v>
      </c>
      <c r="D234" s="27" t="str">
        <f>'2a. Productie zpm gen. ggz (A)'!D234</f>
        <v>Ambulant – kwaliteitsstatuut sectie II</v>
      </c>
      <c r="E234" s="27" t="str">
        <f>'2a. Productie zpm gen. ggz (A)'!E234</f>
        <v>Gezondheidszorgpsycholoog (Wet Big artikel 3)</v>
      </c>
      <c r="F234" s="32">
        <f>'2a. Productie zpm gen. ggz (A)'!F234</f>
        <v>0</v>
      </c>
      <c r="G234" s="53">
        <f>'2a. Productie zpm gen. ggz (A)'!G234</f>
        <v>49.043384563544798</v>
      </c>
      <c r="H234" s="30">
        <f>'2a. Productie zpm gen. ggz (A)'!H234</f>
        <v>0</v>
      </c>
    </row>
    <row r="235" spans="1:8" x14ac:dyDescent="0.25">
      <c r="A235" s="26" t="str">
        <f>'2a. Productie zpm gen. ggz (A)'!A235</f>
        <v>CO0238</v>
      </c>
      <c r="B235" s="27" t="str">
        <f>'2a. Productie zpm gen. ggz (A)'!B235</f>
        <v>Behandeling</v>
      </c>
      <c r="C235" s="27" t="str">
        <f>'2a. Productie zpm gen. ggz (A)'!C235</f>
        <v>Vanaf 15 minuten</v>
      </c>
      <c r="D235" s="27" t="str">
        <f>'2a. Productie zpm gen. ggz (A)'!D235</f>
        <v>Ambulant – kwaliteitsstatuut sectie III – monodisciplinair</v>
      </c>
      <c r="E235" s="27" t="str">
        <f>'2a. Productie zpm gen. ggz (A)'!E235</f>
        <v>Gezondheidszorgpsycholoog (Wet Big artikel 3)</v>
      </c>
      <c r="F235" s="32">
        <f>'2a. Productie zpm gen. ggz (A)'!F235</f>
        <v>0</v>
      </c>
      <c r="G235" s="53">
        <f>'2a. Productie zpm gen. ggz (A)'!G235</f>
        <v>68.634563357225005</v>
      </c>
      <c r="H235" s="30">
        <f>'2a. Productie zpm gen. ggz (A)'!H235</f>
        <v>0</v>
      </c>
    </row>
    <row r="236" spans="1:8" x14ac:dyDescent="0.25">
      <c r="A236" s="26" t="str">
        <f>'2a. Productie zpm gen. ggz (A)'!A236</f>
        <v>CO0239</v>
      </c>
      <c r="B236" s="27" t="str">
        <f>'2a. Productie zpm gen. ggz (A)'!B236</f>
        <v>Behandeling</v>
      </c>
      <c r="C236" s="27" t="str">
        <f>'2a. Productie zpm gen. ggz (A)'!C236</f>
        <v>Vanaf 15 minuten</v>
      </c>
      <c r="D236" s="27" t="str">
        <f>'2a. Productie zpm gen. ggz (A)'!D236</f>
        <v>Ambulant – kwaliteitsstatuut sectie III – multidisciplinair</v>
      </c>
      <c r="E236" s="27" t="str">
        <f>'2a. Productie zpm gen. ggz (A)'!E236</f>
        <v>Gezondheidszorgpsycholoog (Wet Big artikel 3)</v>
      </c>
      <c r="F236" s="32">
        <f>'2a. Productie zpm gen. ggz (A)'!F236</f>
        <v>0</v>
      </c>
      <c r="G236" s="53">
        <f>'2a. Productie zpm gen. ggz (A)'!G236</f>
        <v>80.309509113866</v>
      </c>
      <c r="H236" s="30">
        <f>'2a. Productie zpm gen. ggz (A)'!H236</f>
        <v>0</v>
      </c>
    </row>
    <row r="237" spans="1:8" x14ac:dyDescent="0.25">
      <c r="A237" s="26" t="str">
        <f>'2a. Productie zpm gen. ggz (A)'!A237</f>
        <v>CO0240</v>
      </c>
      <c r="B237" s="27" t="str">
        <f>'2a. Productie zpm gen. ggz (A)'!B237</f>
        <v>Behandeling</v>
      </c>
      <c r="C237" s="27" t="str">
        <f>'2a. Productie zpm gen. ggz (A)'!C237</f>
        <v>Vanaf 15 minuten</v>
      </c>
      <c r="D237" s="27" t="str">
        <f>'2a. Productie zpm gen. ggz (A)'!D237</f>
        <v>Outreachend</v>
      </c>
      <c r="E237" s="27" t="str">
        <f>'2a. Productie zpm gen. ggz (A)'!E237</f>
        <v>Gezondheidszorgpsycholoog (Wet Big artikel 3)</v>
      </c>
      <c r="F237" s="32">
        <f>'2a. Productie zpm gen. ggz (A)'!F237</f>
        <v>0</v>
      </c>
      <c r="G237" s="53">
        <f>'2a. Productie zpm gen. ggz (A)'!G237</f>
        <v>90.275469421213799</v>
      </c>
      <c r="H237" s="30">
        <f>'2a. Productie zpm gen. ggz (A)'!H237</f>
        <v>0</v>
      </c>
    </row>
    <row r="238" spans="1:8" x14ac:dyDescent="0.25">
      <c r="A238" s="26" t="str">
        <f>'2a. Productie zpm gen. ggz (A)'!A238</f>
        <v>CO0241</v>
      </c>
      <c r="B238" s="27" t="str">
        <f>'2a. Productie zpm gen. ggz (A)'!B238</f>
        <v>Behandeling</v>
      </c>
      <c r="C238" s="27" t="str">
        <f>'2a. Productie zpm gen. ggz (A)'!C238</f>
        <v>Vanaf 15 minuten</v>
      </c>
      <c r="D238" s="27" t="str">
        <f>'2a. Productie zpm gen. ggz (A)'!D238</f>
        <v>Klinisch (exclusief forensische en beveiligde zorg)</v>
      </c>
      <c r="E238" s="27" t="str">
        <f>'2a. Productie zpm gen. ggz (A)'!E238</f>
        <v>Gezondheidszorgpsycholoog (Wet Big artikel 3)</v>
      </c>
      <c r="F238" s="32">
        <f>'2a. Productie zpm gen. ggz (A)'!F238</f>
        <v>0</v>
      </c>
      <c r="G238" s="53">
        <f>'2a. Productie zpm gen. ggz (A)'!G238</f>
        <v>97.560542177296696</v>
      </c>
      <c r="H238" s="30">
        <f>'2a. Productie zpm gen. ggz (A)'!H238</f>
        <v>0</v>
      </c>
    </row>
    <row r="239" spans="1:8" x14ac:dyDescent="0.25">
      <c r="A239" s="26" t="str">
        <f>'2a. Productie zpm gen. ggz (A)'!A239</f>
        <v>CO0242</v>
      </c>
      <c r="B239" s="27" t="str">
        <f>'2a. Productie zpm gen. ggz (A)'!B239</f>
        <v>Behandeling</v>
      </c>
      <c r="C239" s="27" t="str">
        <f>'2a. Productie zpm gen. ggz (A)'!C239</f>
        <v>Vanaf 15 minuten</v>
      </c>
      <c r="D239" s="27" t="str">
        <f>'2a. Productie zpm gen. ggz (A)'!D239</f>
        <v>Forensische en beveiligde zorg - klinische zorg</v>
      </c>
      <c r="E239" s="27" t="str">
        <f>'2a. Productie zpm gen. ggz (A)'!E239</f>
        <v>Gezondheidszorgpsycholoog (Wet Big artikel 3)</v>
      </c>
      <c r="F239" s="32">
        <f>'2a. Productie zpm gen. ggz (A)'!F239</f>
        <v>0</v>
      </c>
      <c r="G239" s="53">
        <f>'2a. Productie zpm gen. ggz (A)'!G239</f>
        <v>121.592599166209</v>
      </c>
      <c r="H239" s="30">
        <f>'2a. Productie zpm gen. ggz (A)'!H239</f>
        <v>0</v>
      </c>
    </row>
    <row r="240" spans="1:8" x14ac:dyDescent="0.25">
      <c r="A240" s="26" t="str">
        <f>'2a. Productie zpm gen. ggz (A)'!A240</f>
        <v>CO0243</v>
      </c>
      <c r="B240" s="27" t="str">
        <f>'2a. Productie zpm gen. ggz (A)'!B240</f>
        <v>Behandeling</v>
      </c>
      <c r="C240" s="27" t="str">
        <f>'2a. Productie zpm gen. ggz (A)'!C240</f>
        <v>Vanaf 15 minuten</v>
      </c>
      <c r="D240" s="27" t="str">
        <f>'2a. Productie zpm gen. ggz (A)'!D240</f>
        <v>Forensische en beveiligde zorg - niet klinische of ambulante zorg</v>
      </c>
      <c r="E240" s="27" t="str">
        <f>'2a. Productie zpm gen. ggz (A)'!E240</f>
        <v>Gezondheidszorgpsycholoog (Wet Big artikel 3)</v>
      </c>
      <c r="F240" s="32">
        <f>'2a. Productie zpm gen. ggz (A)'!F240</f>
        <v>0</v>
      </c>
      <c r="G240" s="53">
        <f>'2a. Productie zpm gen. ggz (A)'!G240</f>
        <v>97.319551759148297</v>
      </c>
      <c r="H240" s="30">
        <f>'2a. Productie zpm gen. ggz (A)'!H240</f>
        <v>0</v>
      </c>
    </row>
    <row r="241" spans="1:8" x14ac:dyDescent="0.25">
      <c r="A241" s="26" t="str">
        <f>'2a. Productie zpm gen. ggz (A)'!A241</f>
        <v>CO0244</v>
      </c>
      <c r="B241" s="27" t="str">
        <f>'2a. Productie zpm gen. ggz (A)'!B241</f>
        <v>Behandeling</v>
      </c>
      <c r="C241" s="27" t="str">
        <f>'2a. Productie zpm gen. ggz (A)'!C241</f>
        <v>Vanaf 15 minuten</v>
      </c>
      <c r="D241" s="27" t="str">
        <f>'2a. Productie zpm gen. ggz (A)'!D241</f>
        <v>Hoogspecialistisch ggz (ambulant en klinisch, met contractvoorwaarde)</v>
      </c>
      <c r="E241" s="27" t="str">
        <f>'2a. Productie zpm gen. ggz (A)'!E241</f>
        <v>Gezondheidszorgpsycholoog (Wet Big artikel 3)</v>
      </c>
      <c r="F241" s="32">
        <f>'2a. Productie zpm gen. ggz (A)'!F241</f>
        <v>0</v>
      </c>
      <c r="G241" s="53">
        <f>'2a. Productie zpm gen. ggz (A)'!G241</f>
        <v>109.257417495412</v>
      </c>
      <c r="H241" s="30">
        <f>'2a. Productie zpm gen. ggz (A)'!H241</f>
        <v>0</v>
      </c>
    </row>
    <row r="242" spans="1:8" x14ac:dyDescent="0.25">
      <c r="A242" s="26" t="str">
        <f>'2a. Productie zpm gen. ggz (A)'!A242</f>
        <v>CO0245</v>
      </c>
      <c r="B242" s="27" t="str">
        <f>'2a. Productie zpm gen. ggz (A)'!B242</f>
        <v>Behandeling</v>
      </c>
      <c r="C242" s="27" t="str">
        <f>'2a. Productie zpm gen. ggz (A)'!C242</f>
        <v>Vanaf 15 minuten</v>
      </c>
      <c r="D242" s="27" t="str">
        <f>'2a. Productie zpm gen. ggz (A)'!D242</f>
        <v>Ambulant – kwaliteitsstatuut sectie II</v>
      </c>
      <c r="E242" s="27" t="str">
        <f>'2a. Productie zpm gen. ggz (A)'!E242</f>
        <v>Psychotherapeut (Wet Big artikel 3)</v>
      </c>
      <c r="F242" s="32">
        <f>'2a. Productie zpm gen. ggz (A)'!F242</f>
        <v>0</v>
      </c>
      <c r="G242" s="53">
        <f>'2a. Productie zpm gen. ggz (A)'!G242</f>
        <v>54.747486125784199</v>
      </c>
      <c r="H242" s="30">
        <f>'2a. Productie zpm gen. ggz (A)'!H242</f>
        <v>0</v>
      </c>
    </row>
    <row r="243" spans="1:8" x14ac:dyDescent="0.25">
      <c r="A243" s="26" t="str">
        <f>'2a. Productie zpm gen. ggz (A)'!A243</f>
        <v>CO0246</v>
      </c>
      <c r="B243" s="27" t="str">
        <f>'2a. Productie zpm gen. ggz (A)'!B243</f>
        <v>Behandeling</v>
      </c>
      <c r="C243" s="27" t="str">
        <f>'2a. Productie zpm gen. ggz (A)'!C243</f>
        <v>Vanaf 15 minuten</v>
      </c>
      <c r="D243" s="27" t="str">
        <f>'2a. Productie zpm gen. ggz (A)'!D243</f>
        <v>Ambulant – kwaliteitsstatuut sectie III – monodisciplinair</v>
      </c>
      <c r="E243" s="27" t="str">
        <f>'2a. Productie zpm gen. ggz (A)'!E243</f>
        <v>Psychotherapeut (Wet Big artikel 3)</v>
      </c>
      <c r="F243" s="32">
        <f>'2a. Productie zpm gen. ggz (A)'!F243</f>
        <v>0</v>
      </c>
      <c r="G243" s="53">
        <f>'2a. Productie zpm gen. ggz (A)'!G243</f>
        <v>73.160033047821102</v>
      </c>
      <c r="H243" s="30">
        <f>'2a. Productie zpm gen. ggz (A)'!H243</f>
        <v>0</v>
      </c>
    </row>
    <row r="244" spans="1:8" x14ac:dyDescent="0.25">
      <c r="A244" s="26" t="str">
        <f>'2a. Productie zpm gen. ggz (A)'!A244</f>
        <v>CO0247</v>
      </c>
      <c r="B244" s="27" t="str">
        <f>'2a. Productie zpm gen. ggz (A)'!B244</f>
        <v>Behandeling</v>
      </c>
      <c r="C244" s="27" t="str">
        <f>'2a. Productie zpm gen. ggz (A)'!C244</f>
        <v>Vanaf 15 minuten</v>
      </c>
      <c r="D244" s="27" t="str">
        <f>'2a. Productie zpm gen. ggz (A)'!D244</f>
        <v>Ambulant – kwaliteitsstatuut sectie III – multidisciplinair</v>
      </c>
      <c r="E244" s="27" t="str">
        <f>'2a. Productie zpm gen. ggz (A)'!E244</f>
        <v>Psychotherapeut (Wet Big artikel 3)</v>
      </c>
      <c r="F244" s="32">
        <f>'2a. Productie zpm gen. ggz (A)'!F244</f>
        <v>0</v>
      </c>
      <c r="G244" s="53">
        <f>'2a. Productie zpm gen. ggz (A)'!G244</f>
        <v>80.485295177498699</v>
      </c>
      <c r="H244" s="30">
        <f>'2a. Productie zpm gen. ggz (A)'!H244</f>
        <v>0</v>
      </c>
    </row>
    <row r="245" spans="1:8" x14ac:dyDescent="0.25">
      <c r="A245" s="26" t="str">
        <f>'2a. Productie zpm gen. ggz (A)'!A245</f>
        <v>CO0248</v>
      </c>
      <c r="B245" s="27" t="str">
        <f>'2a. Productie zpm gen. ggz (A)'!B245</f>
        <v>Behandeling</v>
      </c>
      <c r="C245" s="27" t="str">
        <f>'2a. Productie zpm gen. ggz (A)'!C245</f>
        <v>Vanaf 15 minuten</v>
      </c>
      <c r="D245" s="27" t="str">
        <f>'2a. Productie zpm gen. ggz (A)'!D245</f>
        <v>Outreachend</v>
      </c>
      <c r="E245" s="27" t="str">
        <f>'2a. Productie zpm gen. ggz (A)'!E245</f>
        <v>Psychotherapeut (Wet Big artikel 3)</v>
      </c>
      <c r="F245" s="32">
        <f>'2a. Productie zpm gen. ggz (A)'!F245</f>
        <v>0</v>
      </c>
      <c r="G245" s="53">
        <f>'2a. Productie zpm gen. ggz (A)'!G245</f>
        <v>85.896480944611895</v>
      </c>
      <c r="H245" s="30">
        <f>'2a. Productie zpm gen. ggz (A)'!H245</f>
        <v>0</v>
      </c>
    </row>
    <row r="246" spans="1:8" x14ac:dyDescent="0.25">
      <c r="A246" s="26" t="str">
        <f>'2a. Productie zpm gen. ggz (A)'!A246</f>
        <v>CO0249</v>
      </c>
      <c r="B246" s="27" t="str">
        <f>'2a. Productie zpm gen. ggz (A)'!B246</f>
        <v>Behandeling</v>
      </c>
      <c r="C246" s="27" t="str">
        <f>'2a. Productie zpm gen. ggz (A)'!C246</f>
        <v>Vanaf 15 minuten</v>
      </c>
      <c r="D246" s="27" t="str">
        <f>'2a. Productie zpm gen. ggz (A)'!D246</f>
        <v>Klinisch (exclusief forensische en beveiligde zorg)</v>
      </c>
      <c r="E246" s="27" t="str">
        <f>'2a. Productie zpm gen. ggz (A)'!E246</f>
        <v>Psychotherapeut (Wet Big artikel 3)</v>
      </c>
      <c r="F246" s="32">
        <f>'2a. Productie zpm gen. ggz (A)'!F246</f>
        <v>0</v>
      </c>
      <c r="G246" s="53">
        <f>'2a. Productie zpm gen. ggz (A)'!G246</f>
        <v>89.8037823681845</v>
      </c>
      <c r="H246" s="30">
        <f>'2a. Productie zpm gen. ggz (A)'!H246</f>
        <v>0</v>
      </c>
    </row>
    <row r="247" spans="1:8" x14ac:dyDescent="0.25">
      <c r="A247" s="26" t="str">
        <f>'2a. Productie zpm gen. ggz (A)'!A247</f>
        <v>CO0250</v>
      </c>
      <c r="B247" s="27" t="str">
        <f>'2a. Productie zpm gen. ggz (A)'!B247</f>
        <v>Behandeling</v>
      </c>
      <c r="C247" s="27" t="str">
        <f>'2a. Productie zpm gen. ggz (A)'!C247</f>
        <v>Vanaf 15 minuten</v>
      </c>
      <c r="D247" s="27" t="str">
        <f>'2a. Productie zpm gen. ggz (A)'!D247</f>
        <v>Forensische en beveiligde zorg - klinische zorg</v>
      </c>
      <c r="E247" s="27" t="str">
        <f>'2a. Productie zpm gen. ggz (A)'!E247</f>
        <v>Psychotherapeut (Wet Big artikel 3)</v>
      </c>
      <c r="F247" s="32">
        <f>'2a. Productie zpm gen. ggz (A)'!F247</f>
        <v>0</v>
      </c>
      <c r="G247" s="53">
        <f>'2a. Productie zpm gen. ggz (A)'!G247</f>
        <v>124.320900352701</v>
      </c>
      <c r="H247" s="30">
        <f>'2a. Productie zpm gen. ggz (A)'!H247</f>
        <v>0</v>
      </c>
    </row>
    <row r="248" spans="1:8" x14ac:dyDescent="0.25">
      <c r="A248" s="26" t="str">
        <f>'2a. Productie zpm gen. ggz (A)'!A248</f>
        <v>CO0251</v>
      </c>
      <c r="B248" s="27" t="str">
        <f>'2a. Productie zpm gen. ggz (A)'!B248</f>
        <v>Behandeling</v>
      </c>
      <c r="C248" s="27" t="str">
        <f>'2a. Productie zpm gen. ggz (A)'!C248</f>
        <v>Vanaf 15 minuten</v>
      </c>
      <c r="D248" s="27" t="str">
        <f>'2a. Productie zpm gen. ggz (A)'!D248</f>
        <v>Forensische en beveiligde zorg - niet klinische of ambulante zorg</v>
      </c>
      <c r="E248" s="27" t="str">
        <f>'2a. Productie zpm gen. ggz (A)'!E248</f>
        <v>Psychotherapeut (Wet Big artikel 3)</v>
      </c>
      <c r="F248" s="32">
        <f>'2a. Productie zpm gen. ggz (A)'!F248</f>
        <v>0</v>
      </c>
      <c r="G248" s="53">
        <f>'2a. Productie zpm gen. ggz (A)'!G248</f>
        <v>109.290327448707</v>
      </c>
      <c r="H248" s="30">
        <f>'2a. Productie zpm gen. ggz (A)'!H248</f>
        <v>0</v>
      </c>
    </row>
    <row r="249" spans="1:8" x14ac:dyDescent="0.25">
      <c r="A249" s="26" t="str">
        <f>'2a. Productie zpm gen. ggz (A)'!A249</f>
        <v>CO0252</v>
      </c>
      <c r="B249" s="27" t="str">
        <f>'2a. Productie zpm gen. ggz (A)'!B249</f>
        <v>Behandeling</v>
      </c>
      <c r="C249" s="27" t="str">
        <f>'2a. Productie zpm gen. ggz (A)'!C249</f>
        <v>Vanaf 15 minuten</v>
      </c>
      <c r="D249" s="27" t="str">
        <f>'2a. Productie zpm gen. ggz (A)'!D249</f>
        <v>Hoogspecialistisch ggz (ambulant en klinisch, met contractvoorwaarde)</v>
      </c>
      <c r="E249" s="27" t="str">
        <f>'2a. Productie zpm gen. ggz (A)'!E249</f>
        <v>Psychotherapeut (Wet Big artikel 3)</v>
      </c>
      <c r="F249" s="32">
        <f>'2a. Productie zpm gen. ggz (A)'!F249</f>
        <v>0</v>
      </c>
      <c r="G249" s="53">
        <f>'2a. Productie zpm gen. ggz (A)'!G249</f>
        <v>117.171919946114</v>
      </c>
      <c r="H249" s="30">
        <f>'2a. Productie zpm gen. ggz (A)'!H249</f>
        <v>0</v>
      </c>
    </row>
    <row r="250" spans="1:8" x14ac:dyDescent="0.25">
      <c r="A250" s="26" t="str">
        <f>'2a. Productie zpm gen. ggz (A)'!A250</f>
        <v>CO0253</v>
      </c>
      <c r="B250" s="27" t="str">
        <f>'2a. Productie zpm gen. ggz (A)'!B250</f>
        <v>Behandeling</v>
      </c>
      <c r="C250" s="27" t="str">
        <f>'2a. Productie zpm gen. ggz (A)'!C250</f>
        <v>Vanaf 15 minuten</v>
      </c>
      <c r="D250" s="27" t="str">
        <f>'2a. Productie zpm gen. ggz (A)'!D250</f>
        <v>Ambulant – kwaliteitsstatuut sectie II</v>
      </c>
      <c r="E250" s="27" t="str">
        <f>'2a. Productie zpm gen. ggz (A)'!E250</f>
        <v>Verpleegkundige (Wet Big artikel 3)</v>
      </c>
      <c r="F250" s="32">
        <f>'2a. Productie zpm gen. ggz (A)'!F250</f>
        <v>0</v>
      </c>
      <c r="G250" s="53">
        <f>'2a. Productie zpm gen. ggz (A)'!G250</f>
        <v>40.253368548053103</v>
      </c>
      <c r="H250" s="30">
        <f>'2a. Productie zpm gen. ggz (A)'!H250</f>
        <v>0</v>
      </c>
    </row>
    <row r="251" spans="1:8" x14ac:dyDescent="0.25">
      <c r="A251" s="26" t="str">
        <f>'2a. Productie zpm gen. ggz (A)'!A251</f>
        <v>CO0254</v>
      </c>
      <c r="B251" s="27" t="str">
        <f>'2a. Productie zpm gen. ggz (A)'!B251</f>
        <v>Behandeling</v>
      </c>
      <c r="C251" s="27" t="str">
        <f>'2a. Productie zpm gen. ggz (A)'!C251</f>
        <v>Vanaf 15 minuten</v>
      </c>
      <c r="D251" s="27" t="str">
        <f>'2a. Productie zpm gen. ggz (A)'!D251</f>
        <v>Ambulant – kwaliteitsstatuut sectie III – monodisciplinair</v>
      </c>
      <c r="E251" s="27" t="str">
        <f>'2a. Productie zpm gen. ggz (A)'!E251</f>
        <v>Verpleegkundige (Wet Big artikel 3)</v>
      </c>
      <c r="F251" s="32">
        <f>'2a. Productie zpm gen. ggz (A)'!F251</f>
        <v>0</v>
      </c>
      <c r="G251" s="53">
        <f>'2a. Productie zpm gen. ggz (A)'!G251</f>
        <v>55.810420199824101</v>
      </c>
      <c r="H251" s="30">
        <f>'2a. Productie zpm gen. ggz (A)'!H251</f>
        <v>0</v>
      </c>
    </row>
    <row r="252" spans="1:8" x14ac:dyDescent="0.25">
      <c r="A252" s="26" t="str">
        <f>'2a. Productie zpm gen. ggz (A)'!A252</f>
        <v>CO0255</v>
      </c>
      <c r="B252" s="27" t="str">
        <f>'2a. Productie zpm gen. ggz (A)'!B252</f>
        <v>Behandeling</v>
      </c>
      <c r="C252" s="27" t="str">
        <f>'2a. Productie zpm gen. ggz (A)'!C252</f>
        <v>Vanaf 15 minuten</v>
      </c>
      <c r="D252" s="27" t="str">
        <f>'2a. Productie zpm gen. ggz (A)'!D252</f>
        <v>Ambulant – kwaliteitsstatuut sectie III – multidisciplinair</v>
      </c>
      <c r="E252" s="27" t="str">
        <f>'2a. Productie zpm gen. ggz (A)'!E252</f>
        <v>Verpleegkundige (Wet Big artikel 3)</v>
      </c>
      <c r="F252" s="32">
        <f>'2a. Productie zpm gen. ggz (A)'!F252</f>
        <v>0</v>
      </c>
      <c r="G252" s="53">
        <f>'2a. Productie zpm gen. ggz (A)'!G252</f>
        <v>65.144165613884098</v>
      </c>
      <c r="H252" s="30">
        <f>'2a. Productie zpm gen. ggz (A)'!H252</f>
        <v>0</v>
      </c>
    </row>
    <row r="253" spans="1:8" x14ac:dyDescent="0.25">
      <c r="A253" s="26" t="str">
        <f>'2a. Productie zpm gen. ggz (A)'!A253</f>
        <v>CO0256</v>
      </c>
      <c r="B253" s="27" t="str">
        <f>'2a. Productie zpm gen. ggz (A)'!B253</f>
        <v>Behandeling</v>
      </c>
      <c r="C253" s="27" t="str">
        <f>'2a. Productie zpm gen. ggz (A)'!C253</f>
        <v>Vanaf 15 minuten</v>
      </c>
      <c r="D253" s="27" t="str">
        <f>'2a. Productie zpm gen. ggz (A)'!D253</f>
        <v>Outreachend</v>
      </c>
      <c r="E253" s="27" t="str">
        <f>'2a. Productie zpm gen. ggz (A)'!E253</f>
        <v>Verpleegkundige (Wet Big artikel 3)</v>
      </c>
      <c r="F253" s="32">
        <f>'2a. Productie zpm gen. ggz (A)'!F253</f>
        <v>0</v>
      </c>
      <c r="G253" s="53">
        <f>'2a. Productie zpm gen. ggz (A)'!G253</f>
        <v>73.085952935121796</v>
      </c>
      <c r="H253" s="30">
        <f>'2a. Productie zpm gen. ggz (A)'!H253</f>
        <v>0</v>
      </c>
    </row>
    <row r="254" spans="1:8" x14ac:dyDescent="0.25">
      <c r="A254" s="26" t="str">
        <f>'2a. Productie zpm gen. ggz (A)'!A254</f>
        <v>CO0257</v>
      </c>
      <c r="B254" s="27" t="str">
        <f>'2a. Productie zpm gen. ggz (A)'!B254</f>
        <v>Behandeling</v>
      </c>
      <c r="C254" s="27" t="str">
        <f>'2a. Productie zpm gen. ggz (A)'!C254</f>
        <v>Vanaf 15 minuten</v>
      </c>
      <c r="D254" s="27" t="str">
        <f>'2a. Productie zpm gen. ggz (A)'!D254</f>
        <v>Klinisch (exclusief forensische en beveiligde zorg)</v>
      </c>
      <c r="E254" s="27" t="str">
        <f>'2a. Productie zpm gen. ggz (A)'!E254</f>
        <v>Verpleegkundige (Wet Big artikel 3)</v>
      </c>
      <c r="F254" s="32">
        <f>'2a. Productie zpm gen. ggz (A)'!F254</f>
        <v>0</v>
      </c>
      <c r="G254" s="53">
        <f>'2a. Productie zpm gen. ggz (A)'!G254</f>
        <v>77.465569060427697</v>
      </c>
      <c r="H254" s="30">
        <f>'2a. Productie zpm gen. ggz (A)'!H254</f>
        <v>0</v>
      </c>
    </row>
    <row r="255" spans="1:8" x14ac:dyDescent="0.25">
      <c r="A255" s="26" t="str">
        <f>'2a. Productie zpm gen. ggz (A)'!A255</f>
        <v>CO0258</v>
      </c>
      <c r="B255" s="27" t="str">
        <f>'2a. Productie zpm gen. ggz (A)'!B255</f>
        <v>Behandeling</v>
      </c>
      <c r="C255" s="27" t="str">
        <f>'2a. Productie zpm gen. ggz (A)'!C255</f>
        <v>Vanaf 15 minuten</v>
      </c>
      <c r="D255" s="27" t="str">
        <f>'2a. Productie zpm gen. ggz (A)'!D255</f>
        <v>Forensische en beveiligde zorg - klinische zorg</v>
      </c>
      <c r="E255" s="27" t="str">
        <f>'2a. Productie zpm gen. ggz (A)'!E255</f>
        <v>Verpleegkundige (Wet Big artikel 3)</v>
      </c>
      <c r="F255" s="32">
        <f>'2a. Productie zpm gen. ggz (A)'!F255</f>
        <v>0</v>
      </c>
      <c r="G255" s="53">
        <f>'2a. Productie zpm gen. ggz (A)'!G255</f>
        <v>92.973030589339601</v>
      </c>
      <c r="H255" s="30">
        <f>'2a. Productie zpm gen. ggz (A)'!H255</f>
        <v>0</v>
      </c>
    </row>
    <row r="256" spans="1:8" x14ac:dyDescent="0.25">
      <c r="A256" s="26" t="str">
        <f>'2a. Productie zpm gen. ggz (A)'!A256</f>
        <v>CO0259</v>
      </c>
      <c r="B256" s="27" t="str">
        <f>'2a. Productie zpm gen. ggz (A)'!B256</f>
        <v>Behandeling</v>
      </c>
      <c r="C256" s="27" t="str">
        <f>'2a. Productie zpm gen. ggz (A)'!C256</f>
        <v>Vanaf 15 minuten</v>
      </c>
      <c r="D256" s="27" t="str">
        <f>'2a. Productie zpm gen. ggz (A)'!D256</f>
        <v>Forensische en beveiligde zorg - niet klinische of ambulante zorg</v>
      </c>
      <c r="E256" s="27" t="str">
        <f>'2a. Productie zpm gen. ggz (A)'!E256</f>
        <v>Verpleegkundige (Wet Big artikel 3)</v>
      </c>
      <c r="F256" s="32">
        <f>'2a. Productie zpm gen. ggz (A)'!F256</f>
        <v>0</v>
      </c>
      <c r="G256" s="53">
        <f>'2a. Productie zpm gen. ggz (A)'!G256</f>
        <v>81.307579716815496</v>
      </c>
      <c r="H256" s="30">
        <f>'2a. Productie zpm gen. ggz (A)'!H256</f>
        <v>0</v>
      </c>
    </row>
    <row r="257" spans="1:8" x14ac:dyDescent="0.25">
      <c r="A257" s="26" t="str">
        <f>'2a. Productie zpm gen. ggz (A)'!A257</f>
        <v>CO0260</v>
      </c>
      <c r="B257" s="27" t="str">
        <f>'2a. Productie zpm gen. ggz (A)'!B257</f>
        <v>Behandeling</v>
      </c>
      <c r="C257" s="27" t="str">
        <f>'2a. Productie zpm gen. ggz (A)'!C257</f>
        <v>Vanaf 15 minuten</v>
      </c>
      <c r="D257" s="27" t="str">
        <f>'2a. Productie zpm gen. ggz (A)'!D257</f>
        <v>Hoogspecialistisch ggz (ambulant en klinisch, met contractvoorwaarde)</v>
      </c>
      <c r="E257" s="27" t="str">
        <f>'2a. Productie zpm gen. ggz (A)'!E257</f>
        <v>Verpleegkundige (Wet Big artikel 3)</v>
      </c>
      <c r="F257" s="32">
        <f>'2a. Productie zpm gen. ggz (A)'!F257</f>
        <v>0</v>
      </c>
      <c r="G257" s="53">
        <f>'2a. Productie zpm gen. ggz (A)'!G257</f>
        <v>92.346422104348605</v>
      </c>
      <c r="H257" s="30">
        <f>'2a. Productie zpm gen. ggz (A)'!H257</f>
        <v>0</v>
      </c>
    </row>
    <row r="258" spans="1:8" x14ac:dyDescent="0.25">
      <c r="A258" s="26" t="str">
        <f>'2a. Productie zpm gen. ggz (A)'!A258</f>
        <v>CO0261</v>
      </c>
      <c r="B258" s="27" t="str">
        <f>'2a. Productie zpm gen. ggz (A)'!B258</f>
        <v>Diagnostiek</v>
      </c>
      <c r="C258" s="27" t="str">
        <f>'2a. Productie zpm gen. ggz (A)'!C258</f>
        <v>Vanaf 30 minuten</v>
      </c>
      <c r="D258" s="27" t="str">
        <f>'2a. Productie zpm gen. ggz (A)'!D258</f>
        <v>Ambulant – kwaliteitsstatuut sectie II</v>
      </c>
      <c r="E258" s="27" t="str">
        <f>'2a. Productie zpm gen. ggz (A)'!E258</f>
        <v>Overige beroepen</v>
      </c>
      <c r="F258" s="32">
        <f>'2a. Productie zpm gen. ggz (A)'!F258</f>
        <v>0</v>
      </c>
      <c r="G258" s="53">
        <f>'2a. Productie zpm gen. ggz (A)'!G258</f>
        <v>87.489959142401403</v>
      </c>
      <c r="H258" s="30">
        <f>'2a. Productie zpm gen. ggz (A)'!H258</f>
        <v>0</v>
      </c>
    </row>
    <row r="259" spans="1:8" x14ac:dyDescent="0.25">
      <c r="A259" s="26" t="str">
        <f>'2a. Productie zpm gen. ggz (A)'!A259</f>
        <v>CO0262</v>
      </c>
      <c r="B259" s="27" t="str">
        <f>'2a. Productie zpm gen. ggz (A)'!B259</f>
        <v>Diagnostiek</v>
      </c>
      <c r="C259" s="27" t="str">
        <f>'2a. Productie zpm gen. ggz (A)'!C259</f>
        <v>Vanaf 30 minuten</v>
      </c>
      <c r="D259" s="27" t="str">
        <f>'2a. Productie zpm gen. ggz (A)'!D259</f>
        <v>Ambulant – kwaliteitsstatuut sectie III – monodisciplinair</v>
      </c>
      <c r="E259" s="27" t="str">
        <f>'2a. Productie zpm gen. ggz (A)'!E259</f>
        <v>Overige beroepen</v>
      </c>
      <c r="F259" s="32">
        <f>'2a. Productie zpm gen. ggz (A)'!F259</f>
        <v>0</v>
      </c>
      <c r="G259" s="53">
        <f>'2a. Productie zpm gen. ggz (A)'!G259</f>
        <v>129.851536008886</v>
      </c>
      <c r="H259" s="30">
        <f>'2a. Productie zpm gen. ggz (A)'!H259</f>
        <v>0</v>
      </c>
    </row>
    <row r="260" spans="1:8" x14ac:dyDescent="0.25">
      <c r="A260" s="26" t="str">
        <f>'2a. Productie zpm gen. ggz (A)'!A260</f>
        <v>CO0263</v>
      </c>
      <c r="B260" s="27" t="str">
        <f>'2a. Productie zpm gen. ggz (A)'!B260</f>
        <v>Diagnostiek</v>
      </c>
      <c r="C260" s="27" t="str">
        <f>'2a. Productie zpm gen. ggz (A)'!C260</f>
        <v>Vanaf 30 minuten</v>
      </c>
      <c r="D260" s="27" t="str">
        <f>'2a. Productie zpm gen. ggz (A)'!D260</f>
        <v>Ambulant – kwaliteitsstatuut sectie III – multidisciplinair</v>
      </c>
      <c r="E260" s="27" t="str">
        <f>'2a. Productie zpm gen. ggz (A)'!E260</f>
        <v>Overige beroepen</v>
      </c>
      <c r="F260" s="32">
        <f>'2a. Productie zpm gen. ggz (A)'!F260</f>
        <v>0</v>
      </c>
      <c r="G260" s="53">
        <f>'2a. Productie zpm gen. ggz (A)'!G260</f>
        <v>163.443047889301</v>
      </c>
      <c r="H260" s="30">
        <f>'2a. Productie zpm gen. ggz (A)'!H260</f>
        <v>0</v>
      </c>
    </row>
    <row r="261" spans="1:8" x14ac:dyDescent="0.25">
      <c r="A261" s="26" t="str">
        <f>'2a. Productie zpm gen. ggz (A)'!A261</f>
        <v>CO0264</v>
      </c>
      <c r="B261" s="27" t="str">
        <f>'2a. Productie zpm gen. ggz (A)'!B261</f>
        <v>Diagnostiek</v>
      </c>
      <c r="C261" s="27" t="str">
        <f>'2a. Productie zpm gen. ggz (A)'!C261</f>
        <v>Vanaf 30 minuten</v>
      </c>
      <c r="D261" s="27" t="str">
        <f>'2a. Productie zpm gen. ggz (A)'!D261</f>
        <v>Outreachend</v>
      </c>
      <c r="E261" s="27" t="str">
        <f>'2a. Productie zpm gen. ggz (A)'!E261</f>
        <v>Overige beroepen</v>
      </c>
      <c r="F261" s="32">
        <f>'2a. Productie zpm gen. ggz (A)'!F261</f>
        <v>0</v>
      </c>
      <c r="G261" s="53">
        <f>'2a. Productie zpm gen. ggz (A)'!G261</f>
        <v>199.750549986914</v>
      </c>
      <c r="H261" s="30">
        <f>'2a. Productie zpm gen. ggz (A)'!H261</f>
        <v>0</v>
      </c>
    </row>
    <row r="262" spans="1:8" x14ac:dyDescent="0.25">
      <c r="A262" s="26" t="str">
        <f>'2a. Productie zpm gen. ggz (A)'!A262</f>
        <v>CO0265</v>
      </c>
      <c r="B262" s="27" t="str">
        <f>'2a. Productie zpm gen. ggz (A)'!B262</f>
        <v>Diagnostiek</v>
      </c>
      <c r="C262" s="27" t="str">
        <f>'2a. Productie zpm gen. ggz (A)'!C262</f>
        <v>Vanaf 30 minuten</v>
      </c>
      <c r="D262" s="27" t="str">
        <f>'2a. Productie zpm gen. ggz (A)'!D262</f>
        <v>Klinisch (exclusief forensische en beveiligde zorg)</v>
      </c>
      <c r="E262" s="27" t="str">
        <f>'2a. Productie zpm gen. ggz (A)'!E262</f>
        <v>Overige beroepen</v>
      </c>
      <c r="F262" s="32">
        <f>'2a. Productie zpm gen. ggz (A)'!F262</f>
        <v>0</v>
      </c>
      <c r="G262" s="53">
        <f>'2a. Productie zpm gen. ggz (A)'!G262</f>
        <v>223.90241287576299</v>
      </c>
      <c r="H262" s="30">
        <f>'2a. Productie zpm gen. ggz (A)'!H262</f>
        <v>0</v>
      </c>
    </row>
    <row r="263" spans="1:8" x14ac:dyDescent="0.25">
      <c r="A263" s="26" t="str">
        <f>'2a. Productie zpm gen. ggz (A)'!A263</f>
        <v>CO0266</v>
      </c>
      <c r="B263" s="27" t="str">
        <f>'2a. Productie zpm gen. ggz (A)'!B263</f>
        <v>Diagnostiek</v>
      </c>
      <c r="C263" s="27" t="str">
        <f>'2a. Productie zpm gen. ggz (A)'!C263</f>
        <v>Vanaf 30 minuten</v>
      </c>
      <c r="D263" s="27" t="str">
        <f>'2a. Productie zpm gen. ggz (A)'!D263</f>
        <v>Forensische en beveiligde zorg - klinische zorg</v>
      </c>
      <c r="E263" s="27" t="str">
        <f>'2a. Productie zpm gen. ggz (A)'!E263</f>
        <v>Overige beroepen</v>
      </c>
      <c r="F263" s="32">
        <f>'2a. Productie zpm gen. ggz (A)'!F263</f>
        <v>0</v>
      </c>
      <c r="G263" s="53">
        <f>'2a. Productie zpm gen. ggz (A)'!G263</f>
        <v>264.09866494337501</v>
      </c>
      <c r="H263" s="30">
        <f>'2a. Productie zpm gen. ggz (A)'!H263</f>
        <v>0</v>
      </c>
    </row>
    <row r="264" spans="1:8" x14ac:dyDescent="0.25">
      <c r="A264" s="26" t="str">
        <f>'2a. Productie zpm gen. ggz (A)'!A264</f>
        <v>CO0267</v>
      </c>
      <c r="B264" s="27" t="str">
        <f>'2a. Productie zpm gen. ggz (A)'!B264</f>
        <v>Diagnostiek</v>
      </c>
      <c r="C264" s="27" t="str">
        <f>'2a. Productie zpm gen. ggz (A)'!C264</f>
        <v>Vanaf 30 minuten</v>
      </c>
      <c r="D264" s="27" t="str">
        <f>'2a. Productie zpm gen. ggz (A)'!D264</f>
        <v>Forensische en beveiligde zorg - niet klinische of ambulante zorg</v>
      </c>
      <c r="E264" s="27" t="str">
        <f>'2a. Productie zpm gen. ggz (A)'!E264</f>
        <v>Overige beroepen</v>
      </c>
      <c r="F264" s="32">
        <f>'2a. Productie zpm gen. ggz (A)'!F264</f>
        <v>0</v>
      </c>
      <c r="G264" s="53">
        <f>'2a. Productie zpm gen. ggz (A)'!G264</f>
        <v>223.75153419771101</v>
      </c>
      <c r="H264" s="30">
        <f>'2a. Productie zpm gen. ggz (A)'!H264</f>
        <v>0</v>
      </c>
    </row>
    <row r="265" spans="1:8" x14ac:dyDescent="0.25">
      <c r="A265" s="26" t="str">
        <f>'2a. Productie zpm gen. ggz (A)'!A265</f>
        <v>CO0268</v>
      </c>
      <c r="B265" s="27" t="str">
        <f>'2a. Productie zpm gen. ggz (A)'!B265</f>
        <v>Diagnostiek</v>
      </c>
      <c r="C265" s="27" t="str">
        <f>'2a. Productie zpm gen. ggz (A)'!C265</f>
        <v>Vanaf 30 minuten</v>
      </c>
      <c r="D265" s="27" t="str">
        <f>'2a. Productie zpm gen. ggz (A)'!D265</f>
        <v>Hoogspecialistisch ggz (ambulant en klinisch, met contractvoorwaarde)</v>
      </c>
      <c r="E265" s="27" t="str">
        <f>'2a. Productie zpm gen. ggz (A)'!E265</f>
        <v>Overige beroepen</v>
      </c>
      <c r="F265" s="32">
        <f>'2a. Productie zpm gen. ggz (A)'!F265</f>
        <v>0</v>
      </c>
      <c r="G265" s="53">
        <f>'2a. Productie zpm gen. ggz (A)'!G265</f>
        <v>213.397534534763</v>
      </c>
      <c r="H265" s="30">
        <f>'2a. Productie zpm gen. ggz (A)'!H265</f>
        <v>0</v>
      </c>
    </row>
    <row r="266" spans="1:8" x14ac:dyDescent="0.25">
      <c r="A266" s="26" t="str">
        <f>'2a. Productie zpm gen. ggz (A)'!A266</f>
        <v>CO0269</v>
      </c>
      <c r="B266" s="27" t="str">
        <f>'2a. Productie zpm gen. ggz (A)'!B266</f>
        <v>Diagnostiek</v>
      </c>
      <c r="C266" s="27" t="str">
        <f>'2a. Productie zpm gen. ggz (A)'!C266</f>
        <v>Vanaf 30 minuten</v>
      </c>
      <c r="D266" s="27" t="str">
        <f>'2a. Productie zpm gen. ggz (A)'!D266</f>
        <v>Ambulant – kwaliteitsstatuut sectie II</v>
      </c>
      <c r="E266" s="27" t="str">
        <f>'2a. Productie zpm gen. ggz (A)'!E266</f>
        <v>Arts - specialist (Wet Big artikel 14)</v>
      </c>
      <c r="F266" s="32">
        <f>'2a. Productie zpm gen. ggz (A)'!F266</f>
        <v>0</v>
      </c>
      <c r="G266" s="53">
        <f>'2a. Productie zpm gen. ggz (A)'!G266</f>
        <v>164.97574132599601</v>
      </c>
      <c r="H266" s="30">
        <f>'2a. Productie zpm gen. ggz (A)'!H266</f>
        <v>0</v>
      </c>
    </row>
    <row r="267" spans="1:8" x14ac:dyDescent="0.25">
      <c r="A267" s="26" t="str">
        <f>'2a. Productie zpm gen. ggz (A)'!A267</f>
        <v>CO0271</v>
      </c>
      <c r="B267" s="27" t="str">
        <f>'2a. Productie zpm gen. ggz (A)'!B267</f>
        <v>Diagnostiek</v>
      </c>
      <c r="C267" s="27" t="str">
        <f>'2a. Productie zpm gen. ggz (A)'!C267</f>
        <v>Vanaf 30 minuten</v>
      </c>
      <c r="D267" s="27" t="str">
        <f>'2a. Productie zpm gen. ggz (A)'!D267</f>
        <v>Ambulant – kwaliteitsstatuut sectie III – monodisciplinair</v>
      </c>
      <c r="E267" s="27" t="str">
        <f>'2a. Productie zpm gen. ggz (A)'!E267</f>
        <v>Arts - specialist (Wet Big artikel 14)</v>
      </c>
      <c r="F267" s="32">
        <f>'2a. Productie zpm gen. ggz (A)'!F267</f>
        <v>0</v>
      </c>
      <c r="G267" s="53">
        <f>'2a. Productie zpm gen. ggz (A)'!G267</f>
        <v>232.52649104965201</v>
      </c>
      <c r="H267" s="30">
        <f>'2a. Productie zpm gen. ggz (A)'!H267</f>
        <v>0</v>
      </c>
    </row>
    <row r="268" spans="1:8" x14ac:dyDescent="0.25">
      <c r="A268" s="26" t="str">
        <f>'2a. Productie zpm gen. ggz (A)'!A268</f>
        <v>CO0272</v>
      </c>
      <c r="B268" s="27" t="str">
        <f>'2a. Productie zpm gen. ggz (A)'!B268</f>
        <v>Diagnostiek</v>
      </c>
      <c r="C268" s="27" t="str">
        <f>'2a. Productie zpm gen. ggz (A)'!C268</f>
        <v>Vanaf 30 minuten</v>
      </c>
      <c r="D268" s="27" t="str">
        <f>'2a. Productie zpm gen. ggz (A)'!D268</f>
        <v>Ambulant – kwaliteitsstatuut sectie III – multidisciplinair</v>
      </c>
      <c r="E268" s="27" t="str">
        <f>'2a. Productie zpm gen. ggz (A)'!E268</f>
        <v>Arts - specialist (Wet Big artikel 14)</v>
      </c>
      <c r="F268" s="32">
        <f>'2a. Productie zpm gen. ggz (A)'!F268</f>
        <v>0</v>
      </c>
      <c r="G268" s="53">
        <f>'2a. Productie zpm gen. ggz (A)'!G268</f>
        <v>281.66611166685402</v>
      </c>
      <c r="H268" s="30">
        <f>'2a. Productie zpm gen. ggz (A)'!H268</f>
        <v>0</v>
      </c>
    </row>
    <row r="269" spans="1:8" x14ac:dyDescent="0.25">
      <c r="A269" s="26" t="str">
        <f>'2a. Productie zpm gen. ggz (A)'!A269</f>
        <v>CO0273</v>
      </c>
      <c r="B269" s="27" t="str">
        <f>'2a. Productie zpm gen. ggz (A)'!B269</f>
        <v>Diagnostiek</v>
      </c>
      <c r="C269" s="27" t="str">
        <f>'2a. Productie zpm gen. ggz (A)'!C269</f>
        <v>Vanaf 30 minuten</v>
      </c>
      <c r="D269" s="27" t="str">
        <f>'2a. Productie zpm gen. ggz (A)'!D269</f>
        <v>Outreachend</v>
      </c>
      <c r="E269" s="27" t="str">
        <f>'2a. Productie zpm gen. ggz (A)'!E269</f>
        <v>Arts - specialist (Wet Big artikel 14)</v>
      </c>
      <c r="F269" s="32">
        <f>'2a. Productie zpm gen. ggz (A)'!F269</f>
        <v>0</v>
      </c>
      <c r="G269" s="53">
        <f>'2a. Productie zpm gen. ggz (A)'!G269</f>
        <v>323.00656606080798</v>
      </c>
      <c r="H269" s="30">
        <f>'2a. Productie zpm gen. ggz (A)'!H269</f>
        <v>0</v>
      </c>
    </row>
    <row r="270" spans="1:8" x14ac:dyDescent="0.25">
      <c r="A270" s="26" t="str">
        <f>'2a. Productie zpm gen. ggz (A)'!A270</f>
        <v>CO0274</v>
      </c>
      <c r="B270" s="27" t="str">
        <f>'2a. Productie zpm gen. ggz (A)'!B270</f>
        <v>Diagnostiek</v>
      </c>
      <c r="C270" s="27" t="str">
        <f>'2a. Productie zpm gen. ggz (A)'!C270</f>
        <v>Vanaf 30 minuten</v>
      </c>
      <c r="D270" s="27" t="str">
        <f>'2a. Productie zpm gen. ggz (A)'!D270</f>
        <v>Klinisch (exclusief forensische en beveiligde zorg)</v>
      </c>
      <c r="E270" s="27" t="str">
        <f>'2a. Productie zpm gen. ggz (A)'!E270</f>
        <v>Arts - specialist (Wet Big artikel 14)</v>
      </c>
      <c r="F270" s="32">
        <f>'2a. Productie zpm gen. ggz (A)'!F270</f>
        <v>0</v>
      </c>
      <c r="G270" s="53">
        <f>'2a. Productie zpm gen. ggz (A)'!G270</f>
        <v>369.92029847154299</v>
      </c>
      <c r="H270" s="30">
        <f>'2a. Productie zpm gen. ggz (A)'!H270</f>
        <v>0</v>
      </c>
    </row>
    <row r="271" spans="1:8" x14ac:dyDescent="0.25">
      <c r="A271" s="26" t="str">
        <f>'2a. Productie zpm gen. ggz (A)'!A271</f>
        <v>CO0275</v>
      </c>
      <c r="B271" s="27" t="str">
        <f>'2a. Productie zpm gen. ggz (A)'!B271</f>
        <v>Diagnostiek</v>
      </c>
      <c r="C271" s="27" t="str">
        <f>'2a. Productie zpm gen. ggz (A)'!C271</f>
        <v>Vanaf 30 minuten</v>
      </c>
      <c r="D271" s="27" t="str">
        <f>'2a. Productie zpm gen. ggz (A)'!D271</f>
        <v>Forensische en beveiligde zorg - klinische zorg</v>
      </c>
      <c r="E271" s="27" t="str">
        <f>'2a. Productie zpm gen. ggz (A)'!E271</f>
        <v>Arts - specialist (Wet Big artikel 14)</v>
      </c>
      <c r="F271" s="32">
        <f>'2a. Productie zpm gen. ggz (A)'!F271</f>
        <v>0</v>
      </c>
      <c r="G271" s="53">
        <f>'2a. Productie zpm gen. ggz (A)'!G271</f>
        <v>472.14647885459198</v>
      </c>
      <c r="H271" s="30">
        <f>'2a. Productie zpm gen. ggz (A)'!H271</f>
        <v>0</v>
      </c>
    </row>
    <row r="272" spans="1:8" x14ac:dyDescent="0.25">
      <c r="A272" s="26" t="str">
        <f>'2a. Productie zpm gen. ggz (A)'!A272</f>
        <v>CO0276</v>
      </c>
      <c r="B272" s="27" t="str">
        <f>'2a. Productie zpm gen. ggz (A)'!B272</f>
        <v>Diagnostiek</v>
      </c>
      <c r="C272" s="27" t="str">
        <f>'2a. Productie zpm gen. ggz (A)'!C272</f>
        <v>Vanaf 30 minuten</v>
      </c>
      <c r="D272" s="27" t="str">
        <f>'2a. Productie zpm gen. ggz (A)'!D272</f>
        <v>Forensische en beveiligde zorg - niet klinische of ambulante zorg</v>
      </c>
      <c r="E272" s="27" t="str">
        <f>'2a. Productie zpm gen. ggz (A)'!E272</f>
        <v>Arts - specialist (Wet Big artikel 14)</v>
      </c>
      <c r="F272" s="32">
        <f>'2a. Productie zpm gen. ggz (A)'!F272</f>
        <v>0</v>
      </c>
      <c r="G272" s="53">
        <f>'2a. Productie zpm gen. ggz (A)'!G272</f>
        <v>416.94978292626502</v>
      </c>
      <c r="H272" s="30">
        <f>'2a. Productie zpm gen. ggz (A)'!H272</f>
        <v>0</v>
      </c>
    </row>
    <row r="273" spans="1:8" x14ac:dyDescent="0.25">
      <c r="A273" s="26" t="str">
        <f>'2a. Productie zpm gen. ggz (A)'!A273</f>
        <v>CO0277</v>
      </c>
      <c r="B273" s="27" t="str">
        <f>'2a. Productie zpm gen. ggz (A)'!B273</f>
        <v>Diagnostiek</v>
      </c>
      <c r="C273" s="27" t="str">
        <f>'2a. Productie zpm gen. ggz (A)'!C273</f>
        <v>Vanaf 30 minuten</v>
      </c>
      <c r="D273" s="27" t="str">
        <f>'2a. Productie zpm gen. ggz (A)'!D273</f>
        <v>Hoogspecialistisch ggz (ambulant en klinisch, met contractvoorwaarde)</v>
      </c>
      <c r="E273" s="27" t="str">
        <f>'2a. Productie zpm gen. ggz (A)'!E273</f>
        <v>Arts - specialist (Wet Big artikel 14)</v>
      </c>
      <c r="F273" s="32">
        <f>'2a. Productie zpm gen. ggz (A)'!F273</f>
        <v>0</v>
      </c>
      <c r="G273" s="53">
        <f>'2a. Productie zpm gen. ggz (A)'!G273</f>
        <v>341.27609290267202</v>
      </c>
      <c r="H273" s="30">
        <f>'2a. Productie zpm gen. ggz (A)'!H273</f>
        <v>0</v>
      </c>
    </row>
    <row r="274" spans="1:8" x14ac:dyDescent="0.25">
      <c r="A274" s="26" t="str">
        <f>'2a. Productie zpm gen. ggz (A)'!A274</f>
        <v>CO0278</v>
      </c>
      <c r="B274" s="27" t="str">
        <f>'2a. Productie zpm gen. ggz (A)'!B274</f>
        <v>Diagnostiek</v>
      </c>
      <c r="C274" s="27" t="str">
        <f>'2a. Productie zpm gen. ggz (A)'!C274</f>
        <v>Vanaf 30 minuten</v>
      </c>
      <c r="D274" s="27" t="str">
        <f>'2a. Productie zpm gen. ggz (A)'!D274</f>
        <v>Ambulant – kwaliteitsstatuut sectie II</v>
      </c>
      <c r="E274" s="27" t="str">
        <f>'2a. Productie zpm gen. ggz (A)'!E274</f>
        <v>Klinisch (neuro)psycholoog (Wet Big artikel 14)</v>
      </c>
      <c r="F274" s="32">
        <f>'2a. Productie zpm gen. ggz (A)'!F274</f>
        <v>0</v>
      </c>
      <c r="G274" s="53">
        <f>'2a. Productie zpm gen. ggz (A)'!G274</f>
        <v>133.05277129527499</v>
      </c>
      <c r="H274" s="30">
        <f>'2a. Productie zpm gen. ggz (A)'!H274</f>
        <v>0</v>
      </c>
    </row>
    <row r="275" spans="1:8" x14ac:dyDescent="0.25">
      <c r="A275" s="26" t="str">
        <f>'2a. Productie zpm gen. ggz (A)'!A275</f>
        <v>CO0279</v>
      </c>
      <c r="B275" s="27" t="str">
        <f>'2a. Productie zpm gen. ggz (A)'!B275</f>
        <v>Diagnostiek</v>
      </c>
      <c r="C275" s="27" t="str">
        <f>'2a. Productie zpm gen. ggz (A)'!C275</f>
        <v>Vanaf 30 minuten</v>
      </c>
      <c r="D275" s="27" t="str">
        <f>'2a. Productie zpm gen. ggz (A)'!D275</f>
        <v>Ambulant – kwaliteitsstatuut sectie III – monodisciplinair</v>
      </c>
      <c r="E275" s="27" t="str">
        <f>'2a. Productie zpm gen. ggz (A)'!E275</f>
        <v>Klinisch (neuro)psycholoog (Wet Big artikel 14)</v>
      </c>
      <c r="F275" s="32">
        <f>'2a. Productie zpm gen. ggz (A)'!F275</f>
        <v>0</v>
      </c>
      <c r="G275" s="53">
        <f>'2a. Productie zpm gen. ggz (A)'!G275</f>
        <v>186.45269500383199</v>
      </c>
      <c r="H275" s="30">
        <f>'2a. Productie zpm gen. ggz (A)'!H275</f>
        <v>0</v>
      </c>
    </row>
    <row r="276" spans="1:8" x14ac:dyDescent="0.25">
      <c r="A276" s="26" t="str">
        <f>'2a. Productie zpm gen. ggz (A)'!A276</f>
        <v>CO0280</v>
      </c>
      <c r="B276" s="27" t="str">
        <f>'2a. Productie zpm gen. ggz (A)'!B276</f>
        <v>Diagnostiek</v>
      </c>
      <c r="C276" s="27" t="str">
        <f>'2a. Productie zpm gen. ggz (A)'!C276</f>
        <v>Vanaf 30 minuten</v>
      </c>
      <c r="D276" s="27" t="str">
        <f>'2a. Productie zpm gen. ggz (A)'!D276</f>
        <v>Ambulant – kwaliteitsstatuut sectie III – multidisciplinair</v>
      </c>
      <c r="E276" s="27" t="str">
        <f>'2a. Productie zpm gen. ggz (A)'!E276</f>
        <v>Klinisch (neuro)psycholoog (Wet Big artikel 14)</v>
      </c>
      <c r="F276" s="32">
        <f>'2a. Productie zpm gen. ggz (A)'!F276</f>
        <v>0</v>
      </c>
      <c r="G276" s="53">
        <f>'2a. Productie zpm gen. ggz (A)'!G276</f>
        <v>223.13229766173299</v>
      </c>
      <c r="H276" s="30">
        <f>'2a. Productie zpm gen. ggz (A)'!H276</f>
        <v>0</v>
      </c>
    </row>
    <row r="277" spans="1:8" x14ac:dyDescent="0.25">
      <c r="A277" s="26" t="str">
        <f>'2a. Productie zpm gen. ggz (A)'!A277</f>
        <v>CO0281</v>
      </c>
      <c r="B277" s="27" t="str">
        <f>'2a. Productie zpm gen. ggz (A)'!B277</f>
        <v>Diagnostiek</v>
      </c>
      <c r="C277" s="27" t="str">
        <f>'2a. Productie zpm gen. ggz (A)'!C277</f>
        <v>Vanaf 30 minuten</v>
      </c>
      <c r="D277" s="27" t="str">
        <f>'2a. Productie zpm gen. ggz (A)'!D277</f>
        <v>Outreachend</v>
      </c>
      <c r="E277" s="27" t="str">
        <f>'2a. Productie zpm gen. ggz (A)'!E277</f>
        <v>Klinisch (neuro)psycholoog (Wet Big artikel 14)</v>
      </c>
      <c r="F277" s="32">
        <f>'2a. Productie zpm gen. ggz (A)'!F277</f>
        <v>0</v>
      </c>
      <c r="G277" s="53">
        <f>'2a. Productie zpm gen. ggz (A)'!G277</f>
        <v>262.61789209460801</v>
      </c>
      <c r="H277" s="30">
        <f>'2a. Productie zpm gen. ggz (A)'!H277</f>
        <v>0</v>
      </c>
    </row>
    <row r="278" spans="1:8" x14ac:dyDescent="0.25">
      <c r="A278" s="26" t="str">
        <f>'2a. Productie zpm gen. ggz (A)'!A278</f>
        <v>CO0282</v>
      </c>
      <c r="B278" s="27" t="str">
        <f>'2a. Productie zpm gen. ggz (A)'!B278</f>
        <v>Diagnostiek</v>
      </c>
      <c r="C278" s="27" t="str">
        <f>'2a. Productie zpm gen. ggz (A)'!C278</f>
        <v>Vanaf 30 minuten</v>
      </c>
      <c r="D278" s="27" t="str">
        <f>'2a. Productie zpm gen. ggz (A)'!D278</f>
        <v>Klinisch (exclusief forensische en beveiligde zorg)</v>
      </c>
      <c r="E278" s="27" t="str">
        <f>'2a. Productie zpm gen. ggz (A)'!E278</f>
        <v>Klinisch (neuro)psycholoog (Wet Big artikel 14)</v>
      </c>
      <c r="F278" s="32">
        <f>'2a. Productie zpm gen. ggz (A)'!F278</f>
        <v>0</v>
      </c>
      <c r="G278" s="53">
        <f>'2a. Productie zpm gen. ggz (A)'!G278</f>
        <v>303.89669132892601</v>
      </c>
      <c r="H278" s="30">
        <f>'2a. Productie zpm gen. ggz (A)'!H278</f>
        <v>0</v>
      </c>
    </row>
    <row r="279" spans="1:8" x14ac:dyDescent="0.25">
      <c r="A279" s="26" t="str">
        <f>'2a. Productie zpm gen. ggz (A)'!A279</f>
        <v>CO0283</v>
      </c>
      <c r="B279" s="27" t="str">
        <f>'2a. Productie zpm gen. ggz (A)'!B279</f>
        <v>Diagnostiek</v>
      </c>
      <c r="C279" s="27" t="str">
        <f>'2a. Productie zpm gen. ggz (A)'!C279</f>
        <v>Vanaf 30 minuten</v>
      </c>
      <c r="D279" s="27" t="str">
        <f>'2a. Productie zpm gen. ggz (A)'!D279</f>
        <v>Forensische en beveiligde zorg - klinische zorg</v>
      </c>
      <c r="E279" s="27" t="str">
        <f>'2a. Productie zpm gen. ggz (A)'!E279</f>
        <v>Klinisch (neuro)psycholoog (Wet Big artikel 14)</v>
      </c>
      <c r="F279" s="32">
        <f>'2a. Productie zpm gen. ggz (A)'!F279</f>
        <v>0</v>
      </c>
      <c r="G279" s="53">
        <f>'2a. Productie zpm gen. ggz (A)'!G279</f>
        <v>354.366195493666</v>
      </c>
      <c r="H279" s="30">
        <f>'2a. Productie zpm gen. ggz (A)'!H279</f>
        <v>0</v>
      </c>
    </row>
    <row r="280" spans="1:8" x14ac:dyDescent="0.25">
      <c r="A280" s="26" t="str">
        <f>'2a. Productie zpm gen. ggz (A)'!A280</f>
        <v>CO0284</v>
      </c>
      <c r="B280" s="27" t="str">
        <f>'2a. Productie zpm gen. ggz (A)'!B280</f>
        <v>Diagnostiek</v>
      </c>
      <c r="C280" s="27" t="str">
        <f>'2a. Productie zpm gen. ggz (A)'!C280</f>
        <v>Vanaf 30 minuten</v>
      </c>
      <c r="D280" s="27" t="str">
        <f>'2a. Productie zpm gen. ggz (A)'!D280</f>
        <v>Forensische en beveiligde zorg - niet klinische of ambulante zorg</v>
      </c>
      <c r="E280" s="27" t="str">
        <f>'2a. Productie zpm gen. ggz (A)'!E280</f>
        <v>Klinisch (neuro)psycholoog (Wet Big artikel 14)</v>
      </c>
      <c r="F280" s="32">
        <f>'2a. Productie zpm gen. ggz (A)'!F280</f>
        <v>0</v>
      </c>
      <c r="G280" s="53">
        <f>'2a. Productie zpm gen. ggz (A)'!G280</f>
        <v>317.00964607188098</v>
      </c>
      <c r="H280" s="30">
        <f>'2a. Productie zpm gen. ggz (A)'!H280</f>
        <v>0</v>
      </c>
    </row>
    <row r="281" spans="1:8" x14ac:dyDescent="0.25">
      <c r="A281" s="26" t="str">
        <f>'2a. Productie zpm gen. ggz (A)'!A281</f>
        <v>CO0285</v>
      </c>
      <c r="B281" s="27" t="str">
        <f>'2a. Productie zpm gen. ggz (A)'!B281</f>
        <v>Diagnostiek</v>
      </c>
      <c r="C281" s="27" t="str">
        <f>'2a. Productie zpm gen. ggz (A)'!C281</f>
        <v>Vanaf 30 minuten</v>
      </c>
      <c r="D281" s="27" t="str">
        <f>'2a. Productie zpm gen. ggz (A)'!D281</f>
        <v>Hoogspecialistisch ggz (ambulant en klinisch, met contractvoorwaarde)</v>
      </c>
      <c r="E281" s="27" t="str">
        <f>'2a. Productie zpm gen. ggz (A)'!E281</f>
        <v>Klinisch (neuro)psycholoog (Wet Big artikel 14)</v>
      </c>
      <c r="F281" s="32">
        <f>'2a. Productie zpm gen. ggz (A)'!F281</f>
        <v>0</v>
      </c>
      <c r="G281" s="53">
        <f>'2a. Productie zpm gen. ggz (A)'!G281</f>
        <v>296.237565157885</v>
      </c>
      <c r="H281" s="30">
        <f>'2a. Productie zpm gen. ggz (A)'!H281</f>
        <v>0</v>
      </c>
    </row>
    <row r="282" spans="1:8" x14ac:dyDescent="0.25">
      <c r="A282" s="26" t="str">
        <f>'2a. Productie zpm gen. ggz (A)'!A282</f>
        <v>CO0286</v>
      </c>
      <c r="B282" s="27" t="str">
        <f>'2a. Productie zpm gen. ggz (A)'!B282</f>
        <v>Diagnostiek</v>
      </c>
      <c r="C282" s="27" t="str">
        <f>'2a. Productie zpm gen. ggz (A)'!C282</f>
        <v>Vanaf 30 minuten</v>
      </c>
      <c r="D282" s="27" t="str">
        <f>'2a. Productie zpm gen. ggz (A)'!D282</f>
        <v>Ambulant – kwaliteitsstatuut sectie II</v>
      </c>
      <c r="E282" s="27" t="str">
        <f>'2a. Productie zpm gen. ggz (A)'!E282</f>
        <v>Verpleegkundig specialist geestelijke gezondheidszorg (Wet Big artikel 14)</v>
      </c>
      <c r="F282" s="32">
        <f>'2a. Productie zpm gen. ggz (A)'!F282</f>
        <v>0</v>
      </c>
      <c r="G282" s="53">
        <f>'2a. Productie zpm gen. ggz (A)'!G282</f>
        <v>88.786681247359894</v>
      </c>
      <c r="H282" s="30">
        <f>'2a. Productie zpm gen. ggz (A)'!H282</f>
        <v>0</v>
      </c>
    </row>
    <row r="283" spans="1:8" x14ac:dyDescent="0.25">
      <c r="A283" s="26" t="str">
        <f>'2a. Productie zpm gen. ggz (A)'!A283</f>
        <v>CO0287</v>
      </c>
      <c r="B283" s="27" t="str">
        <f>'2a. Productie zpm gen. ggz (A)'!B283</f>
        <v>Diagnostiek</v>
      </c>
      <c r="C283" s="27" t="str">
        <f>'2a. Productie zpm gen. ggz (A)'!C283</f>
        <v>Vanaf 30 minuten</v>
      </c>
      <c r="D283" s="27" t="str">
        <f>'2a. Productie zpm gen. ggz (A)'!D283</f>
        <v>Ambulant – kwaliteitsstatuut sectie III – monodisciplinair</v>
      </c>
      <c r="E283" s="27" t="str">
        <f>'2a. Productie zpm gen. ggz (A)'!E283</f>
        <v>Verpleegkundig specialist geestelijke gezondheidszorg (Wet Big artikel 14)</v>
      </c>
      <c r="F283" s="32">
        <f>'2a. Productie zpm gen. ggz (A)'!F283</f>
        <v>0</v>
      </c>
      <c r="G283" s="53">
        <f>'2a. Productie zpm gen. ggz (A)'!G283</f>
        <v>133.39458151322199</v>
      </c>
      <c r="H283" s="30">
        <f>'2a. Productie zpm gen. ggz (A)'!H283</f>
        <v>0</v>
      </c>
    </row>
    <row r="284" spans="1:8" x14ac:dyDescent="0.25">
      <c r="A284" s="26" t="str">
        <f>'2a. Productie zpm gen. ggz (A)'!A284</f>
        <v>CO0288</v>
      </c>
      <c r="B284" s="27" t="str">
        <f>'2a. Productie zpm gen. ggz (A)'!B284</f>
        <v>Diagnostiek</v>
      </c>
      <c r="C284" s="27" t="str">
        <f>'2a. Productie zpm gen. ggz (A)'!C284</f>
        <v>Vanaf 30 minuten</v>
      </c>
      <c r="D284" s="27" t="str">
        <f>'2a. Productie zpm gen. ggz (A)'!D284</f>
        <v>Ambulant – kwaliteitsstatuut sectie III – multidisciplinair</v>
      </c>
      <c r="E284" s="27" t="str">
        <f>'2a. Productie zpm gen. ggz (A)'!E284</f>
        <v>Verpleegkundig specialist geestelijke gezondheidszorg (Wet Big artikel 14)</v>
      </c>
      <c r="F284" s="32">
        <f>'2a. Productie zpm gen. ggz (A)'!F284</f>
        <v>0</v>
      </c>
      <c r="G284" s="53">
        <f>'2a. Productie zpm gen. ggz (A)'!G284</f>
        <v>161.572539103107</v>
      </c>
      <c r="H284" s="30">
        <f>'2a. Productie zpm gen. ggz (A)'!H284</f>
        <v>0</v>
      </c>
    </row>
    <row r="285" spans="1:8" x14ac:dyDescent="0.25">
      <c r="A285" s="26" t="str">
        <f>'2a. Productie zpm gen. ggz (A)'!A285</f>
        <v>CO0289</v>
      </c>
      <c r="B285" s="27" t="str">
        <f>'2a. Productie zpm gen. ggz (A)'!B285</f>
        <v>Diagnostiek</v>
      </c>
      <c r="C285" s="27" t="str">
        <f>'2a. Productie zpm gen. ggz (A)'!C285</f>
        <v>Vanaf 30 minuten</v>
      </c>
      <c r="D285" s="27" t="str">
        <f>'2a. Productie zpm gen. ggz (A)'!D285</f>
        <v>Outreachend</v>
      </c>
      <c r="E285" s="27" t="str">
        <f>'2a. Productie zpm gen. ggz (A)'!E285</f>
        <v>Verpleegkundig specialist geestelijke gezondheidszorg (Wet Big artikel 14)</v>
      </c>
      <c r="F285" s="32">
        <f>'2a. Productie zpm gen. ggz (A)'!F285</f>
        <v>0</v>
      </c>
      <c r="G285" s="53">
        <f>'2a. Productie zpm gen. ggz (A)'!G285</f>
        <v>187.05387572868599</v>
      </c>
      <c r="H285" s="30">
        <f>'2a. Productie zpm gen. ggz (A)'!H285</f>
        <v>0</v>
      </c>
    </row>
    <row r="286" spans="1:8" x14ac:dyDescent="0.25">
      <c r="A286" s="26" t="str">
        <f>'2a. Productie zpm gen. ggz (A)'!A286</f>
        <v>CO0290</v>
      </c>
      <c r="B286" s="27" t="str">
        <f>'2a. Productie zpm gen. ggz (A)'!B286</f>
        <v>Diagnostiek</v>
      </c>
      <c r="C286" s="27" t="str">
        <f>'2a. Productie zpm gen. ggz (A)'!C286</f>
        <v>Vanaf 30 minuten</v>
      </c>
      <c r="D286" s="27" t="str">
        <f>'2a. Productie zpm gen. ggz (A)'!D286</f>
        <v>Klinisch (exclusief forensische en beveiligde zorg)</v>
      </c>
      <c r="E286" s="27" t="str">
        <f>'2a. Productie zpm gen. ggz (A)'!E286</f>
        <v>Verpleegkundig specialist geestelijke gezondheidszorg (Wet Big artikel 14)</v>
      </c>
      <c r="F286" s="32">
        <f>'2a. Productie zpm gen. ggz (A)'!F286</f>
        <v>0</v>
      </c>
      <c r="G286" s="53">
        <f>'2a. Productie zpm gen. ggz (A)'!G286</f>
        <v>209.263747370472</v>
      </c>
      <c r="H286" s="30">
        <f>'2a. Productie zpm gen. ggz (A)'!H286</f>
        <v>0</v>
      </c>
    </row>
    <row r="287" spans="1:8" x14ac:dyDescent="0.25">
      <c r="A287" s="26" t="str">
        <f>'2a. Productie zpm gen. ggz (A)'!A287</f>
        <v>CO0291</v>
      </c>
      <c r="B287" s="27" t="str">
        <f>'2a. Productie zpm gen. ggz (A)'!B287</f>
        <v>Diagnostiek</v>
      </c>
      <c r="C287" s="27" t="str">
        <f>'2a. Productie zpm gen. ggz (A)'!C287</f>
        <v>Vanaf 30 minuten</v>
      </c>
      <c r="D287" s="27" t="str">
        <f>'2a. Productie zpm gen. ggz (A)'!D287</f>
        <v>Forensische en beveiligde zorg - klinische zorg</v>
      </c>
      <c r="E287" s="27" t="str">
        <f>'2a. Productie zpm gen. ggz (A)'!E287</f>
        <v>Verpleegkundig specialist geestelijke gezondheidszorg (Wet Big artikel 14)</v>
      </c>
      <c r="F287" s="32">
        <f>'2a. Productie zpm gen. ggz (A)'!F287</f>
        <v>0</v>
      </c>
      <c r="G287" s="53">
        <f>'2a. Productie zpm gen. ggz (A)'!G287</f>
        <v>221.216962593978</v>
      </c>
      <c r="H287" s="30">
        <f>'2a. Productie zpm gen. ggz (A)'!H287</f>
        <v>0</v>
      </c>
    </row>
    <row r="288" spans="1:8" x14ac:dyDescent="0.25">
      <c r="A288" s="26" t="str">
        <f>'2a. Productie zpm gen. ggz (A)'!A288</f>
        <v>CO0292</v>
      </c>
      <c r="B288" s="27" t="str">
        <f>'2a. Productie zpm gen. ggz (A)'!B288</f>
        <v>Diagnostiek</v>
      </c>
      <c r="C288" s="27" t="str">
        <f>'2a. Productie zpm gen. ggz (A)'!C288</f>
        <v>Vanaf 30 minuten</v>
      </c>
      <c r="D288" s="27" t="str">
        <f>'2a. Productie zpm gen. ggz (A)'!D288</f>
        <v>Forensische en beveiligde zorg - niet klinische of ambulante zorg</v>
      </c>
      <c r="E288" s="27" t="str">
        <f>'2a. Productie zpm gen. ggz (A)'!E288</f>
        <v>Verpleegkundig specialist geestelijke gezondheidszorg (Wet Big artikel 14)</v>
      </c>
      <c r="F288" s="32">
        <f>'2a. Productie zpm gen. ggz (A)'!F288</f>
        <v>0</v>
      </c>
      <c r="G288" s="53">
        <f>'2a. Productie zpm gen. ggz (A)'!G288</f>
        <v>192.060982707525</v>
      </c>
      <c r="H288" s="30">
        <f>'2a. Productie zpm gen. ggz (A)'!H288</f>
        <v>0</v>
      </c>
    </row>
    <row r="289" spans="1:8" x14ac:dyDescent="0.25">
      <c r="A289" s="26" t="str">
        <f>'2a. Productie zpm gen. ggz (A)'!A289</f>
        <v>CO0293</v>
      </c>
      <c r="B289" s="27" t="str">
        <f>'2a. Productie zpm gen. ggz (A)'!B289</f>
        <v>Diagnostiek</v>
      </c>
      <c r="C289" s="27" t="str">
        <f>'2a. Productie zpm gen. ggz (A)'!C289</f>
        <v>Vanaf 30 minuten</v>
      </c>
      <c r="D289" s="27" t="str">
        <f>'2a. Productie zpm gen. ggz (A)'!D289</f>
        <v>Hoogspecialistisch ggz (ambulant en klinisch, met contractvoorwaarde)</v>
      </c>
      <c r="E289" s="27" t="str">
        <f>'2a. Productie zpm gen. ggz (A)'!E289</f>
        <v>Verpleegkundig specialist geestelijke gezondheidszorg (Wet Big artikel 14)</v>
      </c>
      <c r="F289" s="32">
        <f>'2a. Productie zpm gen. ggz (A)'!F289</f>
        <v>0</v>
      </c>
      <c r="G289" s="53">
        <f>'2a. Productie zpm gen. ggz (A)'!G289</f>
        <v>205.21487592913601</v>
      </c>
      <c r="H289" s="30">
        <f>'2a. Productie zpm gen. ggz (A)'!H289</f>
        <v>0</v>
      </c>
    </row>
    <row r="290" spans="1:8" x14ac:dyDescent="0.25">
      <c r="A290" s="26" t="str">
        <f>'2a. Productie zpm gen. ggz (A)'!A290</f>
        <v>CO0294</v>
      </c>
      <c r="B290" s="27" t="str">
        <f>'2a. Productie zpm gen. ggz (A)'!B290</f>
        <v>Diagnostiek</v>
      </c>
      <c r="C290" s="27" t="str">
        <f>'2a. Productie zpm gen. ggz (A)'!C290</f>
        <v>Vanaf 30 minuten</v>
      </c>
      <c r="D290" s="27" t="str">
        <f>'2a. Productie zpm gen. ggz (A)'!D290</f>
        <v>Ambulant – kwaliteitsstatuut sectie II</v>
      </c>
      <c r="E290" s="27" t="str">
        <f>'2a. Productie zpm gen. ggz (A)'!E290</f>
        <v>Arts (Wet Big artikel 3)</v>
      </c>
      <c r="F290" s="32">
        <f>'2a. Productie zpm gen. ggz (A)'!F290</f>
        <v>0</v>
      </c>
      <c r="G290" s="53">
        <f>'2a. Productie zpm gen. ggz (A)'!G290</f>
        <v>93.303747504347001</v>
      </c>
      <c r="H290" s="30">
        <f>'2a. Productie zpm gen. ggz (A)'!H290</f>
        <v>0</v>
      </c>
    </row>
    <row r="291" spans="1:8" x14ac:dyDescent="0.25">
      <c r="A291" s="26" t="str">
        <f>'2a. Productie zpm gen. ggz (A)'!A291</f>
        <v>CO0295</v>
      </c>
      <c r="B291" s="27" t="str">
        <f>'2a. Productie zpm gen. ggz (A)'!B291</f>
        <v>Diagnostiek</v>
      </c>
      <c r="C291" s="27" t="str">
        <f>'2a. Productie zpm gen. ggz (A)'!C291</f>
        <v>Vanaf 30 minuten</v>
      </c>
      <c r="D291" s="27" t="str">
        <f>'2a. Productie zpm gen. ggz (A)'!D291</f>
        <v>Ambulant – kwaliteitsstatuut sectie III – monodisciplinair</v>
      </c>
      <c r="E291" s="27" t="str">
        <f>'2a. Productie zpm gen. ggz (A)'!E291</f>
        <v>Arts (Wet Big artikel 3)</v>
      </c>
      <c r="F291" s="32">
        <f>'2a. Productie zpm gen. ggz (A)'!F291</f>
        <v>0</v>
      </c>
      <c r="G291" s="53">
        <f>'2a. Productie zpm gen. ggz (A)'!G291</f>
        <v>139.48382507674799</v>
      </c>
      <c r="H291" s="30">
        <f>'2a. Productie zpm gen. ggz (A)'!H291</f>
        <v>0</v>
      </c>
    </row>
    <row r="292" spans="1:8" x14ac:dyDescent="0.25">
      <c r="A292" s="26" t="str">
        <f>'2a. Productie zpm gen. ggz (A)'!A292</f>
        <v>CO0296</v>
      </c>
      <c r="B292" s="27" t="str">
        <f>'2a. Productie zpm gen. ggz (A)'!B292</f>
        <v>Diagnostiek</v>
      </c>
      <c r="C292" s="27" t="str">
        <f>'2a. Productie zpm gen. ggz (A)'!C292</f>
        <v>Vanaf 30 minuten</v>
      </c>
      <c r="D292" s="27" t="str">
        <f>'2a. Productie zpm gen. ggz (A)'!D292</f>
        <v>Ambulant – kwaliteitsstatuut sectie III – multidisciplinair</v>
      </c>
      <c r="E292" s="27" t="str">
        <f>'2a. Productie zpm gen. ggz (A)'!E292</f>
        <v>Arts (Wet Big artikel 3)</v>
      </c>
      <c r="F292" s="32">
        <f>'2a. Productie zpm gen. ggz (A)'!F292</f>
        <v>0</v>
      </c>
      <c r="G292" s="53">
        <f>'2a. Productie zpm gen. ggz (A)'!G292</f>
        <v>174.41886136159101</v>
      </c>
      <c r="H292" s="30">
        <f>'2a. Productie zpm gen. ggz (A)'!H292</f>
        <v>0</v>
      </c>
    </row>
    <row r="293" spans="1:8" x14ac:dyDescent="0.25">
      <c r="A293" s="26" t="str">
        <f>'2a. Productie zpm gen. ggz (A)'!A293</f>
        <v>CO0297</v>
      </c>
      <c r="B293" s="27" t="str">
        <f>'2a. Productie zpm gen. ggz (A)'!B293</f>
        <v>Diagnostiek</v>
      </c>
      <c r="C293" s="27" t="str">
        <f>'2a. Productie zpm gen. ggz (A)'!C293</f>
        <v>Vanaf 30 minuten</v>
      </c>
      <c r="D293" s="27" t="str">
        <f>'2a. Productie zpm gen. ggz (A)'!D293</f>
        <v>Outreachend</v>
      </c>
      <c r="E293" s="27" t="str">
        <f>'2a. Productie zpm gen. ggz (A)'!E293</f>
        <v>Arts (Wet Big artikel 3)</v>
      </c>
      <c r="F293" s="32">
        <f>'2a. Productie zpm gen. ggz (A)'!F293</f>
        <v>0</v>
      </c>
      <c r="G293" s="53">
        <f>'2a. Productie zpm gen. ggz (A)'!G293</f>
        <v>195.502052921532</v>
      </c>
      <c r="H293" s="30">
        <f>'2a. Productie zpm gen. ggz (A)'!H293</f>
        <v>0</v>
      </c>
    </row>
    <row r="294" spans="1:8" x14ac:dyDescent="0.25">
      <c r="A294" s="26" t="str">
        <f>'2a. Productie zpm gen. ggz (A)'!A294</f>
        <v>CO0298</v>
      </c>
      <c r="B294" s="27" t="str">
        <f>'2a. Productie zpm gen. ggz (A)'!B294</f>
        <v>Diagnostiek</v>
      </c>
      <c r="C294" s="27" t="str">
        <f>'2a. Productie zpm gen. ggz (A)'!C294</f>
        <v>Vanaf 30 minuten</v>
      </c>
      <c r="D294" s="27" t="str">
        <f>'2a. Productie zpm gen. ggz (A)'!D294</f>
        <v>Klinisch (exclusief forensische en beveiligde zorg)</v>
      </c>
      <c r="E294" s="27" t="str">
        <f>'2a. Productie zpm gen. ggz (A)'!E294</f>
        <v>Arts (Wet Big artikel 3)</v>
      </c>
      <c r="F294" s="32">
        <f>'2a. Productie zpm gen. ggz (A)'!F294</f>
        <v>0</v>
      </c>
      <c r="G294" s="53">
        <f>'2a. Productie zpm gen. ggz (A)'!G294</f>
        <v>224.50695042244499</v>
      </c>
      <c r="H294" s="30">
        <f>'2a. Productie zpm gen. ggz (A)'!H294</f>
        <v>0</v>
      </c>
    </row>
    <row r="295" spans="1:8" x14ac:dyDescent="0.25">
      <c r="A295" s="26" t="str">
        <f>'2a. Productie zpm gen. ggz (A)'!A295</f>
        <v>CO0299</v>
      </c>
      <c r="B295" s="27" t="str">
        <f>'2a. Productie zpm gen. ggz (A)'!B295</f>
        <v>Diagnostiek</v>
      </c>
      <c r="C295" s="27" t="str">
        <f>'2a. Productie zpm gen. ggz (A)'!C295</f>
        <v>Vanaf 30 minuten</v>
      </c>
      <c r="D295" s="27" t="str">
        <f>'2a. Productie zpm gen. ggz (A)'!D295</f>
        <v>Forensische en beveiligde zorg - klinische zorg</v>
      </c>
      <c r="E295" s="27" t="str">
        <f>'2a. Productie zpm gen. ggz (A)'!E295</f>
        <v>Arts (Wet Big artikel 3)</v>
      </c>
      <c r="F295" s="32">
        <f>'2a. Productie zpm gen. ggz (A)'!F295</f>
        <v>0</v>
      </c>
      <c r="G295" s="53">
        <f>'2a. Productie zpm gen. ggz (A)'!G295</f>
        <v>314.81185437745501</v>
      </c>
      <c r="H295" s="30">
        <f>'2a. Productie zpm gen. ggz (A)'!H295</f>
        <v>0</v>
      </c>
    </row>
    <row r="296" spans="1:8" x14ac:dyDescent="0.25">
      <c r="A296" s="26" t="str">
        <f>'2a. Productie zpm gen. ggz (A)'!A296</f>
        <v>CO0300</v>
      </c>
      <c r="B296" s="27" t="str">
        <f>'2a. Productie zpm gen. ggz (A)'!B296</f>
        <v>Diagnostiek</v>
      </c>
      <c r="C296" s="27" t="str">
        <f>'2a. Productie zpm gen. ggz (A)'!C296</f>
        <v>Vanaf 30 minuten</v>
      </c>
      <c r="D296" s="27" t="str">
        <f>'2a. Productie zpm gen. ggz (A)'!D296</f>
        <v>Forensische en beveiligde zorg - niet klinische of ambulante zorg</v>
      </c>
      <c r="E296" s="27" t="str">
        <f>'2a. Productie zpm gen. ggz (A)'!E296</f>
        <v>Arts (Wet Big artikel 3)</v>
      </c>
      <c r="F296" s="32">
        <f>'2a. Productie zpm gen. ggz (A)'!F296</f>
        <v>0</v>
      </c>
      <c r="G296" s="53">
        <f>'2a. Productie zpm gen. ggz (A)'!G296</f>
        <v>262.040653954258</v>
      </c>
      <c r="H296" s="30">
        <f>'2a. Productie zpm gen. ggz (A)'!H296</f>
        <v>0</v>
      </c>
    </row>
    <row r="297" spans="1:8" x14ac:dyDescent="0.25">
      <c r="A297" s="26" t="str">
        <f>'2a. Productie zpm gen. ggz (A)'!A297</f>
        <v>CO0301</v>
      </c>
      <c r="B297" s="27" t="str">
        <f>'2a. Productie zpm gen. ggz (A)'!B297</f>
        <v>Diagnostiek</v>
      </c>
      <c r="C297" s="27" t="str">
        <f>'2a. Productie zpm gen. ggz (A)'!C297</f>
        <v>Vanaf 30 minuten</v>
      </c>
      <c r="D297" s="27" t="str">
        <f>'2a. Productie zpm gen. ggz (A)'!D297</f>
        <v>Hoogspecialistisch ggz (ambulant en klinisch, met contractvoorwaarde)</v>
      </c>
      <c r="E297" s="27" t="str">
        <f>'2a. Productie zpm gen. ggz (A)'!E297</f>
        <v>Arts (Wet Big artikel 3)</v>
      </c>
      <c r="F297" s="32">
        <f>'2a. Productie zpm gen. ggz (A)'!F297</f>
        <v>0</v>
      </c>
      <c r="G297" s="53">
        <f>'2a. Productie zpm gen. ggz (A)'!G297</f>
        <v>217.879071540979</v>
      </c>
      <c r="H297" s="30">
        <f>'2a. Productie zpm gen. ggz (A)'!H297</f>
        <v>0</v>
      </c>
    </row>
    <row r="298" spans="1:8" x14ac:dyDescent="0.25">
      <c r="A298" s="26" t="str">
        <f>'2a. Productie zpm gen. ggz (A)'!A298</f>
        <v>CO0302</v>
      </c>
      <c r="B298" s="27" t="str">
        <f>'2a. Productie zpm gen. ggz (A)'!B298</f>
        <v>Diagnostiek</v>
      </c>
      <c r="C298" s="27" t="str">
        <f>'2a. Productie zpm gen. ggz (A)'!C298</f>
        <v>Vanaf 30 minuten</v>
      </c>
      <c r="D298" s="27" t="str">
        <f>'2a. Productie zpm gen. ggz (A)'!D298</f>
        <v>Ambulant – kwaliteitsstatuut sectie II</v>
      </c>
      <c r="E298" s="27" t="str">
        <f>'2a. Productie zpm gen. ggz (A)'!E298</f>
        <v>Gezondheidszorgpsycholoog (Wet Big artikel 3)</v>
      </c>
      <c r="F298" s="32">
        <f>'2a. Productie zpm gen. ggz (A)'!F298</f>
        <v>0</v>
      </c>
      <c r="G298" s="53">
        <f>'2a. Productie zpm gen. ggz (A)'!G298</f>
        <v>100.058660269461</v>
      </c>
      <c r="H298" s="30">
        <f>'2a. Productie zpm gen. ggz (A)'!H298</f>
        <v>0</v>
      </c>
    </row>
    <row r="299" spans="1:8" x14ac:dyDescent="0.25">
      <c r="A299" s="26" t="str">
        <f>'2a. Productie zpm gen. ggz (A)'!A299</f>
        <v>CO0303</v>
      </c>
      <c r="B299" s="27" t="str">
        <f>'2a. Productie zpm gen. ggz (A)'!B299</f>
        <v>Diagnostiek</v>
      </c>
      <c r="C299" s="27" t="str">
        <f>'2a. Productie zpm gen. ggz (A)'!C299</f>
        <v>Vanaf 30 minuten</v>
      </c>
      <c r="D299" s="27" t="str">
        <f>'2a. Productie zpm gen. ggz (A)'!D299</f>
        <v>Ambulant – kwaliteitsstatuut sectie III – monodisciplinair</v>
      </c>
      <c r="E299" s="27" t="str">
        <f>'2a. Productie zpm gen. ggz (A)'!E299</f>
        <v>Gezondheidszorgpsycholoog (Wet Big artikel 3)</v>
      </c>
      <c r="F299" s="32">
        <f>'2a. Productie zpm gen. ggz (A)'!F299</f>
        <v>0</v>
      </c>
      <c r="G299" s="53">
        <f>'2a. Productie zpm gen. ggz (A)'!G299</f>
        <v>146.031131139179</v>
      </c>
      <c r="H299" s="30">
        <f>'2a. Productie zpm gen. ggz (A)'!H299</f>
        <v>0</v>
      </c>
    </row>
    <row r="300" spans="1:8" x14ac:dyDescent="0.25">
      <c r="A300" s="26" t="str">
        <f>'2a. Productie zpm gen. ggz (A)'!A300</f>
        <v>CO0304</v>
      </c>
      <c r="B300" s="27" t="str">
        <f>'2a. Productie zpm gen. ggz (A)'!B300</f>
        <v>Diagnostiek</v>
      </c>
      <c r="C300" s="27" t="str">
        <f>'2a. Productie zpm gen. ggz (A)'!C300</f>
        <v>Vanaf 30 minuten</v>
      </c>
      <c r="D300" s="27" t="str">
        <f>'2a. Productie zpm gen. ggz (A)'!D300</f>
        <v>Ambulant – kwaliteitsstatuut sectie III – multidisciplinair</v>
      </c>
      <c r="E300" s="27" t="str">
        <f>'2a. Productie zpm gen. ggz (A)'!E300</f>
        <v>Gezondheidszorgpsycholoog (Wet Big artikel 3)</v>
      </c>
      <c r="F300" s="32">
        <f>'2a. Productie zpm gen. ggz (A)'!F300</f>
        <v>0</v>
      </c>
      <c r="G300" s="53">
        <f>'2a. Productie zpm gen. ggz (A)'!G300</f>
        <v>178.022790670099</v>
      </c>
      <c r="H300" s="30">
        <f>'2a. Productie zpm gen. ggz (A)'!H300</f>
        <v>0</v>
      </c>
    </row>
    <row r="301" spans="1:8" x14ac:dyDescent="0.25">
      <c r="A301" s="26" t="str">
        <f>'2a. Productie zpm gen. ggz (A)'!A301</f>
        <v>CO0305</v>
      </c>
      <c r="B301" s="27" t="str">
        <f>'2a. Productie zpm gen. ggz (A)'!B301</f>
        <v>Diagnostiek</v>
      </c>
      <c r="C301" s="27" t="str">
        <f>'2a. Productie zpm gen. ggz (A)'!C301</f>
        <v>Vanaf 30 minuten</v>
      </c>
      <c r="D301" s="27" t="str">
        <f>'2a. Productie zpm gen. ggz (A)'!D301</f>
        <v>Outreachend</v>
      </c>
      <c r="E301" s="27" t="str">
        <f>'2a. Productie zpm gen. ggz (A)'!E301</f>
        <v>Gezondheidszorgpsycholoog (Wet Big artikel 3)</v>
      </c>
      <c r="F301" s="32">
        <f>'2a. Productie zpm gen. ggz (A)'!F301</f>
        <v>0</v>
      </c>
      <c r="G301" s="53">
        <f>'2a. Productie zpm gen. ggz (A)'!G301</f>
        <v>207.08239778503699</v>
      </c>
      <c r="H301" s="30">
        <f>'2a. Productie zpm gen. ggz (A)'!H301</f>
        <v>0</v>
      </c>
    </row>
    <row r="302" spans="1:8" x14ac:dyDescent="0.25">
      <c r="A302" s="26" t="str">
        <f>'2a. Productie zpm gen. ggz (A)'!A302</f>
        <v>CO0306</v>
      </c>
      <c r="B302" s="27" t="str">
        <f>'2a. Productie zpm gen. ggz (A)'!B302</f>
        <v>Diagnostiek</v>
      </c>
      <c r="C302" s="27" t="str">
        <f>'2a. Productie zpm gen. ggz (A)'!C302</f>
        <v>Vanaf 30 minuten</v>
      </c>
      <c r="D302" s="27" t="str">
        <f>'2a. Productie zpm gen. ggz (A)'!D302</f>
        <v>Klinisch (exclusief forensische en beveiligde zorg)</v>
      </c>
      <c r="E302" s="27" t="str">
        <f>'2a. Productie zpm gen. ggz (A)'!E302</f>
        <v>Gezondheidszorgpsycholoog (Wet Big artikel 3)</v>
      </c>
      <c r="F302" s="32">
        <f>'2a. Productie zpm gen. ggz (A)'!F302</f>
        <v>0</v>
      </c>
      <c r="G302" s="53">
        <f>'2a. Productie zpm gen. ggz (A)'!G302</f>
        <v>232.84170632383601</v>
      </c>
      <c r="H302" s="30">
        <f>'2a. Productie zpm gen. ggz (A)'!H302</f>
        <v>0</v>
      </c>
    </row>
    <row r="303" spans="1:8" x14ac:dyDescent="0.25">
      <c r="A303" s="26" t="str">
        <f>'2a. Productie zpm gen. ggz (A)'!A303</f>
        <v>CO0307</v>
      </c>
      <c r="B303" s="27" t="str">
        <f>'2a. Productie zpm gen. ggz (A)'!B303</f>
        <v>Diagnostiek</v>
      </c>
      <c r="C303" s="27" t="str">
        <f>'2a. Productie zpm gen. ggz (A)'!C303</f>
        <v>Vanaf 30 minuten</v>
      </c>
      <c r="D303" s="27" t="str">
        <f>'2a. Productie zpm gen. ggz (A)'!D303</f>
        <v>Forensische en beveiligde zorg - klinische zorg</v>
      </c>
      <c r="E303" s="27" t="str">
        <f>'2a. Productie zpm gen. ggz (A)'!E303</f>
        <v>Gezondheidszorgpsycholoog (Wet Big artikel 3)</v>
      </c>
      <c r="F303" s="32">
        <f>'2a. Productie zpm gen. ggz (A)'!F303</f>
        <v>0</v>
      </c>
      <c r="G303" s="53">
        <f>'2a. Productie zpm gen. ggz (A)'!G303</f>
        <v>275.20875637575102</v>
      </c>
      <c r="H303" s="30">
        <f>'2a. Productie zpm gen. ggz (A)'!H303</f>
        <v>0</v>
      </c>
    </row>
    <row r="304" spans="1:8" x14ac:dyDescent="0.25">
      <c r="A304" s="26" t="str">
        <f>'2a. Productie zpm gen. ggz (A)'!A304</f>
        <v>CO0308</v>
      </c>
      <c r="B304" s="27" t="str">
        <f>'2a. Productie zpm gen. ggz (A)'!B304</f>
        <v>Diagnostiek</v>
      </c>
      <c r="C304" s="27" t="str">
        <f>'2a. Productie zpm gen. ggz (A)'!C304</f>
        <v>Vanaf 30 minuten</v>
      </c>
      <c r="D304" s="27" t="str">
        <f>'2a. Productie zpm gen. ggz (A)'!D304</f>
        <v>Forensische en beveiligde zorg - niet klinische of ambulante zorg</v>
      </c>
      <c r="E304" s="27" t="str">
        <f>'2a. Productie zpm gen. ggz (A)'!E304</f>
        <v>Gezondheidszorgpsycholoog (Wet Big artikel 3)</v>
      </c>
      <c r="F304" s="32">
        <f>'2a. Productie zpm gen. ggz (A)'!F304</f>
        <v>0</v>
      </c>
      <c r="G304" s="53">
        <f>'2a. Productie zpm gen. ggz (A)'!G304</f>
        <v>219.78437720168799</v>
      </c>
      <c r="H304" s="30">
        <f>'2a. Productie zpm gen. ggz (A)'!H304</f>
        <v>0</v>
      </c>
    </row>
    <row r="305" spans="1:8" x14ac:dyDescent="0.25">
      <c r="A305" s="26" t="str">
        <f>'2a. Productie zpm gen. ggz (A)'!A305</f>
        <v>CO0309</v>
      </c>
      <c r="B305" s="27" t="str">
        <f>'2a. Productie zpm gen. ggz (A)'!B305</f>
        <v>Diagnostiek</v>
      </c>
      <c r="C305" s="27" t="str">
        <f>'2a. Productie zpm gen. ggz (A)'!C305</f>
        <v>Vanaf 30 minuten</v>
      </c>
      <c r="D305" s="27" t="str">
        <f>'2a. Productie zpm gen. ggz (A)'!D305</f>
        <v>Hoogspecialistisch ggz (ambulant en klinisch, met contractvoorwaarde)</v>
      </c>
      <c r="E305" s="27" t="str">
        <f>'2a. Productie zpm gen. ggz (A)'!E305</f>
        <v>Gezondheidszorgpsycholoog (Wet Big artikel 3)</v>
      </c>
      <c r="F305" s="32">
        <f>'2a. Productie zpm gen. ggz (A)'!F305</f>
        <v>0</v>
      </c>
      <c r="G305" s="53">
        <f>'2a. Productie zpm gen. ggz (A)'!G305</f>
        <v>228.44873229425201</v>
      </c>
      <c r="H305" s="30">
        <f>'2a. Productie zpm gen. ggz (A)'!H305</f>
        <v>0</v>
      </c>
    </row>
    <row r="306" spans="1:8" x14ac:dyDescent="0.25">
      <c r="A306" s="26" t="str">
        <f>'2a. Productie zpm gen. ggz (A)'!A306</f>
        <v>CO0310</v>
      </c>
      <c r="B306" s="27" t="str">
        <f>'2a. Productie zpm gen. ggz (A)'!B306</f>
        <v>Diagnostiek</v>
      </c>
      <c r="C306" s="27" t="str">
        <f>'2a. Productie zpm gen. ggz (A)'!C306</f>
        <v>Vanaf 30 minuten</v>
      </c>
      <c r="D306" s="27" t="str">
        <f>'2a. Productie zpm gen. ggz (A)'!D306</f>
        <v>Ambulant – kwaliteitsstatuut sectie II</v>
      </c>
      <c r="E306" s="27" t="str">
        <f>'2a. Productie zpm gen. ggz (A)'!E306</f>
        <v>Psychotherapeut (Wet Big artikel 3)</v>
      </c>
      <c r="F306" s="32">
        <f>'2a. Productie zpm gen. ggz (A)'!F306</f>
        <v>0</v>
      </c>
      <c r="G306" s="53">
        <f>'2a. Productie zpm gen. ggz (A)'!G306</f>
        <v>113.160059747446</v>
      </c>
      <c r="H306" s="30">
        <f>'2a. Productie zpm gen. ggz (A)'!H306</f>
        <v>0</v>
      </c>
    </row>
    <row r="307" spans="1:8" x14ac:dyDescent="0.25">
      <c r="A307" s="26" t="str">
        <f>'2a. Productie zpm gen. ggz (A)'!A307</f>
        <v>CO0311</v>
      </c>
      <c r="B307" s="27" t="str">
        <f>'2a. Productie zpm gen. ggz (A)'!B307</f>
        <v>Diagnostiek</v>
      </c>
      <c r="C307" s="27" t="str">
        <f>'2a. Productie zpm gen. ggz (A)'!C307</f>
        <v>Vanaf 30 minuten</v>
      </c>
      <c r="D307" s="27" t="str">
        <f>'2a. Productie zpm gen. ggz (A)'!D307</f>
        <v>Ambulant – kwaliteitsstatuut sectie III – monodisciplinair</v>
      </c>
      <c r="E307" s="27" t="str">
        <f>'2a. Productie zpm gen. ggz (A)'!E307</f>
        <v>Psychotherapeut (Wet Big artikel 3)</v>
      </c>
      <c r="F307" s="32">
        <f>'2a. Productie zpm gen. ggz (A)'!F307</f>
        <v>0</v>
      </c>
      <c r="G307" s="53">
        <f>'2a. Productie zpm gen. ggz (A)'!G307</f>
        <v>159.78185654761199</v>
      </c>
      <c r="H307" s="30">
        <f>'2a. Productie zpm gen. ggz (A)'!H307</f>
        <v>0</v>
      </c>
    </row>
    <row r="308" spans="1:8" x14ac:dyDescent="0.25">
      <c r="A308" s="26" t="str">
        <f>'2a. Productie zpm gen. ggz (A)'!A308</f>
        <v>CO0312</v>
      </c>
      <c r="B308" s="27" t="str">
        <f>'2a. Productie zpm gen. ggz (A)'!B308</f>
        <v>Diagnostiek</v>
      </c>
      <c r="C308" s="27" t="str">
        <f>'2a. Productie zpm gen. ggz (A)'!C308</f>
        <v>Vanaf 30 minuten</v>
      </c>
      <c r="D308" s="27" t="str">
        <f>'2a. Productie zpm gen. ggz (A)'!D308</f>
        <v>Ambulant – kwaliteitsstatuut sectie III – multidisciplinair</v>
      </c>
      <c r="E308" s="27" t="str">
        <f>'2a. Productie zpm gen. ggz (A)'!E308</f>
        <v>Psychotherapeut (Wet Big artikel 3)</v>
      </c>
      <c r="F308" s="32">
        <f>'2a. Productie zpm gen. ggz (A)'!F308</f>
        <v>0</v>
      </c>
      <c r="G308" s="53">
        <f>'2a. Productie zpm gen. ggz (A)'!G308</f>
        <v>185.596616002709</v>
      </c>
      <c r="H308" s="30">
        <f>'2a. Productie zpm gen. ggz (A)'!H308</f>
        <v>0</v>
      </c>
    </row>
    <row r="309" spans="1:8" x14ac:dyDescent="0.25">
      <c r="A309" s="26" t="str">
        <f>'2a. Productie zpm gen. ggz (A)'!A309</f>
        <v>CO0313</v>
      </c>
      <c r="B309" s="27" t="str">
        <f>'2a. Productie zpm gen. ggz (A)'!B309</f>
        <v>Diagnostiek</v>
      </c>
      <c r="C309" s="27" t="str">
        <f>'2a. Productie zpm gen. ggz (A)'!C309</f>
        <v>Vanaf 30 minuten</v>
      </c>
      <c r="D309" s="27" t="str">
        <f>'2a. Productie zpm gen. ggz (A)'!D309</f>
        <v>Outreachend</v>
      </c>
      <c r="E309" s="27" t="str">
        <f>'2a. Productie zpm gen. ggz (A)'!E309</f>
        <v>Psychotherapeut (Wet Big artikel 3)</v>
      </c>
      <c r="F309" s="32">
        <f>'2a. Productie zpm gen. ggz (A)'!F309</f>
        <v>0</v>
      </c>
      <c r="G309" s="53">
        <f>'2a. Productie zpm gen. ggz (A)'!G309</f>
        <v>207.203459191436</v>
      </c>
      <c r="H309" s="30">
        <f>'2a. Productie zpm gen. ggz (A)'!H309</f>
        <v>0</v>
      </c>
    </row>
    <row r="310" spans="1:8" x14ac:dyDescent="0.25">
      <c r="A310" s="26" t="str">
        <f>'2a. Productie zpm gen. ggz (A)'!A310</f>
        <v>CO0314</v>
      </c>
      <c r="B310" s="27" t="str">
        <f>'2a. Productie zpm gen. ggz (A)'!B310</f>
        <v>Diagnostiek</v>
      </c>
      <c r="C310" s="27" t="str">
        <f>'2a. Productie zpm gen. ggz (A)'!C310</f>
        <v>Vanaf 30 minuten</v>
      </c>
      <c r="D310" s="27" t="str">
        <f>'2a. Productie zpm gen. ggz (A)'!D310</f>
        <v>Klinisch (exclusief forensische en beveiligde zorg)</v>
      </c>
      <c r="E310" s="27" t="str">
        <f>'2a. Productie zpm gen. ggz (A)'!E310</f>
        <v>Psychotherapeut (Wet Big artikel 3)</v>
      </c>
      <c r="F310" s="32">
        <f>'2a. Productie zpm gen. ggz (A)'!F310</f>
        <v>0</v>
      </c>
      <c r="G310" s="53">
        <f>'2a. Productie zpm gen. ggz (A)'!G310</f>
        <v>228.02368351959501</v>
      </c>
      <c r="H310" s="30">
        <f>'2a. Productie zpm gen. ggz (A)'!H310</f>
        <v>0</v>
      </c>
    </row>
    <row r="311" spans="1:8" x14ac:dyDescent="0.25">
      <c r="A311" s="26" t="str">
        <f>'2a. Productie zpm gen. ggz (A)'!A311</f>
        <v>CO0315</v>
      </c>
      <c r="B311" s="27" t="str">
        <f>'2a. Productie zpm gen. ggz (A)'!B311</f>
        <v>Diagnostiek</v>
      </c>
      <c r="C311" s="27" t="str">
        <f>'2a. Productie zpm gen. ggz (A)'!C311</f>
        <v>Vanaf 30 minuten</v>
      </c>
      <c r="D311" s="27" t="str">
        <f>'2a. Productie zpm gen. ggz (A)'!D311</f>
        <v>Forensische en beveiligde zorg - klinische zorg</v>
      </c>
      <c r="E311" s="27" t="str">
        <f>'2a. Productie zpm gen. ggz (A)'!E311</f>
        <v>Psychotherapeut (Wet Big artikel 3)</v>
      </c>
      <c r="F311" s="32">
        <f>'2a. Productie zpm gen. ggz (A)'!F311</f>
        <v>0</v>
      </c>
      <c r="G311" s="53">
        <f>'2a. Productie zpm gen. ggz (A)'!G311</f>
        <v>294.43591943061301</v>
      </c>
      <c r="H311" s="30">
        <f>'2a. Productie zpm gen. ggz (A)'!H311</f>
        <v>0</v>
      </c>
    </row>
    <row r="312" spans="1:8" x14ac:dyDescent="0.25">
      <c r="A312" s="26" t="str">
        <f>'2a. Productie zpm gen. ggz (A)'!A312</f>
        <v>CO0316</v>
      </c>
      <c r="B312" s="27" t="str">
        <f>'2a. Productie zpm gen. ggz (A)'!B312</f>
        <v>Diagnostiek</v>
      </c>
      <c r="C312" s="27" t="str">
        <f>'2a. Productie zpm gen. ggz (A)'!C312</f>
        <v>Vanaf 30 minuten</v>
      </c>
      <c r="D312" s="27" t="str">
        <f>'2a. Productie zpm gen. ggz (A)'!D312</f>
        <v>Forensische en beveiligde zorg - niet klinische of ambulante zorg</v>
      </c>
      <c r="E312" s="27" t="str">
        <f>'2a. Productie zpm gen. ggz (A)'!E312</f>
        <v>Psychotherapeut (Wet Big artikel 3)</v>
      </c>
      <c r="F312" s="32">
        <f>'2a. Productie zpm gen. ggz (A)'!F312</f>
        <v>0</v>
      </c>
      <c r="G312" s="53">
        <f>'2a. Productie zpm gen. ggz (A)'!G312</f>
        <v>258.34096243019599</v>
      </c>
      <c r="H312" s="30">
        <f>'2a. Productie zpm gen. ggz (A)'!H312</f>
        <v>0</v>
      </c>
    </row>
    <row r="313" spans="1:8" x14ac:dyDescent="0.25">
      <c r="A313" s="26" t="str">
        <f>'2a. Productie zpm gen. ggz (A)'!A313</f>
        <v>CO0317</v>
      </c>
      <c r="B313" s="27" t="str">
        <f>'2a. Productie zpm gen. ggz (A)'!B313</f>
        <v>Diagnostiek</v>
      </c>
      <c r="C313" s="27" t="str">
        <f>'2a. Productie zpm gen. ggz (A)'!C313</f>
        <v>Vanaf 30 minuten</v>
      </c>
      <c r="D313" s="27" t="str">
        <f>'2a. Productie zpm gen. ggz (A)'!D313</f>
        <v>Hoogspecialistisch ggz (ambulant en klinisch, met contractvoorwaarde)</v>
      </c>
      <c r="E313" s="27" t="str">
        <f>'2a. Productie zpm gen. ggz (A)'!E313</f>
        <v>Psychotherapeut (Wet Big artikel 3)</v>
      </c>
      <c r="F313" s="32">
        <f>'2a. Productie zpm gen. ggz (A)'!F313</f>
        <v>0</v>
      </c>
      <c r="G313" s="53">
        <f>'2a. Productie zpm gen. ggz (A)'!G313</f>
        <v>246.46507647266199</v>
      </c>
      <c r="H313" s="30">
        <f>'2a. Productie zpm gen. ggz (A)'!H313</f>
        <v>0</v>
      </c>
    </row>
    <row r="314" spans="1:8" x14ac:dyDescent="0.25">
      <c r="A314" s="26" t="str">
        <f>'2a. Productie zpm gen. ggz (A)'!A314</f>
        <v>CO0318</v>
      </c>
      <c r="B314" s="27" t="str">
        <f>'2a. Productie zpm gen. ggz (A)'!B314</f>
        <v>Diagnostiek</v>
      </c>
      <c r="C314" s="27" t="str">
        <f>'2a. Productie zpm gen. ggz (A)'!C314</f>
        <v>Vanaf 30 minuten</v>
      </c>
      <c r="D314" s="27" t="str">
        <f>'2a. Productie zpm gen. ggz (A)'!D314</f>
        <v>Ambulant – kwaliteitsstatuut sectie II</v>
      </c>
      <c r="E314" s="27" t="str">
        <f>'2a. Productie zpm gen. ggz (A)'!E314</f>
        <v>Verpleegkundige (Wet Big artikel 3)</v>
      </c>
      <c r="F314" s="32">
        <f>'2a. Productie zpm gen. ggz (A)'!F314</f>
        <v>0</v>
      </c>
      <c r="G314" s="53">
        <f>'2a. Productie zpm gen. ggz (A)'!G314</f>
        <v>81.699729260198396</v>
      </c>
      <c r="H314" s="30">
        <f>'2a. Productie zpm gen. ggz (A)'!H314</f>
        <v>0</v>
      </c>
    </row>
    <row r="315" spans="1:8" x14ac:dyDescent="0.25">
      <c r="A315" s="26" t="str">
        <f>'2a. Productie zpm gen. ggz (A)'!A315</f>
        <v>CO0319</v>
      </c>
      <c r="B315" s="27" t="str">
        <f>'2a. Productie zpm gen. ggz (A)'!B315</f>
        <v>Diagnostiek</v>
      </c>
      <c r="C315" s="27" t="str">
        <f>'2a. Productie zpm gen. ggz (A)'!C315</f>
        <v>Vanaf 30 minuten</v>
      </c>
      <c r="D315" s="27" t="str">
        <f>'2a. Productie zpm gen. ggz (A)'!D315</f>
        <v>Ambulant – kwaliteitsstatuut sectie III – monodisciplinair</v>
      </c>
      <c r="E315" s="27" t="str">
        <f>'2a. Productie zpm gen. ggz (A)'!E315</f>
        <v>Verpleegkundige (Wet Big artikel 3)</v>
      </c>
      <c r="F315" s="32">
        <f>'2a. Productie zpm gen. ggz (A)'!F315</f>
        <v>0</v>
      </c>
      <c r="G315" s="53">
        <f>'2a. Productie zpm gen. ggz (A)'!G315</f>
        <v>118.187708636192</v>
      </c>
      <c r="H315" s="30">
        <f>'2a. Productie zpm gen. ggz (A)'!H315</f>
        <v>0</v>
      </c>
    </row>
    <row r="316" spans="1:8" x14ac:dyDescent="0.25">
      <c r="A316" s="26" t="str">
        <f>'2a. Productie zpm gen. ggz (A)'!A316</f>
        <v>CO0320</v>
      </c>
      <c r="B316" s="27" t="str">
        <f>'2a. Productie zpm gen. ggz (A)'!B316</f>
        <v>Diagnostiek</v>
      </c>
      <c r="C316" s="27" t="str">
        <f>'2a. Productie zpm gen. ggz (A)'!C316</f>
        <v>Vanaf 30 minuten</v>
      </c>
      <c r="D316" s="27" t="str">
        <f>'2a. Productie zpm gen. ggz (A)'!D316</f>
        <v>Ambulant – kwaliteitsstatuut sectie III – multidisciplinair</v>
      </c>
      <c r="E316" s="27" t="str">
        <f>'2a. Productie zpm gen. ggz (A)'!E316</f>
        <v>Verpleegkundige (Wet Big artikel 3)</v>
      </c>
      <c r="F316" s="32">
        <f>'2a. Productie zpm gen. ggz (A)'!F316</f>
        <v>0</v>
      </c>
      <c r="G316" s="53">
        <f>'2a. Productie zpm gen. ggz (A)'!G316</f>
        <v>143.874773268984</v>
      </c>
      <c r="H316" s="30">
        <f>'2a. Productie zpm gen. ggz (A)'!H316</f>
        <v>0</v>
      </c>
    </row>
    <row r="317" spans="1:8" x14ac:dyDescent="0.25">
      <c r="A317" s="26" t="str">
        <f>'2a. Productie zpm gen. ggz (A)'!A317</f>
        <v>CO0321</v>
      </c>
      <c r="B317" s="27" t="str">
        <f>'2a. Productie zpm gen. ggz (A)'!B317</f>
        <v>Diagnostiek</v>
      </c>
      <c r="C317" s="27" t="str">
        <f>'2a. Productie zpm gen. ggz (A)'!C317</f>
        <v>Vanaf 30 minuten</v>
      </c>
      <c r="D317" s="27" t="str">
        <f>'2a. Productie zpm gen. ggz (A)'!D317</f>
        <v>Outreachend</v>
      </c>
      <c r="E317" s="27" t="str">
        <f>'2a. Productie zpm gen. ggz (A)'!E317</f>
        <v>Verpleegkundige (Wet Big artikel 3)</v>
      </c>
      <c r="F317" s="32">
        <f>'2a. Productie zpm gen. ggz (A)'!F317</f>
        <v>0</v>
      </c>
      <c r="G317" s="53">
        <f>'2a. Productie zpm gen. ggz (A)'!G317</f>
        <v>167.25172066171999</v>
      </c>
      <c r="H317" s="30">
        <f>'2a. Productie zpm gen. ggz (A)'!H317</f>
        <v>0</v>
      </c>
    </row>
    <row r="318" spans="1:8" x14ac:dyDescent="0.25">
      <c r="A318" s="26" t="str">
        <f>'2a. Productie zpm gen. ggz (A)'!A318</f>
        <v>CO0322</v>
      </c>
      <c r="B318" s="27" t="str">
        <f>'2a. Productie zpm gen. ggz (A)'!B318</f>
        <v>Diagnostiek</v>
      </c>
      <c r="C318" s="27" t="str">
        <f>'2a. Productie zpm gen. ggz (A)'!C318</f>
        <v>Vanaf 30 minuten</v>
      </c>
      <c r="D318" s="27" t="str">
        <f>'2a. Productie zpm gen. ggz (A)'!D318</f>
        <v>Klinisch (exclusief forensische en beveiligde zorg)</v>
      </c>
      <c r="E318" s="27" t="str">
        <f>'2a. Productie zpm gen. ggz (A)'!E318</f>
        <v>Verpleegkundige (Wet Big artikel 3)</v>
      </c>
      <c r="F318" s="32">
        <f>'2a. Productie zpm gen. ggz (A)'!F318</f>
        <v>0</v>
      </c>
      <c r="G318" s="53">
        <f>'2a. Productie zpm gen. ggz (A)'!G318</f>
        <v>184.72709200847299</v>
      </c>
      <c r="H318" s="30">
        <f>'2a. Productie zpm gen. ggz (A)'!H318</f>
        <v>0</v>
      </c>
    </row>
    <row r="319" spans="1:8" x14ac:dyDescent="0.25">
      <c r="A319" s="26" t="str">
        <f>'2a. Productie zpm gen. ggz (A)'!A319</f>
        <v>CO0323</v>
      </c>
      <c r="B319" s="27" t="str">
        <f>'2a. Productie zpm gen. ggz (A)'!B319</f>
        <v>Diagnostiek</v>
      </c>
      <c r="C319" s="27" t="str">
        <f>'2a. Productie zpm gen. ggz (A)'!C319</f>
        <v>Vanaf 30 minuten</v>
      </c>
      <c r="D319" s="27" t="str">
        <f>'2a. Productie zpm gen. ggz (A)'!D319</f>
        <v>Forensische en beveiligde zorg - klinische zorg</v>
      </c>
      <c r="E319" s="27" t="str">
        <f>'2a. Productie zpm gen. ggz (A)'!E319</f>
        <v>Verpleegkundige (Wet Big artikel 3)</v>
      </c>
      <c r="F319" s="32">
        <f>'2a. Productie zpm gen. ggz (A)'!F319</f>
        <v>0</v>
      </c>
      <c r="G319" s="53">
        <f>'2a. Productie zpm gen. ggz (A)'!G319</f>
        <v>210.34597158471499</v>
      </c>
      <c r="H319" s="30">
        <f>'2a. Productie zpm gen. ggz (A)'!H319</f>
        <v>0</v>
      </c>
    </row>
    <row r="320" spans="1:8" x14ac:dyDescent="0.25">
      <c r="A320" s="26" t="str">
        <f>'2a. Productie zpm gen. ggz (A)'!A320</f>
        <v>CO0324</v>
      </c>
      <c r="B320" s="27" t="str">
        <f>'2a. Productie zpm gen. ggz (A)'!B320</f>
        <v>Diagnostiek</v>
      </c>
      <c r="C320" s="27" t="str">
        <f>'2a. Productie zpm gen. ggz (A)'!C320</f>
        <v>Vanaf 30 minuten</v>
      </c>
      <c r="D320" s="27" t="str">
        <f>'2a. Productie zpm gen. ggz (A)'!D320</f>
        <v>Forensische en beveiligde zorg - niet klinische of ambulante zorg</v>
      </c>
      <c r="E320" s="27" t="str">
        <f>'2a. Productie zpm gen. ggz (A)'!E320</f>
        <v>Verpleegkundige (Wet Big artikel 3)</v>
      </c>
      <c r="F320" s="32">
        <f>'2a. Productie zpm gen. ggz (A)'!F320</f>
        <v>0</v>
      </c>
      <c r="G320" s="53">
        <f>'2a. Productie zpm gen. ggz (A)'!G320</f>
        <v>183.39580462464599</v>
      </c>
      <c r="H320" s="30">
        <f>'2a. Productie zpm gen. ggz (A)'!H320</f>
        <v>0</v>
      </c>
    </row>
    <row r="321" spans="1:8" x14ac:dyDescent="0.25">
      <c r="A321" s="26" t="str">
        <f>'2a. Productie zpm gen. ggz (A)'!A321</f>
        <v>CO0325</v>
      </c>
      <c r="B321" s="27" t="str">
        <f>'2a. Productie zpm gen. ggz (A)'!B321</f>
        <v>Diagnostiek</v>
      </c>
      <c r="C321" s="27" t="str">
        <f>'2a. Productie zpm gen. ggz (A)'!C321</f>
        <v>Vanaf 30 minuten</v>
      </c>
      <c r="D321" s="27" t="str">
        <f>'2a. Productie zpm gen. ggz (A)'!D321</f>
        <v>Hoogspecialistisch ggz (ambulant en klinisch, met contractvoorwaarde)</v>
      </c>
      <c r="E321" s="27" t="str">
        <f>'2a. Productie zpm gen. ggz (A)'!E321</f>
        <v>Verpleegkundige (Wet Big artikel 3)</v>
      </c>
      <c r="F321" s="32">
        <f>'2a. Productie zpm gen. ggz (A)'!F321</f>
        <v>0</v>
      </c>
      <c r="G321" s="53">
        <f>'2a. Productie zpm gen. ggz (A)'!G321</f>
        <v>192.129236789955</v>
      </c>
      <c r="H321" s="30">
        <f>'2a. Productie zpm gen. ggz (A)'!H321</f>
        <v>0</v>
      </c>
    </row>
    <row r="322" spans="1:8" x14ac:dyDescent="0.25">
      <c r="A322" s="26" t="str">
        <f>'2a. Productie zpm gen. ggz (A)'!A322</f>
        <v>CO0326</v>
      </c>
      <c r="B322" s="27" t="str">
        <f>'2a. Productie zpm gen. ggz (A)'!B322</f>
        <v>Behandeling</v>
      </c>
      <c r="C322" s="27" t="str">
        <f>'2a. Productie zpm gen. ggz (A)'!C322</f>
        <v>Vanaf 30 minuten</v>
      </c>
      <c r="D322" s="27" t="str">
        <f>'2a. Productie zpm gen. ggz (A)'!D322</f>
        <v>Ambulant – kwaliteitsstatuut sectie II</v>
      </c>
      <c r="E322" s="27" t="str">
        <f>'2a. Productie zpm gen. ggz (A)'!E322</f>
        <v>Overige beroepen</v>
      </c>
      <c r="F322" s="32">
        <f>'2a. Productie zpm gen. ggz (A)'!F322</f>
        <v>0</v>
      </c>
      <c r="G322" s="53">
        <f>'2a. Productie zpm gen. ggz (A)'!G322</f>
        <v>72.933498772186795</v>
      </c>
      <c r="H322" s="30">
        <f>'2a. Productie zpm gen. ggz (A)'!H322</f>
        <v>0</v>
      </c>
    </row>
    <row r="323" spans="1:8" x14ac:dyDescent="0.25">
      <c r="A323" s="26" t="str">
        <f>'2a. Productie zpm gen. ggz (A)'!A323</f>
        <v>CO0327</v>
      </c>
      <c r="B323" s="27" t="str">
        <f>'2a. Productie zpm gen. ggz (A)'!B323</f>
        <v>Behandeling</v>
      </c>
      <c r="C323" s="27" t="str">
        <f>'2a. Productie zpm gen. ggz (A)'!C323</f>
        <v>Vanaf 30 minuten</v>
      </c>
      <c r="D323" s="27" t="str">
        <f>'2a. Productie zpm gen. ggz (A)'!D323</f>
        <v>Ambulant – kwaliteitsstatuut sectie III – monodisciplinair</v>
      </c>
      <c r="E323" s="27" t="str">
        <f>'2a. Productie zpm gen. ggz (A)'!E323</f>
        <v>Overige beroepen</v>
      </c>
      <c r="F323" s="32">
        <f>'2a. Productie zpm gen. ggz (A)'!F323</f>
        <v>0</v>
      </c>
      <c r="G323" s="53">
        <f>'2a. Productie zpm gen. ggz (A)'!G323</f>
        <v>103.166652220348</v>
      </c>
      <c r="H323" s="30">
        <f>'2a. Productie zpm gen. ggz (A)'!H323</f>
        <v>0</v>
      </c>
    </row>
    <row r="324" spans="1:8" x14ac:dyDescent="0.25">
      <c r="A324" s="26" t="str">
        <f>'2a. Productie zpm gen. ggz (A)'!A324</f>
        <v>CO0328</v>
      </c>
      <c r="B324" s="27" t="str">
        <f>'2a. Productie zpm gen. ggz (A)'!B324</f>
        <v>Behandeling</v>
      </c>
      <c r="C324" s="27" t="str">
        <f>'2a. Productie zpm gen. ggz (A)'!C324</f>
        <v>Vanaf 30 minuten</v>
      </c>
      <c r="D324" s="27" t="str">
        <f>'2a. Productie zpm gen. ggz (A)'!D324</f>
        <v>Ambulant – kwaliteitsstatuut sectie III – multidisciplinair</v>
      </c>
      <c r="E324" s="27" t="str">
        <f>'2a. Productie zpm gen. ggz (A)'!E324</f>
        <v>Overige beroepen</v>
      </c>
      <c r="F324" s="32">
        <f>'2a. Productie zpm gen. ggz (A)'!F324</f>
        <v>0</v>
      </c>
      <c r="G324" s="53">
        <f>'2a. Productie zpm gen. ggz (A)'!G324</f>
        <v>125.58621804219</v>
      </c>
      <c r="H324" s="30">
        <f>'2a. Productie zpm gen. ggz (A)'!H324</f>
        <v>0</v>
      </c>
    </row>
    <row r="325" spans="1:8" x14ac:dyDescent="0.25">
      <c r="A325" s="26" t="str">
        <f>'2a. Productie zpm gen. ggz (A)'!A325</f>
        <v>CO0329</v>
      </c>
      <c r="B325" s="27" t="str">
        <f>'2a. Productie zpm gen. ggz (A)'!B325</f>
        <v>Behandeling</v>
      </c>
      <c r="C325" s="27" t="str">
        <f>'2a. Productie zpm gen. ggz (A)'!C325</f>
        <v>Vanaf 30 minuten</v>
      </c>
      <c r="D325" s="27" t="str">
        <f>'2a. Productie zpm gen. ggz (A)'!D325</f>
        <v>Outreachend</v>
      </c>
      <c r="E325" s="27" t="str">
        <f>'2a. Productie zpm gen. ggz (A)'!E325</f>
        <v>Overige beroepen</v>
      </c>
      <c r="F325" s="32">
        <f>'2a. Productie zpm gen. ggz (A)'!F325</f>
        <v>0</v>
      </c>
      <c r="G325" s="53">
        <f>'2a. Productie zpm gen. ggz (A)'!G325</f>
        <v>149.46350478563801</v>
      </c>
      <c r="H325" s="30">
        <f>'2a. Productie zpm gen. ggz (A)'!H325</f>
        <v>0</v>
      </c>
    </row>
    <row r="326" spans="1:8" x14ac:dyDescent="0.25">
      <c r="A326" s="26" t="str">
        <f>'2a. Productie zpm gen. ggz (A)'!A326</f>
        <v>CO0330</v>
      </c>
      <c r="B326" s="27" t="str">
        <f>'2a. Productie zpm gen. ggz (A)'!B326</f>
        <v>Behandeling</v>
      </c>
      <c r="C326" s="27" t="str">
        <f>'2a. Productie zpm gen. ggz (A)'!C326</f>
        <v>Vanaf 30 minuten</v>
      </c>
      <c r="D326" s="27" t="str">
        <f>'2a. Productie zpm gen. ggz (A)'!D326</f>
        <v>Klinisch (exclusief forensische en beveiligde zorg)</v>
      </c>
      <c r="E326" s="27" t="str">
        <f>'2a. Productie zpm gen. ggz (A)'!E326</f>
        <v>Overige beroepen</v>
      </c>
      <c r="F326" s="32">
        <f>'2a. Productie zpm gen. ggz (A)'!F326</f>
        <v>0</v>
      </c>
      <c r="G326" s="53">
        <f>'2a. Productie zpm gen. ggz (A)'!G326</f>
        <v>163.66546458924799</v>
      </c>
      <c r="H326" s="30">
        <f>'2a. Productie zpm gen. ggz (A)'!H326</f>
        <v>0</v>
      </c>
    </row>
    <row r="327" spans="1:8" x14ac:dyDescent="0.25">
      <c r="A327" s="26" t="str">
        <f>'2a. Productie zpm gen. ggz (A)'!A327</f>
        <v>CO0331</v>
      </c>
      <c r="B327" s="27" t="str">
        <f>'2a. Productie zpm gen. ggz (A)'!B327</f>
        <v>Behandeling</v>
      </c>
      <c r="C327" s="27" t="str">
        <f>'2a. Productie zpm gen. ggz (A)'!C327</f>
        <v>Vanaf 30 minuten</v>
      </c>
      <c r="D327" s="27" t="str">
        <f>'2a. Productie zpm gen. ggz (A)'!D327</f>
        <v>Forensische en beveiligde zorg - klinische zorg</v>
      </c>
      <c r="E327" s="27" t="str">
        <f>'2a. Productie zpm gen. ggz (A)'!E327</f>
        <v>Overige beroepen</v>
      </c>
      <c r="F327" s="32">
        <f>'2a. Productie zpm gen. ggz (A)'!F327</f>
        <v>0</v>
      </c>
      <c r="G327" s="53">
        <f>'2a. Productie zpm gen. ggz (A)'!G327</f>
        <v>188.02291269782</v>
      </c>
      <c r="H327" s="30">
        <f>'2a. Productie zpm gen. ggz (A)'!H327</f>
        <v>0</v>
      </c>
    </row>
    <row r="328" spans="1:8" x14ac:dyDescent="0.25">
      <c r="A328" s="26" t="str">
        <f>'2a. Productie zpm gen. ggz (A)'!A328</f>
        <v>CO0332</v>
      </c>
      <c r="B328" s="27" t="str">
        <f>'2a. Productie zpm gen. ggz (A)'!B328</f>
        <v>Behandeling</v>
      </c>
      <c r="C328" s="27" t="str">
        <f>'2a. Productie zpm gen. ggz (A)'!C328</f>
        <v>Vanaf 30 minuten</v>
      </c>
      <c r="D328" s="27" t="str">
        <f>'2a. Productie zpm gen. ggz (A)'!D328</f>
        <v>Forensische en beveiligde zorg - niet klinische of ambulante zorg</v>
      </c>
      <c r="E328" s="27" t="str">
        <f>'2a. Productie zpm gen. ggz (A)'!E328</f>
        <v>Overige beroepen</v>
      </c>
      <c r="F328" s="32">
        <f>'2a. Productie zpm gen. ggz (A)'!F328</f>
        <v>0</v>
      </c>
      <c r="G328" s="53">
        <f>'2a. Productie zpm gen. ggz (A)'!G328</f>
        <v>162.65500072589199</v>
      </c>
      <c r="H328" s="30">
        <f>'2a. Productie zpm gen. ggz (A)'!H328</f>
        <v>0</v>
      </c>
    </row>
    <row r="329" spans="1:8" x14ac:dyDescent="0.25">
      <c r="A329" s="26" t="str">
        <f>'2a. Productie zpm gen. ggz (A)'!A329</f>
        <v>CO0333</v>
      </c>
      <c r="B329" s="27" t="str">
        <f>'2a. Productie zpm gen. ggz (A)'!B329</f>
        <v>Behandeling</v>
      </c>
      <c r="C329" s="27" t="str">
        <f>'2a. Productie zpm gen. ggz (A)'!C329</f>
        <v>Vanaf 30 minuten</v>
      </c>
      <c r="D329" s="27" t="str">
        <f>'2a. Productie zpm gen. ggz (A)'!D329</f>
        <v>Hoogspecialistisch ggz (ambulant en klinisch, met contractvoorwaarde)</v>
      </c>
      <c r="E329" s="27" t="str">
        <f>'2a. Productie zpm gen. ggz (A)'!E329</f>
        <v>Overige beroepen</v>
      </c>
      <c r="F329" s="32">
        <f>'2a. Productie zpm gen. ggz (A)'!F329</f>
        <v>0</v>
      </c>
      <c r="G329" s="53">
        <f>'2a. Productie zpm gen. ggz (A)'!G329</f>
        <v>160.21992390116401</v>
      </c>
      <c r="H329" s="30">
        <f>'2a. Productie zpm gen. ggz (A)'!H329</f>
        <v>0</v>
      </c>
    </row>
    <row r="330" spans="1:8" x14ac:dyDescent="0.25">
      <c r="A330" s="26" t="str">
        <f>'2a. Productie zpm gen. ggz (A)'!A330</f>
        <v>CO0334</v>
      </c>
      <c r="B330" s="27" t="str">
        <f>'2a. Productie zpm gen. ggz (A)'!B330</f>
        <v>Behandeling</v>
      </c>
      <c r="C330" s="27" t="str">
        <f>'2a. Productie zpm gen. ggz (A)'!C330</f>
        <v>Vanaf 30 minuten</v>
      </c>
      <c r="D330" s="27" t="str">
        <f>'2a. Productie zpm gen. ggz (A)'!D330</f>
        <v>Ambulant – kwaliteitsstatuut sectie II</v>
      </c>
      <c r="E330" s="27" t="str">
        <f>'2a. Productie zpm gen. ggz (A)'!E330</f>
        <v>Arts - specialist (Wet Big artikel 14)</v>
      </c>
      <c r="F330" s="32">
        <f>'2a. Productie zpm gen. ggz (A)'!F330</f>
        <v>0</v>
      </c>
      <c r="G330" s="53">
        <f>'2a. Productie zpm gen. ggz (A)'!G330</f>
        <v>138.080568227241</v>
      </c>
      <c r="H330" s="30">
        <f>'2a. Productie zpm gen. ggz (A)'!H330</f>
        <v>0</v>
      </c>
    </row>
    <row r="331" spans="1:8" x14ac:dyDescent="0.25">
      <c r="A331" s="26" t="str">
        <f>'2a. Productie zpm gen. ggz (A)'!A331</f>
        <v>CO0336</v>
      </c>
      <c r="B331" s="27" t="str">
        <f>'2a. Productie zpm gen. ggz (A)'!B331</f>
        <v>Behandeling</v>
      </c>
      <c r="C331" s="27" t="str">
        <f>'2a. Productie zpm gen. ggz (A)'!C331</f>
        <v>Vanaf 30 minuten</v>
      </c>
      <c r="D331" s="27" t="str">
        <f>'2a. Productie zpm gen. ggz (A)'!D331</f>
        <v>Ambulant – kwaliteitsstatuut sectie III – monodisciplinair</v>
      </c>
      <c r="E331" s="27" t="str">
        <f>'2a. Productie zpm gen. ggz (A)'!E331</f>
        <v>Arts - specialist (Wet Big artikel 14)</v>
      </c>
      <c r="F331" s="32">
        <f>'2a. Productie zpm gen. ggz (A)'!F331</f>
        <v>0</v>
      </c>
      <c r="G331" s="53">
        <f>'2a. Productie zpm gen. ggz (A)'!G331</f>
        <v>185.31043048250299</v>
      </c>
      <c r="H331" s="30">
        <f>'2a. Productie zpm gen. ggz (A)'!H331</f>
        <v>0</v>
      </c>
    </row>
    <row r="332" spans="1:8" x14ac:dyDescent="0.25">
      <c r="A332" s="26" t="str">
        <f>'2a. Productie zpm gen. ggz (A)'!A332</f>
        <v>CO0337</v>
      </c>
      <c r="B332" s="27" t="str">
        <f>'2a. Productie zpm gen. ggz (A)'!B332</f>
        <v>Behandeling</v>
      </c>
      <c r="C332" s="27" t="str">
        <f>'2a. Productie zpm gen. ggz (A)'!C332</f>
        <v>Vanaf 30 minuten</v>
      </c>
      <c r="D332" s="27" t="str">
        <f>'2a. Productie zpm gen. ggz (A)'!D332</f>
        <v>Ambulant – kwaliteitsstatuut sectie III – multidisciplinair</v>
      </c>
      <c r="E332" s="27" t="str">
        <f>'2a. Productie zpm gen. ggz (A)'!E332</f>
        <v>Arts - specialist (Wet Big artikel 14)</v>
      </c>
      <c r="F332" s="32">
        <f>'2a. Productie zpm gen. ggz (A)'!F332</f>
        <v>0</v>
      </c>
      <c r="G332" s="53">
        <f>'2a. Productie zpm gen. ggz (A)'!G332</f>
        <v>216.78847518695699</v>
      </c>
      <c r="H332" s="30">
        <f>'2a. Productie zpm gen. ggz (A)'!H332</f>
        <v>0</v>
      </c>
    </row>
    <row r="333" spans="1:8" x14ac:dyDescent="0.25">
      <c r="A333" s="26" t="str">
        <f>'2a. Productie zpm gen. ggz (A)'!A333</f>
        <v>CO0338</v>
      </c>
      <c r="B333" s="27" t="str">
        <f>'2a. Productie zpm gen. ggz (A)'!B333</f>
        <v>Behandeling</v>
      </c>
      <c r="C333" s="27" t="str">
        <f>'2a. Productie zpm gen. ggz (A)'!C333</f>
        <v>Vanaf 30 minuten</v>
      </c>
      <c r="D333" s="27" t="str">
        <f>'2a. Productie zpm gen. ggz (A)'!D333</f>
        <v>Outreachend</v>
      </c>
      <c r="E333" s="27" t="str">
        <f>'2a. Productie zpm gen. ggz (A)'!E333</f>
        <v>Arts - specialist (Wet Big artikel 14)</v>
      </c>
      <c r="F333" s="32">
        <f>'2a. Productie zpm gen. ggz (A)'!F333</f>
        <v>0</v>
      </c>
      <c r="G333" s="53">
        <f>'2a. Productie zpm gen. ggz (A)'!G333</f>
        <v>241.83773054286399</v>
      </c>
      <c r="H333" s="30">
        <f>'2a. Productie zpm gen. ggz (A)'!H333</f>
        <v>0</v>
      </c>
    </row>
    <row r="334" spans="1:8" x14ac:dyDescent="0.25">
      <c r="A334" s="26" t="str">
        <f>'2a. Productie zpm gen. ggz (A)'!A334</f>
        <v>CO0339</v>
      </c>
      <c r="B334" s="27" t="str">
        <f>'2a. Productie zpm gen. ggz (A)'!B334</f>
        <v>Behandeling</v>
      </c>
      <c r="C334" s="27" t="str">
        <f>'2a. Productie zpm gen. ggz (A)'!C334</f>
        <v>Vanaf 30 minuten</v>
      </c>
      <c r="D334" s="27" t="str">
        <f>'2a. Productie zpm gen. ggz (A)'!D334</f>
        <v>Klinisch (exclusief forensische en beveiligde zorg)</v>
      </c>
      <c r="E334" s="27" t="str">
        <f>'2a. Productie zpm gen. ggz (A)'!E334</f>
        <v>Arts - specialist (Wet Big artikel 14)</v>
      </c>
      <c r="F334" s="32">
        <f>'2a. Productie zpm gen. ggz (A)'!F334</f>
        <v>0</v>
      </c>
      <c r="G334" s="53">
        <f>'2a. Productie zpm gen. ggz (A)'!G334</f>
        <v>270.21067269915801</v>
      </c>
      <c r="H334" s="30">
        <f>'2a. Productie zpm gen. ggz (A)'!H334</f>
        <v>0</v>
      </c>
    </row>
    <row r="335" spans="1:8" x14ac:dyDescent="0.25">
      <c r="A335" s="26" t="str">
        <f>'2a. Productie zpm gen. ggz (A)'!A335</f>
        <v>CO0340</v>
      </c>
      <c r="B335" s="27" t="str">
        <f>'2a. Productie zpm gen. ggz (A)'!B335</f>
        <v>Behandeling</v>
      </c>
      <c r="C335" s="27" t="str">
        <f>'2a. Productie zpm gen. ggz (A)'!C335</f>
        <v>Vanaf 30 minuten</v>
      </c>
      <c r="D335" s="27" t="str">
        <f>'2a. Productie zpm gen. ggz (A)'!D335</f>
        <v>Forensische en beveiligde zorg - klinische zorg</v>
      </c>
      <c r="E335" s="27" t="str">
        <f>'2a. Productie zpm gen. ggz (A)'!E335</f>
        <v>Arts - specialist (Wet Big artikel 14)</v>
      </c>
      <c r="F335" s="32">
        <f>'2a. Productie zpm gen. ggz (A)'!F335</f>
        <v>0</v>
      </c>
      <c r="G335" s="53">
        <f>'2a. Productie zpm gen. ggz (A)'!G335</f>
        <v>337.01561643228303</v>
      </c>
      <c r="H335" s="30">
        <f>'2a. Productie zpm gen. ggz (A)'!H335</f>
        <v>0</v>
      </c>
    </row>
    <row r="336" spans="1:8" x14ac:dyDescent="0.25">
      <c r="A336" s="26" t="str">
        <f>'2a. Productie zpm gen. ggz (A)'!A336</f>
        <v>CO0341</v>
      </c>
      <c r="B336" s="27" t="str">
        <f>'2a. Productie zpm gen. ggz (A)'!B336</f>
        <v>Behandeling</v>
      </c>
      <c r="C336" s="27" t="str">
        <f>'2a. Productie zpm gen. ggz (A)'!C336</f>
        <v>Vanaf 30 minuten</v>
      </c>
      <c r="D336" s="27" t="str">
        <f>'2a. Productie zpm gen. ggz (A)'!D336</f>
        <v>Forensische en beveiligde zorg - niet klinische of ambulante zorg</v>
      </c>
      <c r="E336" s="27" t="str">
        <f>'2a. Productie zpm gen. ggz (A)'!E336</f>
        <v>Arts - specialist (Wet Big artikel 14)</v>
      </c>
      <c r="F336" s="32">
        <f>'2a. Productie zpm gen. ggz (A)'!F336</f>
        <v>0</v>
      </c>
      <c r="G336" s="53">
        <f>'2a. Productie zpm gen. ggz (A)'!G336</f>
        <v>303.81416995346598</v>
      </c>
      <c r="H336" s="30">
        <f>'2a. Productie zpm gen. ggz (A)'!H336</f>
        <v>0</v>
      </c>
    </row>
    <row r="337" spans="1:8" x14ac:dyDescent="0.25">
      <c r="A337" s="26" t="str">
        <f>'2a. Productie zpm gen. ggz (A)'!A337</f>
        <v>CO0342</v>
      </c>
      <c r="B337" s="27" t="str">
        <f>'2a. Productie zpm gen. ggz (A)'!B337</f>
        <v>Behandeling</v>
      </c>
      <c r="C337" s="27" t="str">
        <f>'2a. Productie zpm gen. ggz (A)'!C337</f>
        <v>Vanaf 30 minuten</v>
      </c>
      <c r="D337" s="27" t="str">
        <f>'2a. Productie zpm gen. ggz (A)'!D337</f>
        <v>Hoogspecialistisch ggz (ambulant en klinisch, met contractvoorwaarde)</v>
      </c>
      <c r="E337" s="27" t="str">
        <f>'2a. Productie zpm gen. ggz (A)'!E337</f>
        <v>Arts - specialist (Wet Big artikel 14)</v>
      </c>
      <c r="F337" s="32">
        <f>'2a. Productie zpm gen. ggz (A)'!F337</f>
        <v>0</v>
      </c>
      <c r="G337" s="53">
        <f>'2a. Productie zpm gen. ggz (A)'!G337</f>
        <v>257.652580739298</v>
      </c>
      <c r="H337" s="30">
        <f>'2a. Productie zpm gen. ggz (A)'!H337</f>
        <v>0</v>
      </c>
    </row>
    <row r="338" spans="1:8" x14ac:dyDescent="0.25">
      <c r="A338" s="26" t="str">
        <f>'2a. Productie zpm gen. ggz (A)'!A338</f>
        <v>CO0343</v>
      </c>
      <c r="B338" s="27" t="str">
        <f>'2a. Productie zpm gen. ggz (A)'!B338</f>
        <v>Behandeling</v>
      </c>
      <c r="C338" s="27" t="str">
        <f>'2a. Productie zpm gen. ggz (A)'!C338</f>
        <v>Vanaf 30 minuten</v>
      </c>
      <c r="D338" s="27" t="str">
        <f>'2a. Productie zpm gen. ggz (A)'!D338</f>
        <v>Ambulant – kwaliteitsstatuut sectie II</v>
      </c>
      <c r="E338" s="27" t="str">
        <f>'2a. Productie zpm gen. ggz (A)'!E338</f>
        <v>Klinisch (neuro)psycholoog (Wet Big artikel 14)</v>
      </c>
      <c r="F338" s="32">
        <f>'2a. Productie zpm gen. ggz (A)'!F338</f>
        <v>0</v>
      </c>
      <c r="G338" s="53">
        <f>'2a. Productie zpm gen. ggz (A)'!G338</f>
        <v>110.533430922025</v>
      </c>
      <c r="H338" s="30">
        <f>'2a. Productie zpm gen. ggz (A)'!H338</f>
        <v>0</v>
      </c>
    </row>
    <row r="339" spans="1:8" x14ac:dyDescent="0.25">
      <c r="A339" s="26" t="str">
        <f>'2a. Productie zpm gen. ggz (A)'!A339</f>
        <v>CO0344</v>
      </c>
      <c r="B339" s="27" t="str">
        <f>'2a. Productie zpm gen. ggz (A)'!B339</f>
        <v>Behandeling</v>
      </c>
      <c r="C339" s="27" t="str">
        <f>'2a. Productie zpm gen. ggz (A)'!C339</f>
        <v>Vanaf 30 minuten</v>
      </c>
      <c r="D339" s="27" t="str">
        <f>'2a. Productie zpm gen. ggz (A)'!D339</f>
        <v>Ambulant – kwaliteitsstatuut sectie III – monodisciplinair</v>
      </c>
      <c r="E339" s="27" t="str">
        <f>'2a. Productie zpm gen. ggz (A)'!E339</f>
        <v>Klinisch (neuro)psycholoog (Wet Big artikel 14)</v>
      </c>
      <c r="F339" s="32">
        <f>'2a. Productie zpm gen. ggz (A)'!F339</f>
        <v>0</v>
      </c>
      <c r="G339" s="53">
        <f>'2a. Productie zpm gen. ggz (A)'!G339</f>
        <v>147.71938572761201</v>
      </c>
      <c r="H339" s="30">
        <f>'2a. Productie zpm gen. ggz (A)'!H339</f>
        <v>0</v>
      </c>
    </row>
    <row r="340" spans="1:8" x14ac:dyDescent="0.25">
      <c r="A340" s="26" t="str">
        <f>'2a. Productie zpm gen. ggz (A)'!A340</f>
        <v>CO0345</v>
      </c>
      <c r="B340" s="27" t="str">
        <f>'2a. Productie zpm gen. ggz (A)'!B340</f>
        <v>Behandeling</v>
      </c>
      <c r="C340" s="27" t="str">
        <f>'2a. Productie zpm gen. ggz (A)'!C340</f>
        <v>Vanaf 30 minuten</v>
      </c>
      <c r="D340" s="27" t="str">
        <f>'2a. Productie zpm gen. ggz (A)'!D340</f>
        <v>Ambulant – kwaliteitsstatuut sectie III – multidisciplinair</v>
      </c>
      <c r="E340" s="27" t="str">
        <f>'2a. Productie zpm gen. ggz (A)'!E340</f>
        <v>Klinisch (neuro)psycholoog (Wet Big artikel 14)</v>
      </c>
      <c r="F340" s="32">
        <f>'2a. Productie zpm gen. ggz (A)'!F340</f>
        <v>0</v>
      </c>
      <c r="G340" s="53">
        <f>'2a. Productie zpm gen. ggz (A)'!G340</f>
        <v>171.13283086140601</v>
      </c>
      <c r="H340" s="30">
        <f>'2a. Productie zpm gen. ggz (A)'!H340</f>
        <v>0</v>
      </c>
    </row>
    <row r="341" spans="1:8" x14ac:dyDescent="0.25">
      <c r="A341" s="26" t="str">
        <f>'2a. Productie zpm gen. ggz (A)'!A341</f>
        <v>CO0346</v>
      </c>
      <c r="B341" s="27" t="str">
        <f>'2a. Productie zpm gen. ggz (A)'!B341</f>
        <v>Behandeling</v>
      </c>
      <c r="C341" s="27" t="str">
        <f>'2a. Productie zpm gen. ggz (A)'!C341</f>
        <v>Vanaf 30 minuten</v>
      </c>
      <c r="D341" s="27" t="str">
        <f>'2a. Productie zpm gen. ggz (A)'!D341</f>
        <v>Outreachend</v>
      </c>
      <c r="E341" s="27" t="str">
        <f>'2a. Productie zpm gen. ggz (A)'!E341</f>
        <v>Klinisch (neuro)psycholoog (Wet Big artikel 14)</v>
      </c>
      <c r="F341" s="32">
        <f>'2a. Productie zpm gen. ggz (A)'!F341</f>
        <v>0</v>
      </c>
      <c r="G341" s="53">
        <f>'2a. Productie zpm gen. ggz (A)'!G341</f>
        <v>196.28402411501401</v>
      </c>
      <c r="H341" s="30">
        <f>'2a. Productie zpm gen. ggz (A)'!H341</f>
        <v>0</v>
      </c>
    </row>
    <row r="342" spans="1:8" x14ac:dyDescent="0.25">
      <c r="A342" s="26" t="str">
        <f>'2a. Productie zpm gen. ggz (A)'!A342</f>
        <v>CO0347</v>
      </c>
      <c r="B342" s="27" t="str">
        <f>'2a. Productie zpm gen. ggz (A)'!B342</f>
        <v>Behandeling</v>
      </c>
      <c r="C342" s="27" t="str">
        <f>'2a. Productie zpm gen. ggz (A)'!C342</f>
        <v>Vanaf 30 minuten</v>
      </c>
      <c r="D342" s="27" t="str">
        <f>'2a. Productie zpm gen. ggz (A)'!D342</f>
        <v>Klinisch (exclusief forensische en beveiligde zorg)</v>
      </c>
      <c r="E342" s="27" t="str">
        <f>'2a. Productie zpm gen. ggz (A)'!E342</f>
        <v>Klinisch (neuro)psycholoog (Wet Big artikel 14)</v>
      </c>
      <c r="F342" s="32">
        <f>'2a. Productie zpm gen. ggz (A)'!F342</f>
        <v>0</v>
      </c>
      <c r="G342" s="53">
        <f>'2a. Productie zpm gen. ggz (A)'!G342</f>
        <v>222.089152748092</v>
      </c>
      <c r="H342" s="30">
        <f>'2a. Productie zpm gen. ggz (A)'!H342</f>
        <v>0</v>
      </c>
    </row>
    <row r="343" spans="1:8" x14ac:dyDescent="0.25">
      <c r="A343" s="26" t="str">
        <f>'2a. Productie zpm gen. ggz (A)'!A343</f>
        <v>CO0348</v>
      </c>
      <c r="B343" s="27" t="str">
        <f>'2a. Productie zpm gen. ggz (A)'!B343</f>
        <v>Behandeling</v>
      </c>
      <c r="C343" s="27" t="str">
        <f>'2a. Productie zpm gen. ggz (A)'!C343</f>
        <v>Vanaf 30 minuten</v>
      </c>
      <c r="D343" s="27" t="str">
        <f>'2a. Productie zpm gen. ggz (A)'!D343</f>
        <v>Forensische en beveiligde zorg - klinische zorg</v>
      </c>
      <c r="E343" s="27" t="str">
        <f>'2a. Productie zpm gen. ggz (A)'!E343</f>
        <v>Klinisch (neuro)psycholoog (Wet Big artikel 14)</v>
      </c>
      <c r="F343" s="32">
        <f>'2a. Productie zpm gen. ggz (A)'!F343</f>
        <v>0</v>
      </c>
      <c r="G343" s="53">
        <f>'2a. Productie zpm gen. ggz (A)'!G343</f>
        <v>251.69483913959999</v>
      </c>
      <c r="H343" s="30">
        <f>'2a. Productie zpm gen. ggz (A)'!H343</f>
        <v>0</v>
      </c>
    </row>
    <row r="344" spans="1:8" x14ac:dyDescent="0.25">
      <c r="A344" s="26" t="str">
        <f>'2a. Productie zpm gen. ggz (A)'!A344</f>
        <v>CO0349</v>
      </c>
      <c r="B344" s="27" t="str">
        <f>'2a. Productie zpm gen. ggz (A)'!B344</f>
        <v>Behandeling</v>
      </c>
      <c r="C344" s="27" t="str">
        <f>'2a. Productie zpm gen. ggz (A)'!C344</f>
        <v>Vanaf 30 minuten</v>
      </c>
      <c r="D344" s="27" t="str">
        <f>'2a. Productie zpm gen. ggz (A)'!D344</f>
        <v>Forensische en beveiligde zorg - niet klinische of ambulante zorg</v>
      </c>
      <c r="E344" s="27" t="str">
        <f>'2a. Productie zpm gen. ggz (A)'!E344</f>
        <v>Klinisch (neuro)psycholoog (Wet Big artikel 14)</v>
      </c>
      <c r="F344" s="32">
        <f>'2a. Productie zpm gen. ggz (A)'!F344</f>
        <v>0</v>
      </c>
      <c r="G344" s="53">
        <f>'2a. Productie zpm gen. ggz (A)'!G344</f>
        <v>229.93318606988001</v>
      </c>
      <c r="H344" s="30">
        <f>'2a. Productie zpm gen. ggz (A)'!H344</f>
        <v>0</v>
      </c>
    </row>
    <row r="345" spans="1:8" x14ac:dyDescent="0.25">
      <c r="A345" s="26" t="str">
        <f>'2a. Productie zpm gen. ggz (A)'!A345</f>
        <v>CO0350</v>
      </c>
      <c r="B345" s="27" t="str">
        <f>'2a. Productie zpm gen. ggz (A)'!B345</f>
        <v>Behandeling</v>
      </c>
      <c r="C345" s="27" t="str">
        <f>'2a. Productie zpm gen. ggz (A)'!C345</f>
        <v>Vanaf 30 minuten</v>
      </c>
      <c r="D345" s="27" t="str">
        <f>'2a. Productie zpm gen. ggz (A)'!D345</f>
        <v>Hoogspecialistisch ggz (ambulant en klinisch, met contractvoorwaarde)</v>
      </c>
      <c r="E345" s="27" t="str">
        <f>'2a. Productie zpm gen. ggz (A)'!E345</f>
        <v>Klinisch (neuro)psycholoog (Wet Big artikel 14)</v>
      </c>
      <c r="F345" s="32">
        <f>'2a. Productie zpm gen. ggz (A)'!F345</f>
        <v>0</v>
      </c>
      <c r="G345" s="53">
        <f>'2a. Productie zpm gen. ggz (A)'!G345</f>
        <v>221.42178285380001</v>
      </c>
      <c r="H345" s="30">
        <f>'2a. Productie zpm gen. ggz (A)'!H345</f>
        <v>0</v>
      </c>
    </row>
    <row r="346" spans="1:8" x14ac:dyDescent="0.25">
      <c r="A346" s="26" t="str">
        <f>'2a. Productie zpm gen. ggz (A)'!A346</f>
        <v>CO0351</v>
      </c>
      <c r="B346" s="27" t="str">
        <f>'2a. Productie zpm gen. ggz (A)'!B346</f>
        <v>Behandeling</v>
      </c>
      <c r="C346" s="27" t="str">
        <f>'2a. Productie zpm gen. ggz (A)'!C346</f>
        <v>Vanaf 30 minuten</v>
      </c>
      <c r="D346" s="27" t="str">
        <f>'2a. Productie zpm gen. ggz (A)'!D346</f>
        <v>Ambulant – kwaliteitsstatuut sectie II</v>
      </c>
      <c r="E346" s="27" t="str">
        <f>'2a. Productie zpm gen. ggz (A)'!E346</f>
        <v>Verpleegkundig specialist geestelijke gezondheidszorg (Wet Big artikel 14)</v>
      </c>
      <c r="F346" s="32">
        <f>'2a. Productie zpm gen. ggz (A)'!F346</f>
        <v>0</v>
      </c>
      <c r="G346" s="53">
        <f>'2a. Productie zpm gen. ggz (A)'!G346</f>
        <v>75.036110052835895</v>
      </c>
      <c r="H346" s="30">
        <f>'2a. Productie zpm gen. ggz (A)'!H346</f>
        <v>0</v>
      </c>
    </row>
    <row r="347" spans="1:8" x14ac:dyDescent="0.25">
      <c r="A347" s="26" t="str">
        <f>'2a. Productie zpm gen. ggz (A)'!A347</f>
        <v>CO0352</v>
      </c>
      <c r="B347" s="27" t="str">
        <f>'2a. Productie zpm gen. ggz (A)'!B347</f>
        <v>Behandeling</v>
      </c>
      <c r="C347" s="27" t="str">
        <f>'2a. Productie zpm gen. ggz (A)'!C347</f>
        <v>Vanaf 30 minuten</v>
      </c>
      <c r="D347" s="27" t="str">
        <f>'2a. Productie zpm gen. ggz (A)'!D347</f>
        <v>Ambulant – kwaliteitsstatuut sectie III – monodisciplinair</v>
      </c>
      <c r="E347" s="27" t="str">
        <f>'2a. Productie zpm gen. ggz (A)'!E347</f>
        <v>Verpleegkundig specialist geestelijke gezondheidszorg (Wet Big artikel 14)</v>
      </c>
      <c r="F347" s="32">
        <f>'2a. Productie zpm gen. ggz (A)'!F347</f>
        <v>0</v>
      </c>
      <c r="G347" s="53">
        <f>'2a. Productie zpm gen. ggz (A)'!G347</f>
        <v>107.429084026767</v>
      </c>
      <c r="H347" s="30">
        <f>'2a. Productie zpm gen. ggz (A)'!H347</f>
        <v>0</v>
      </c>
    </row>
    <row r="348" spans="1:8" x14ac:dyDescent="0.25">
      <c r="A348" s="26" t="str">
        <f>'2a. Productie zpm gen. ggz (A)'!A348</f>
        <v>CO0353</v>
      </c>
      <c r="B348" s="27" t="str">
        <f>'2a. Productie zpm gen. ggz (A)'!B348</f>
        <v>Behandeling</v>
      </c>
      <c r="C348" s="27" t="str">
        <f>'2a. Productie zpm gen. ggz (A)'!C348</f>
        <v>Vanaf 30 minuten</v>
      </c>
      <c r="D348" s="27" t="str">
        <f>'2a. Productie zpm gen. ggz (A)'!D348</f>
        <v>Ambulant – kwaliteitsstatuut sectie III – multidisciplinair</v>
      </c>
      <c r="E348" s="27" t="str">
        <f>'2a. Productie zpm gen. ggz (A)'!E348</f>
        <v>Verpleegkundig specialist geestelijke gezondheidszorg (Wet Big artikel 14)</v>
      </c>
      <c r="F348" s="32">
        <f>'2a. Productie zpm gen. ggz (A)'!F348</f>
        <v>0</v>
      </c>
      <c r="G348" s="53">
        <f>'2a. Productie zpm gen. ggz (A)'!G348</f>
        <v>125.67549012538301</v>
      </c>
      <c r="H348" s="30">
        <f>'2a. Productie zpm gen. ggz (A)'!H348</f>
        <v>0</v>
      </c>
    </row>
    <row r="349" spans="1:8" x14ac:dyDescent="0.25">
      <c r="A349" s="26" t="str">
        <f>'2a. Productie zpm gen. ggz (A)'!A349</f>
        <v>CO0354</v>
      </c>
      <c r="B349" s="27" t="str">
        <f>'2a. Productie zpm gen. ggz (A)'!B349</f>
        <v>Behandeling</v>
      </c>
      <c r="C349" s="27" t="str">
        <f>'2a. Productie zpm gen. ggz (A)'!C349</f>
        <v>Vanaf 30 minuten</v>
      </c>
      <c r="D349" s="27" t="str">
        <f>'2a. Productie zpm gen. ggz (A)'!D349</f>
        <v>Outreachend</v>
      </c>
      <c r="E349" s="27" t="str">
        <f>'2a. Productie zpm gen. ggz (A)'!E349</f>
        <v>Verpleegkundig specialist geestelijke gezondheidszorg (Wet Big artikel 14)</v>
      </c>
      <c r="F349" s="32">
        <f>'2a. Productie zpm gen. ggz (A)'!F349</f>
        <v>0</v>
      </c>
      <c r="G349" s="53">
        <f>'2a. Productie zpm gen. ggz (A)'!G349</f>
        <v>141.49634741793301</v>
      </c>
      <c r="H349" s="30">
        <f>'2a. Productie zpm gen. ggz (A)'!H349</f>
        <v>0</v>
      </c>
    </row>
    <row r="350" spans="1:8" x14ac:dyDescent="0.25">
      <c r="A350" s="26" t="str">
        <f>'2a. Productie zpm gen. ggz (A)'!A350</f>
        <v>CO0355</v>
      </c>
      <c r="B350" s="27" t="str">
        <f>'2a. Productie zpm gen. ggz (A)'!B350</f>
        <v>Behandeling</v>
      </c>
      <c r="C350" s="27" t="str">
        <f>'2a. Productie zpm gen. ggz (A)'!C350</f>
        <v>Vanaf 30 minuten</v>
      </c>
      <c r="D350" s="27" t="str">
        <f>'2a. Productie zpm gen. ggz (A)'!D350</f>
        <v>Klinisch (exclusief forensische en beveiligde zorg)</v>
      </c>
      <c r="E350" s="27" t="str">
        <f>'2a. Productie zpm gen. ggz (A)'!E350</f>
        <v>Verpleegkundig specialist geestelijke gezondheidszorg (Wet Big artikel 14)</v>
      </c>
      <c r="F350" s="32">
        <f>'2a. Productie zpm gen. ggz (A)'!F350</f>
        <v>0</v>
      </c>
      <c r="G350" s="53">
        <f>'2a. Productie zpm gen. ggz (A)'!G350</f>
        <v>154.365301753175</v>
      </c>
      <c r="H350" s="30">
        <f>'2a. Productie zpm gen. ggz (A)'!H350</f>
        <v>0</v>
      </c>
    </row>
    <row r="351" spans="1:8" x14ac:dyDescent="0.25">
      <c r="A351" s="26" t="str">
        <f>'2a. Productie zpm gen. ggz (A)'!A351</f>
        <v>CO0356</v>
      </c>
      <c r="B351" s="27" t="str">
        <f>'2a. Productie zpm gen. ggz (A)'!B351</f>
        <v>Behandeling</v>
      </c>
      <c r="C351" s="27" t="str">
        <f>'2a. Productie zpm gen. ggz (A)'!C351</f>
        <v>Vanaf 30 minuten</v>
      </c>
      <c r="D351" s="27" t="str">
        <f>'2a. Productie zpm gen. ggz (A)'!D351</f>
        <v>Forensische en beveiligde zorg - klinische zorg</v>
      </c>
      <c r="E351" s="27" t="str">
        <f>'2a. Productie zpm gen. ggz (A)'!E351</f>
        <v>Verpleegkundig specialist geestelijke gezondheidszorg (Wet Big artikel 14)</v>
      </c>
      <c r="F351" s="32">
        <f>'2a. Productie zpm gen. ggz (A)'!F351</f>
        <v>0</v>
      </c>
      <c r="G351" s="53">
        <f>'2a. Productie zpm gen. ggz (A)'!G351</f>
        <v>159.34856613224301</v>
      </c>
      <c r="H351" s="30">
        <f>'2a. Productie zpm gen. ggz (A)'!H351</f>
        <v>0</v>
      </c>
    </row>
    <row r="352" spans="1:8" x14ac:dyDescent="0.25">
      <c r="A352" s="26" t="str">
        <f>'2a. Productie zpm gen. ggz (A)'!A352</f>
        <v>CO0357</v>
      </c>
      <c r="B352" s="27" t="str">
        <f>'2a. Productie zpm gen. ggz (A)'!B352</f>
        <v>Behandeling</v>
      </c>
      <c r="C352" s="27" t="str">
        <f>'2a. Productie zpm gen. ggz (A)'!C352</f>
        <v>Vanaf 30 minuten</v>
      </c>
      <c r="D352" s="27" t="str">
        <f>'2a. Productie zpm gen. ggz (A)'!D352</f>
        <v>Forensische en beveiligde zorg - niet klinische of ambulante zorg</v>
      </c>
      <c r="E352" s="27" t="str">
        <f>'2a. Productie zpm gen. ggz (A)'!E352</f>
        <v>Verpleegkundig specialist geestelijke gezondheidszorg (Wet Big artikel 14)</v>
      </c>
      <c r="F352" s="32">
        <f>'2a. Productie zpm gen. ggz (A)'!F352</f>
        <v>0</v>
      </c>
      <c r="G352" s="53">
        <f>'2a. Productie zpm gen. ggz (A)'!G352</f>
        <v>141.31287841446101</v>
      </c>
      <c r="H352" s="30">
        <f>'2a. Productie zpm gen. ggz (A)'!H352</f>
        <v>0</v>
      </c>
    </row>
    <row r="353" spans="1:8" x14ac:dyDescent="0.25">
      <c r="A353" s="26" t="str">
        <f>'2a. Productie zpm gen. ggz (A)'!A353</f>
        <v>CO0358</v>
      </c>
      <c r="B353" s="27" t="str">
        <f>'2a. Productie zpm gen. ggz (A)'!B353</f>
        <v>Behandeling</v>
      </c>
      <c r="C353" s="27" t="str">
        <f>'2a. Productie zpm gen. ggz (A)'!C353</f>
        <v>Vanaf 30 minuten</v>
      </c>
      <c r="D353" s="27" t="str">
        <f>'2a. Productie zpm gen. ggz (A)'!D353</f>
        <v>Hoogspecialistisch ggz (ambulant en klinisch, met contractvoorwaarde)</v>
      </c>
      <c r="E353" s="27" t="str">
        <f>'2a. Productie zpm gen. ggz (A)'!E353</f>
        <v>Verpleegkundig specialist geestelijke gezondheidszorg (Wet Big artikel 14)</v>
      </c>
      <c r="F353" s="32">
        <f>'2a. Productie zpm gen. ggz (A)'!F353</f>
        <v>0</v>
      </c>
      <c r="G353" s="53">
        <f>'2a. Productie zpm gen. ggz (A)'!G353</f>
        <v>156.54036526648599</v>
      </c>
      <c r="H353" s="30">
        <f>'2a. Productie zpm gen. ggz (A)'!H353</f>
        <v>0</v>
      </c>
    </row>
    <row r="354" spans="1:8" x14ac:dyDescent="0.25">
      <c r="A354" s="26" t="str">
        <f>'2a. Productie zpm gen. ggz (A)'!A354</f>
        <v>CO0359</v>
      </c>
      <c r="B354" s="27" t="str">
        <f>'2a. Productie zpm gen. ggz (A)'!B354</f>
        <v>Behandeling</v>
      </c>
      <c r="C354" s="27" t="str">
        <f>'2a. Productie zpm gen. ggz (A)'!C354</f>
        <v>Vanaf 30 minuten</v>
      </c>
      <c r="D354" s="27" t="str">
        <f>'2a. Productie zpm gen. ggz (A)'!D354</f>
        <v>Ambulant – kwaliteitsstatuut sectie II</v>
      </c>
      <c r="E354" s="27" t="str">
        <f>'2a. Productie zpm gen. ggz (A)'!E354</f>
        <v>Arts (Wet Big artikel 3)</v>
      </c>
      <c r="F354" s="32">
        <f>'2a. Productie zpm gen. ggz (A)'!F354</f>
        <v>0</v>
      </c>
      <c r="G354" s="53">
        <f>'2a. Productie zpm gen. ggz (A)'!G354</f>
        <v>78.188948871637805</v>
      </c>
      <c r="H354" s="30">
        <f>'2a. Productie zpm gen. ggz (A)'!H354</f>
        <v>0</v>
      </c>
    </row>
    <row r="355" spans="1:8" x14ac:dyDescent="0.25">
      <c r="A355" s="26" t="str">
        <f>'2a. Productie zpm gen. ggz (A)'!A355</f>
        <v>CO0360</v>
      </c>
      <c r="B355" s="27" t="str">
        <f>'2a. Productie zpm gen. ggz (A)'!B355</f>
        <v>Behandeling</v>
      </c>
      <c r="C355" s="27" t="str">
        <f>'2a. Productie zpm gen. ggz (A)'!C355</f>
        <v>Vanaf 30 minuten</v>
      </c>
      <c r="D355" s="27" t="str">
        <f>'2a. Productie zpm gen. ggz (A)'!D355</f>
        <v>Ambulant – kwaliteitsstatuut sectie III – monodisciplinair</v>
      </c>
      <c r="E355" s="27" t="str">
        <f>'2a. Productie zpm gen. ggz (A)'!E355</f>
        <v>Arts (Wet Big artikel 3)</v>
      </c>
      <c r="F355" s="32">
        <f>'2a. Productie zpm gen. ggz (A)'!F355</f>
        <v>0</v>
      </c>
      <c r="G355" s="53">
        <f>'2a. Productie zpm gen. ggz (A)'!G355</f>
        <v>111.309814210913</v>
      </c>
      <c r="H355" s="30">
        <f>'2a. Productie zpm gen. ggz (A)'!H355</f>
        <v>0</v>
      </c>
    </row>
    <row r="356" spans="1:8" x14ac:dyDescent="0.25">
      <c r="A356" s="26" t="str">
        <f>'2a. Productie zpm gen. ggz (A)'!A356</f>
        <v>CO0361</v>
      </c>
      <c r="B356" s="27" t="str">
        <f>'2a. Productie zpm gen. ggz (A)'!B356</f>
        <v>Behandeling</v>
      </c>
      <c r="C356" s="27" t="str">
        <f>'2a. Productie zpm gen. ggz (A)'!C356</f>
        <v>Vanaf 30 minuten</v>
      </c>
      <c r="D356" s="27" t="str">
        <f>'2a. Productie zpm gen. ggz (A)'!D356</f>
        <v>Ambulant – kwaliteitsstatuut sectie III – multidisciplinair</v>
      </c>
      <c r="E356" s="27" t="str">
        <f>'2a. Productie zpm gen. ggz (A)'!E356</f>
        <v>Arts (Wet Big artikel 3)</v>
      </c>
      <c r="F356" s="32">
        <f>'2a. Productie zpm gen. ggz (A)'!F356</f>
        <v>0</v>
      </c>
      <c r="G356" s="53">
        <f>'2a. Productie zpm gen. ggz (A)'!G356</f>
        <v>134.42732319719201</v>
      </c>
      <c r="H356" s="30">
        <f>'2a. Productie zpm gen. ggz (A)'!H356</f>
        <v>0</v>
      </c>
    </row>
    <row r="357" spans="1:8" x14ac:dyDescent="0.25">
      <c r="A357" s="26" t="str">
        <f>'2a. Productie zpm gen. ggz (A)'!A357</f>
        <v>CO0362</v>
      </c>
      <c r="B357" s="27" t="str">
        <f>'2a. Productie zpm gen. ggz (A)'!B357</f>
        <v>Behandeling</v>
      </c>
      <c r="C357" s="27" t="str">
        <f>'2a. Productie zpm gen. ggz (A)'!C357</f>
        <v>Vanaf 30 minuten</v>
      </c>
      <c r="D357" s="27" t="str">
        <f>'2a. Productie zpm gen. ggz (A)'!D357</f>
        <v>Outreachend</v>
      </c>
      <c r="E357" s="27" t="str">
        <f>'2a. Productie zpm gen. ggz (A)'!E357</f>
        <v>Arts (Wet Big artikel 3)</v>
      </c>
      <c r="F357" s="32">
        <f>'2a. Productie zpm gen. ggz (A)'!F357</f>
        <v>0</v>
      </c>
      <c r="G357" s="53">
        <f>'2a. Productie zpm gen. ggz (A)'!G357</f>
        <v>146.570514300453</v>
      </c>
      <c r="H357" s="30">
        <f>'2a. Productie zpm gen. ggz (A)'!H357</f>
        <v>0</v>
      </c>
    </row>
    <row r="358" spans="1:8" x14ac:dyDescent="0.25">
      <c r="A358" s="26" t="str">
        <f>'2a. Productie zpm gen. ggz (A)'!A358</f>
        <v>CO0363</v>
      </c>
      <c r="B358" s="27" t="str">
        <f>'2a. Productie zpm gen. ggz (A)'!B358</f>
        <v>Behandeling</v>
      </c>
      <c r="C358" s="27" t="str">
        <f>'2a. Productie zpm gen. ggz (A)'!C358</f>
        <v>Vanaf 30 minuten</v>
      </c>
      <c r="D358" s="27" t="str">
        <f>'2a. Productie zpm gen. ggz (A)'!D358</f>
        <v>Klinisch (exclusief forensische en beveiligde zorg)</v>
      </c>
      <c r="E358" s="27" t="str">
        <f>'2a. Productie zpm gen. ggz (A)'!E358</f>
        <v>Arts (Wet Big artikel 3)</v>
      </c>
      <c r="F358" s="32">
        <f>'2a. Productie zpm gen. ggz (A)'!F358</f>
        <v>0</v>
      </c>
      <c r="G358" s="53">
        <f>'2a. Productie zpm gen. ggz (A)'!G358</f>
        <v>164.20542875698101</v>
      </c>
      <c r="H358" s="30">
        <f>'2a. Productie zpm gen. ggz (A)'!H358</f>
        <v>0</v>
      </c>
    </row>
    <row r="359" spans="1:8" x14ac:dyDescent="0.25">
      <c r="A359" s="26" t="str">
        <f>'2a. Productie zpm gen. ggz (A)'!A359</f>
        <v>CO0364</v>
      </c>
      <c r="B359" s="27" t="str">
        <f>'2a. Productie zpm gen. ggz (A)'!B359</f>
        <v>Behandeling</v>
      </c>
      <c r="C359" s="27" t="str">
        <f>'2a. Productie zpm gen. ggz (A)'!C359</f>
        <v>Vanaf 30 minuten</v>
      </c>
      <c r="D359" s="27" t="str">
        <f>'2a. Productie zpm gen. ggz (A)'!D359</f>
        <v>Forensische en beveiligde zorg - klinische zorg</v>
      </c>
      <c r="E359" s="27" t="str">
        <f>'2a. Productie zpm gen. ggz (A)'!E359</f>
        <v>Arts (Wet Big artikel 3)</v>
      </c>
      <c r="F359" s="32">
        <f>'2a. Productie zpm gen. ggz (A)'!F359</f>
        <v>0</v>
      </c>
      <c r="G359" s="53">
        <f>'2a. Productie zpm gen. ggz (A)'!G359</f>
        <v>224.96823775758901</v>
      </c>
      <c r="H359" s="30">
        <f>'2a. Productie zpm gen. ggz (A)'!H359</f>
        <v>0</v>
      </c>
    </row>
    <row r="360" spans="1:8" x14ac:dyDescent="0.25">
      <c r="A360" s="26" t="str">
        <f>'2a. Productie zpm gen. ggz (A)'!A360</f>
        <v>CO0365</v>
      </c>
      <c r="B360" s="27" t="str">
        <f>'2a. Productie zpm gen. ggz (A)'!B360</f>
        <v>Behandeling</v>
      </c>
      <c r="C360" s="27" t="str">
        <f>'2a. Productie zpm gen. ggz (A)'!C360</f>
        <v>Vanaf 30 minuten</v>
      </c>
      <c r="D360" s="27" t="str">
        <f>'2a. Productie zpm gen. ggz (A)'!D360</f>
        <v>Forensische en beveiligde zorg - niet klinische of ambulante zorg</v>
      </c>
      <c r="E360" s="27" t="str">
        <f>'2a. Productie zpm gen. ggz (A)'!E360</f>
        <v>Arts (Wet Big artikel 3)</v>
      </c>
      <c r="F360" s="32">
        <f>'2a. Productie zpm gen. ggz (A)'!F360</f>
        <v>0</v>
      </c>
      <c r="G360" s="53">
        <f>'2a. Productie zpm gen. ggz (A)'!G360</f>
        <v>191.173465006616</v>
      </c>
      <c r="H360" s="30">
        <f>'2a. Productie zpm gen. ggz (A)'!H360</f>
        <v>0</v>
      </c>
    </row>
    <row r="361" spans="1:8" x14ac:dyDescent="0.25">
      <c r="A361" s="26" t="str">
        <f>'2a. Productie zpm gen. ggz (A)'!A361</f>
        <v>CO0366</v>
      </c>
      <c r="B361" s="27" t="str">
        <f>'2a. Productie zpm gen. ggz (A)'!B361</f>
        <v>Behandeling</v>
      </c>
      <c r="C361" s="27" t="str">
        <f>'2a. Productie zpm gen. ggz (A)'!C361</f>
        <v>Vanaf 30 minuten</v>
      </c>
      <c r="D361" s="27" t="str">
        <f>'2a. Productie zpm gen. ggz (A)'!D361</f>
        <v>Hoogspecialistisch ggz (ambulant en klinisch, met contractvoorwaarde)</v>
      </c>
      <c r="E361" s="27" t="str">
        <f>'2a. Productie zpm gen. ggz (A)'!E361</f>
        <v>Arts (Wet Big artikel 3)</v>
      </c>
      <c r="F361" s="32">
        <f>'2a. Productie zpm gen. ggz (A)'!F361</f>
        <v>0</v>
      </c>
      <c r="G361" s="53">
        <f>'2a. Productie zpm gen. ggz (A)'!G361</f>
        <v>164.700293994665</v>
      </c>
      <c r="H361" s="30">
        <f>'2a. Productie zpm gen. ggz (A)'!H361</f>
        <v>0</v>
      </c>
    </row>
    <row r="362" spans="1:8" x14ac:dyDescent="0.25">
      <c r="A362" s="26" t="str">
        <f>'2a. Productie zpm gen. ggz (A)'!A362</f>
        <v>CO0367</v>
      </c>
      <c r="B362" s="27" t="str">
        <f>'2a. Productie zpm gen. ggz (A)'!B362</f>
        <v>Behandeling</v>
      </c>
      <c r="C362" s="27" t="str">
        <f>'2a. Productie zpm gen. ggz (A)'!C362</f>
        <v>Vanaf 30 minuten</v>
      </c>
      <c r="D362" s="27" t="str">
        <f>'2a. Productie zpm gen. ggz (A)'!D362</f>
        <v>Ambulant – kwaliteitsstatuut sectie II</v>
      </c>
      <c r="E362" s="27" t="str">
        <f>'2a. Productie zpm gen. ggz (A)'!E362</f>
        <v>Gezondheidszorgpsycholoog (Wet Big artikel 3)</v>
      </c>
      <c r="F362" s="32">
        <f>'2a. Productie zpm gen. ggz (A)'!F362</f>
        <v>0</v>
      </c>
      <c r="G362" s="53">
        <f>'2a. Productie zpm gen. ggz (A)'!G362</f>
        <v>83.717874793179305</v>
      </c>
      <c r="H362" s="30">
        <f>'2a. Productie zpm gen. ggz (A)'!H362</f>
        <v>0</v>
      </c>
    </row>
    <row r="363" spans="1:8" x14ac:dyDescent="0.25">
      <c r="A363" s="26" t="str">
        <f>'2a. Productie zpm gen. ggz (A)'!A363</f>
        <v>CO0368</v>
      </c>
      <c r="B363" s="27" t="str">
        <f>'2a. Productie zpm gen. ggz (A)'!B363</f>
        <v>Behandeling</v>
      </c>
      <c r="C363" s="27" t="str">
        <f>'2a. Productie zpm gen. ggz (A)'!C363</f>
        <v>Vanaf 30 minuten</v>
      </c>
      <c r="D363" s="27" t="str">
        <f>'2a. Productie zpm gen. ggz (A)'!D363</f>
        <v>Ambulant – kwaliteitsstatuut sectie III – monodisciplinair</v>
      </c>
      <c r="E363" s="27" t="str">
        <f>'2a. Productie zpm gen. ggz (A)'!E363</f>
        <v>Gezondheidszorgpsycholoog (Wet Big artikel 3)</v>
      </c>
      <c r="F363" s="32">
        <f>'2a. Productie zpm gen. ggz (A)'!F363</f>
        <v>0</v>
      </c>
      <c r="G363" s="53">
        <f>'2a. Productie zpm gen. ggz (A)'!G363</f>
        <v>116.498869044445</v>
      </c>
      <c r="H363" s="30">
        <f>'2a. Productie zpm gen. ggz (A)'!H363</f>
        <v>0</v>
      </c>
    </row>
    <row r="364" spans="1:8" x14ac:dyDescent="0.25">
      <c r="A364" s="26" t="str">
        <f>'2a. Productie zpm gen. ggz (A)'!A364</f>
        <v>CO0369</v>
      </c>
      <c r="B364" s="27" t="str">
        <f>'2a. Productie zpm gen. ggz (A)'!B364</f>
        <v>Behandeling</v>
      </c>
      <c r="C364" s="27" t="str">
        <f>'2a. Productie zpm gen. ggz (A)'!C364</f>
        <v>Vanaf 30 minuten</v>
      </c>
      <c r="D364" s="27" t="str">
        <f>'2a. Productie zpm gen. ggz (A)'!D364</f>
        <v>Ambulant – kwaliteitsstatuut sectie III – multidisciplinair</v>
      </c>
      <c r="E364" s="27" t="str">
        <f>'2a. Productie zpm gen. ggz (A)'!E364</f>
        <v>Gezondheidszorgpsycholoog (Wet Big artikel 3)</v>
      </c>
      <c r="F364" s="32">
        <f>'2a. Productie zpm gen. ggz (A)'!F364</f>
        <v>0</v>
      </c>
      <c r="G364" s="53">
        <f>'2a. Productie zpm gen. ggz (A)'!G364</f>
        <v>137.38046279132399</v>
      </c>
      <c r="H364" s="30">
        <f>'2a. Productie zpm gen. ggz (A)'!H364</f>
        <v>0</v>
      </c>
    </row>
    <row r="365" spans="1:8" x14ac:dyDescent="0.25">
      <c r="A365" s="26" t="str">
        <f>'2a. Productie zpm gen. ggz (A)'!A365</f>
        <v>CO0370</v>
      </c>
      <c r="B365" s="27" t="str">
        <f>'2a. Productie zpm gen. ggz (A)'!B365</f>
        <v>Behandeling</v>
      </c>
      <c r="C365" s="27" t="str">
        <f>'2a. Productie zpm gen. ggz (A)'!C365</f>
        <v>Vanaf 30 minuten</v>
      </c>
      <c r="D365" s="27" t="str">
        <f>'2a. Productie zpm gen. ggz (A)'!D365</f>
        <v>Outreachend</v>
      </c>
      <c r="E365" s="27" t="str">
        <f>'2a. Productie zpm gen. ggz (A)'!E365</f>
        <v>Gezondheidszorgpsycholoog (Wet Big artikel 3)</v>
      </c>
      <c r="F365" s="32">
        <f>'2a. Productie zpm gen. ggz (A)'!F365</f>
        <v>0</v>
      </c>
      <c r="G365" s="53">
        <f>'2a. Productie zpm gen. ggz (A)'!G365</f>
        <v>155.624209618816</v>
      </c>
      <c r="H365" s="30">
        <f>'2a. Productie zpm gen. ggz (A)'!H365</f>
        <v>0</v>
      </c>
    </row>
    <row r="366" spans="1:8" x14ac:dyDescent="0.25">
      <c r="A366" s="26" t="str">
        <f>'2a. Productie zpm gen. ggz (A)'!A366</f>
        <v>CO0371</v>
      </c>
      <c r="B366" s="27" t="str">
        <f>'2a. Productie zpm gen. ggz (A)'!B366</f>
        <v>Behandeling</v>
      </c>
      <c r="C366" s="27" t="str">
        <f>'2a. Productie zpm gen. ggz (A)'!C366</f>
        <v>Vanaf 30 minuten</v>
      </c>
      <c r="D366" s="27" t="str">
        <f>'2a. Productie zpm gen. ggz (A)'!D366</f>
        <v>Klinisch (exclusief forensische en beveiligde zorg)</v>
      </c>
      <c r="E366" s="27" t="str">
        <f>'2a. Productie zpm gen. ggz (A)'!E366</f>
        <v>Gezondheidszorgpsycholoog (Wet Big artikel 3)</v>
      </c>
      <c r="F366" s="32">
        <f>'2a. Productie zpm gen. ggz (A)'!F366</f>
        <v>0</v>
      </c>
      <c r="G366" s="53">
        <f>'2a. Productie zpm gen. ggz (A)'!G366</f>
        <v>170.93939216729501</v>
      </c>
      <c r="H366" s="30">
        <f>'2a. Productie zpm gen. ggz (A)'!H366</f>
        <v>0</v>
      </c>
    </row>
    <row r="367" spans="1:8" x14ac:dyDescent="0.25">
      <c r="A367" s="26" t="str">
        <f>'2a. Productie zpm gen. ggz (A)'!A367</f>
        <v>CO0372</v>
      </c>
      <c r="B367" s="27" t="str">
        <f>'2a. Productie zpm gen. ggz (A)'!B367</f>
        <v>Behandeling</v>
      </c>
      <c r="C367" s="27" t="str">
        <f>'2a. Productie zpm gen. ggz (A)'!C367</f>
        <v>Vanaf 30 minuten</v>
      </c>
      <c r="D367" s="27" t="str">
        <f>'2a. Productie zpm gen. ggz (A)'!D367</f>
        <v>Forensische en beveiligde zorg - klinische zorg</v>
      </c>
      <c r="E367" s="27" t="str">
        <f>'2a. Productie zpm gen. ggz (A)'!E367</f>
        <v>Gezondheidszorgpsycholoog (Wet Big artikel 3)</v>
      </c>
      <c r="F367" s="32">
        <f>'2a. Productie zpm gen. ggz (A)'!F367</f>
        <v>0</v>
      </c>
      <c r="G367" s="53">
        <f>'2a. Productie zpm gen. ggz (A)'!G367</f>
        <v>196.616201852621</v>
      </c>
      <c r="H367" s="30">
        <f>'2a. Productie zpm gen. ggz (A)'!H367</f>
        <v>0</v>
      </c>
    </row>
    <row r="368" spans="1:8" x14ac:dyDescent="0.25">
      <c r="A368" s="26" t="str">
        <f>'2a. Productie zpm gen. ggz (A)'!A368</f>
        <v>CO0373</v>
      </c>
      <c r="B368" s="27" t="str">
        <f>'2a. Productie zpm gen. ggz (A)'!B368</f>
        <v>Behandeling</v>
      </c>
      <c r="C368" s="27" t="str">
        <f>'2a. Productie zpm gen. ggz (A)'!C368</f>
        <v>Vanaf 30 minuten</v>
      </c>
      <c r="D368" s="27" t="str">
        <f>'2a. Productie zpm gen. ggz (A)'!D368</f>
        <v>Forensische en beveiligde zorg - niet klinische of ambulante zorg</v>
      </c>
      <c r="E368" s="27" t="str">
        <f>'2a. Productie zpm gen. ggz (A)'!E368</f>
        <v>Gezondheidszorgpsycholoog (Wet Big artikel 3)</v>
      </c>
      <c r="F368" s="32">
        <f>'2a. Productie zpm gen. ggz (A)'!F368</f>
        <v>0</v>
      </c>
      <c r="G368" s="53">
        <f>'2a. Productie zpm gen. ggz (A)'!G368</f>
        <v>160.37944059738001</v>
      </c>
      <c r="H368" s="30">
        <f>'2a. Productie zpm gen. ggz (A)'!H368</f>
        <v>0</v>
      </c>
    </row>
    <row r="369" spans="1:8" x14ac:dyDescent="0.25">
      <c r="A369" s="26" t="str">
        <f>'2a. Productie zpm gen. ggz (A)'!A369</f>
        <v>CO0374</v>
      </c>
      <c r="B369" s="27" t="str">
        <f>'2a. Productie zpm gen. ggz (A)'!B369</f>
        <v>Behandeling</v>
      </c>
      <c r="C369" s="27" t="str">
        <f>'2a. Productie zpm gen. ggz (A)'!C369</f>
        <v>Vanaf 30 minuten</v>
      </c>
      <c r="D369" s="27" t="str">
        <f>'2a. Productie zpm gen. ggz (A)'!D369</f>
        <v>Hoogspecialistisch ggz (ambulant en klinisch, met contractvoorwaarde)</v>
      </c>
      <c r="E369" s="27" t="str">
        <f>'2a. Productie zpm gen. ggz (A)'!E369</f>
        <v>Gezondheidszorgpsycholoog (Wet Big artikel 3)</v>
      </c>
      <c r="F369" s="32">
        <f>'2a. Productie zpm gen. ggz (A)'!F369</f>
        <v>0</v>
      </c>
      <c r="G369" s="53">
        <f>'2a. Productie zpm gen. ggz (A)'!G369</f>
        <v>172.13780717629501</v>
      </c>
      <c r="H369" s="30">
        <f>'2a. Productie zpm gen. ggz (A)'!H369</f>
        <v>0</v>
      </c>
    </row>
    <row r="370" spans="1:8" x14ac:dyDescent="0.25">
      <c r="A370" s="26" t="str">
        <f>'2a. Productie zpm gen. ggz (A)'!A370</f>
        <v>CO0375</v>
      </c>
      <c r="B370" s="27" t="str">
        <f>'2a. Productie zpm gen. ggz (A)'!B370</f>
        <v>Behandeling</v>
      </c>
      <c r="C370" s="27" t="str">
        <f>'2a. Productie zpm gen. ggz (A)'!C370</f>
        <v>Vanaf 30 minuten</v>
      </c>
      <c r="D370" s="27" t="str">
        <f>'2a. Productie zpm gen. ggz (A)'!D370</f>
        <v>Ambulant – kwaliteitsstatuut sectie II</v>
      </c>
      <c r="E370" s="27" t="str">
        <f>'2a. Productie zpm gen. ggz (A)'!E370</f>
        <v>Psychotherapeut (Wet Big artikel 3)</v>
      </c>
      <c r="F370" s="32">
        <f>'2a. Productie zpm gen. ggz (A)'!F370</f>
        <v>0</v>
      </c>
      <c r="G370" s="53">
        <f>'2a. Productie zpm gen. ggz (A)'!G370</f>
        <v>95.6229183483984</v>
      </c>
      <c r="H370" s="30">
        <f>'2a. Productie zpm gen. ggz (A)'!H370</f>
        <v>0</v>
      </c>
    </row>
    <row r="371" spans="1:8" x14ac:dyDescent="0.25">
      <c r="A371" s="26" t="str">
        <f>'2a. Productie zpm gen. ggz (A)'!A371</f>
        <v>CO0376</v>
      </c>
      <c r="B371" s="27" t="str">
        <f>'2a. Productie zpm gen. ggz (A)'!B371</f>
        <v>Behandeling</v>
      </c>
      <c r="C371" s="27" t="str">
        <f>'2a. Productie zpm gen. ggz (A)'!C371</f>
        <v>Vanaf 30 minuten</v>
      </c>
      <c r="D371" s="27" t="str">
        <f>'2a. Productie zpm gen. ggz (A)'!D371</f>
        <v>Ambulant – kwaliteitsstatuut sectie III – monodisciplinair</v>
      </c>
      <c r="E371" s="27" t="str">
        <f>'2a. Productie zpm gen. ggz (A)'!E371</f>
        <v>Psychotherapeut (Wet Big artikel 3)</v>
      </c>
      <c r="F371" s="32">
        <f>'2a. Productie zpm gen. ggz (A)'!F371</f>
        <v>0</v>
      </c>
      <c r="G371" s="53">
        <f>'2a. Productie zpm gen. ggz (A)'!G371</f>
        <v>129.05693674747599</v>
      </c>
      <c r="H371" s="30">
        <f>'2a. Productie zpm gen. ggz (A)'!H371</f>
        <v>0</v>
      </c>
    </row>
    <row r="372" spans="1:8" x14ac:dyDescent="0.25">
      <c r="A372" s="26" t="str">
        <f>'2a. Productie zpm gen. ggz (A)'!A372</f>
        <v>CO0377</v>
      </c>
      <c r="B372" s="27" t="str">
        <f>'2a. Productie zpm gen. ggz (A)'!B372</f>
        <v>Behandeling</v>
      </c>
      <c r="C372" s="27" t="str">
        <f>'2a. Productie zpm gen. ggz (A)'!C372</f>
        <v>Vanaf 30 minuten</v>
      </c>
      <c r="D372" s="27" t="str">
        <f>'2a. Productie zpm gen. ggz (A)'!D372</f>
        <v>Ambulant – kwaliteitsstatuut sectie III – multidisciplinair</v>
      </c>
      <c r="E372" s="27" t="str">
        <f>'2a. Productie zpm gen. ggz (A)'!E372</f>
        <v>Psychotherapeut (Wet Big artikel 3)</v>
      </c>
      <c r="F372" s="32">
        <f>'2a. Productie zpm gen. ggz (A)'!F372</f>
        <v>0</v>
      </c>
      <c r="G372" s="53">
        <f>'2a. Productie zpm gen. ggz (A)'!G372</f>
        <v>145.299066117476</v>
      </c>
      <c r="H372" s="30">
        <f>'2a. Productie zpm gen. ggz (A)'!H372</f>
        <v>0</v>
      </c>
    </row>
    <row r="373" spans="1:8" x14ac:dyDescent="0.25">
      <c r="A373" s="26" t="str">
        <f>'2a. Productie zpm gen. ggz (A)'!A373</f>
        <v>CO0378</v>
      </c>
      <c r="B373" s="27" t="str">
        <f>'2a. Productie zpm gen. ggz (A)'!B373</f>
        <v>Behandeling</v>
      </c>
      <c r="C373" s="27" t="str">
        <f>'2a. Productie zpm gen. ggz (A)'!C373</f>
        <v>Vanaf 30 minuten</v>
      </c>
      <c r="D373" s="27" t="str">
        <f>'2a. Productie zpm gen. ggz (A)'!D373</f>
        <v>Outreachend</v>
      </c>
      <c r="E373" s="27" t="str">
        <f>'2a. Productie zpm gen. ggz (A)'!E373</f>
        <v>Psychotherapeut (Wet Big artikel 3)</v>
      </c>
      <c r="F373" s="32">
        <f>'2a. Productie zpm gen. ggz (A)'!F373</f>
        <v>0</v>
      </c>
      <c r="G373" s="53">
        <f>'2a. Productie zpm gen. ggz (A)'!G373</f>
        <v>158.13867607463001</v>
      </c>
      <c r="H373" s="30">
        <f>'2a. Productie zpm gen. ggz (A)'!H373</f>
        <v>0</v>
      </c>
    </row>
    <row r="374" spans="1:8" x14ac:dyDescent="0.25">
      <c r="A374" s="26" t="str">
        <f>'2a. Productie zpm gen. ggz (A)'!A374</f>
        <v>CO0379</v>
      </c>
      <c r="B374" s="27" t="str">
        <f>'2a. Productie zpm gen. ggz (A)'!B374</f>
        <v>Behandeling</v>
      </c>
      <c r="C374" s="27" t="str">
        <f>'2a. Productie zpm gen. ggz (A)'!C374</f>
        <v>Vanaf 30 minuten</v>
      </c>
      <c r="D374" s="27" t="str">
        <f>'2a. Productie zpm gen. ggz (A)'!D374</f>
        <v>Klinisch (exclusief forensische en beveiligde zorg)</v>
      </c>
      <c r="E374" s="27" t="str">
        <f>'2a. Productie zpm gen. ggz (A)'!E374</f>
        <v>Psychotherapeut (Wet Big artikel 3)</v>
      </c>
      <c r="F374" s="32">
        <f>'2a. Productie zpm gen. ggz (A)'!F374</f>
        <v>0</v>
      </c>
      <c r="G374" s="53">
        <f>'2a. Productie zpm gen. ggz (A)'!G374</f>
        <v>170.198060613254</v>
      </c>
      <c r="H374" s="30">
        <f>'2a. Productie zpm gen. ggz (A)'!H374</f>
        <v>0</v>
      </c>
    </row>
    <row r="375" spans="1:8" x14ac:dyDescent="0.25">
      <c r="A375" s="26" t="str">
        <f>'2a. Productie zpm gen. ggz (A)'!A375</f>
        <v>CO0380</v>
      </c>
      <c r="B375" s="27" t="str">
        <f>'2a. Productie zpm gen. ggz (A)'!B375</f>
        <v>Behandeling</v>
      </c>
      <c r="C375" s="27" t="str">
        <f>'2a. Productie zpm gen. ggz (A)'!C375</f>
        <v>Vanaf 30 minuten</v>
      </c>
      <c r="D375" s="27" t="str">
        <f>'2a. Productie zpm gen. ggz (A)'!D375</f>
        <v>Forensische en beveiligde zorg - klinische zorg</v>
      </c>
      <c r="E375" s="27" t="str">
        <f>'2a. Productie zpm gen. ggz (A)'!E375</f>
        <v>Psychotherapeut (Wet Big artikel 3)</v>
      </c>
      <c r="F375" s="32">
        <f>'2a. Productie zpm gen. ggz (A)'!F375</f>
        <v>0</v>
      </c>
      <c r="G375" s="53">
        <f>'2a. Productie zpm gen. ggz (A)'!G375</f>
        <v>212.64245621220201</v>
      </c>
      <c r="H375" s="30">
        <f>'2a. Productie zpm gen. ggz (A)'!H375</f>
        <v>0</v>
      </c>
    </row>
    <row r="376" spans="1:8" x14ac:dyDescent="0.25">
      <c r="A376" s="26" t="str">
        <f>'2a. Productie zpm gen. ggz (A)'!A376</f>
        <v>CO0381</v>
      </c>
      <c r="B376" s="27" t="str">
        <f>'2a. Productie zpm gen. ggz (A)'!B376</f>
        <v>Behandeling</v>
      </c>
      <c r="C376" s="27" t="str">
        <f>'2a. Productie zpm gen. ggz (A)'!C376</f>
        <v>Vanaf 30 minuten</v>
      </c>
      <c r="D376" s="27" t="str">
        <f>'2a. Productie zpm gen. ggz (A)'!D376</f>
        <v>Forensische en beveiligde zorg - niet klinische of ambulante zorg</v>
      </c>
      <c r="E376" s="27" t="str">
        <f>'2a. Productie zpm gen. ggz (A)'!E376</f>
        <v>Psychotherapeut (Wet Big artikel 3)</v>
      </c>
      <c r="F376" s="32">
        <f>'2a. Productie zpm gen. ggz (A)'!F376</f>
        <v>0</v>
      </c>
      <c r="G376" s="53">
        <f>'2a. Productie zpm gen. ggz (A)'!G376</f>
        <v>190.81928783768799</v>
      </c>
      <c r="H376" s="30">
        <f>'2a. Productie zpm gen. ggz (A)'!H376</f>
        <v>0</v>
      </c>
    </row>
    <row r="377" spans="1:8" x14ac:dyDescent="0.25">
      <c r="A377" s="26" t="str">
        <f>'2a. Productie zpm gen. ggz (A)'!A377</f>
        <v>CO0382</v>
      </c>
      <c r="B377" s="27" t="str">
        <f>'2a. Productie zpm gen. ggz (A)'!B377</f>
        <v>Behandeling</v>
      </c>
      <c r="C377" s="27" t="str">
        <f>'2a. Productie zpm gen. ggz (A)'!C377</f>
        <v>Vanaf 30 minuten</v>
      </c>
      <c r="D377" s="27" t="str">
        <f>'2a. Productie zpm gen. ggz (A)'!D377</f>
        <v>Hoogspecialistisch ggz (ambulant en klinisch, met contractvoorwaarde)</v>
      </c>
      <c r="E377" s="27" t="str">
        <f>'2a. Productie zpm gen. ggz (A)'!E377</f>
        <v>Psychotherapeut (Wet Big artikel 3)</v>
      </c>
      <c r="F377" s="32">
        <f>'2a. Productie zpm gen. ggz (A)'!F377</f>
        <v>0</v>
      </c>
      <c r="G377" s="53">
        <f>'2a. Productie zpm gen. ggz (A)'!G377</f>
        <v>187.31057693065799</v>
      </c>
      <c r="H377" s="30">
        <f>'2a. Productie zpm gen. ggz (A)'!H377</f>
        <v>0</v>
      </c>
    </row>
    <row r="378" spans="1:8" x14ac:dyDescent="0.25">
      <c r="A378" s="26" t="str">
        <f>'2a. Productie zpm gen. ggz (A)'!A378</f>
        <v>CO0383</v>
      </c>
      <c r="B378" s="27" t="str">
        <f>'2a. Productie zpm gen. ggz (A)'!B378</f>
        <v>Behandeling</v>
      </c>
      <c r="C378" s="27" t="str">
        <f>'2a. Productie zpm gen. ggz (A)'!C378</f>
        <v>Vanaf 30 minuten</v>
      </c>
      <c r="D378" s="27" t="str">
        <f>'2a. Productie zpm gen. ggz (A)'!D378</f>
        <v>Ambulant – kwaliteitsstatuut sectie II</v>
      </c>
      <c r="E378" s="27" t="str">
        <f>'2a. Productie zpm gen. ggz (A)'!E378</f>
        <v>Verpleegkundige (Wet Big artikel 3)</v>
      </c>
      <c r="F378" s="32">
        <f>'2a. Productie zpm gen. ggz (A)'!F378</f>
        <v>0</v>
      </c>
      <c r="G378" s="53">
        <f>'2a. Productie zpm gen. ggz (A)'!G378</f>
        <v>69.401190419723207</v>
      </c>
      <c r="H378" s="30">
        <f>'2a. Productie zpm gen. ggz (A)'!H378</f>
        <v>0</v>
      </c>
    </row>
    <row r="379" spans="1:8" x14ac:dyDescent="0.25">
      <c r="A379" s="26" t="str">
        <f>'2a. Productie zpm gen. ggz (A)'!A379</f>
        <v>CO0384</v>
      </c>
      <c r="B379" s="27" t="str">
        <f>'2a. Productie zpm gen. ggz (A)'!B379</f>
        <v>Behandeling</v>
      </c>
      <c r="C379" s="27" t="str">
        <f>'2a. Productie zpm gen. ggz (A)'!C379</f>
        <v>Vanaf 30 minuten</v>
      </c>
      <c r="D379" s="27" t="str">
        <f>'2a. Productie zpm gen. ggz (A)'!D379</f>
        <v>Ambulant – kwaliteitsstatuut sectie III – monodisciplinair</v>
      </c>
      <c r="E379" s="27" t="str">
        <f>'2a. Productie zpm gen. ggz (A)'!E379</f>
        <v>Verpleegkundige (Wet Big artikel 3)</v>
      </c>
      <c r="F379" s="32">
        <f>'2a. Productie zpm gen. ggz (A)'!F379</f>
        <v>0</v>
      </c>
      <c r="G379" s="53">
        <f>'2a. Productie zpm gen. ggz (A)'!G379</f>
        <v>95.8715544800028</v>
      </c>
      <c r="H379" s="30">
        <f>'2a. Productie zpm gen. ggz (A)'!H379</f>
        <v>0</v>
      </c>
    </row>
    <row r="380" spans="1:8" x14ac:dyDescent="0.25">
      <c r="A380" s="26" t="str">
        <f>'2a. Productie zpm gen. ggz (A)'!A380</f>
        <v>CO0385</v>
      </c>
      <c r="B380" s="27" t="str">
        <f>'2a. Productie zpm gen. ggz (A)'!B380</f>
        <v>Behandeling</v>
      </c>
      <c r="C380" s="27" t="str">
        <f>'2a. Productie zpm gen. ggz (A)'!C380</f>
        <v>Vanaf 30 minuten</v>
      </c>
      <c r="D380" s="27" t="str">
        <f>'2a. Productie zpm gen. ggz (A)'!D380</f>
        <v>Ambulant – kwaliteitsstatuut sectie III – multidisciplinair</v>
      </c>
      <c r="E380" s="27" t="str">
        <f>'2a. Productie zpm gen. ggz (A)'!E380</f>
        <v>Verpleegkundige (Wet Big artikel 3)</v>
      </c>
      <c r="F380" s="32">
        <f>'2a. Productie zpm gen. ggz (A)'!F380</f>
        <v>0</v>
      </c>
      <c r="G380" s="53">
        <f>'2a. Productie zpm gen. ggz (A)'!G380</f>
        <v>112.943944531163</v>
      </c>
      <c r="H380" s="30">
        <f>'2a. Productie zpm gen. ggz (A)'!H380</f>
        <v>0</v>
      </c>
    </row>
    <row r="381" spans="1:8" x14ac:dyDescent="0.25">
      <c r="A381" s="26" t="str">
        <f>'2a. Productie zpm gen. ggz (A)'!A381</f>
        <v>CO0386</v>
      </c>
      <c r="B381" s="27" t="str">
        <f>'2a. Productie zpm gen. ggz (A)'!B381</f>
        <v>Behandeling</v>
      </c>
      <c r="C381" s="27" t="str">
        <f>'2a. Productie zpm gen. ggz (A)'!C381</f>
        <v>Vanaf 30 minuten</v>
      </c>
      <c r="D381" s="27" t="str">
        <f>'2a. Productie zpm gen. ggz (A)'!D381</f>
        <v>Outreachend</v>
      </c>
      <c r="E381" s="27" t="str">
        <f>'2a. Productie zpm gen. ggz (A)'!E381</f>
        <v>Verpleegkundige (Wet Big artikel 3)</v>
      </c>
      <c r="F381" s="32">
        <f>'2a. Productie zpm gen. ggz (A)'!F381</f>
        <v>0</v>
      </c>
      <c r="G381" s="53">
        <f>'2a. Productie zpm gen. ggz (A)'!G381</f>
        <v>127.842387515383</v>
      </c>
      <c r="H381" s="30">
        <f>'2a. Productie zpm gen. ggz (A)'!H381</f>
        <v>0</v>
      </c>
    </row>
    <row r="382" spans="1:8" x14ac:dyDescent="0.25">
      <c r="A382" s="26" t="str">
        <f>'2a. Productie zpm gen. ggz (A)'!A382</f>
        <v>CO0387</v>
      </c>
      <c r="B382" s="27" t="str">
        <f>'2a. Productie zpm gen. ggz (A)'!B382</f>
        <v>Behandeling</v>
      </c>
      <c r="C382" s="27" t="str">
        <f>'2a. Productie zpm gen. ggz (A)'!C382</f>
        <v>Vanaf 30 minuten</v>
      </c>
      <c r="D382" s="27" t="str">
        <f>'2a. Productie zpm gen. ggz (A)'!D382</f>
        <v>Klinisch (exclusief forensische en beveiligde zorg)</v>
      </c>
      <c r="E382" s="27" t="str">
        <f>'2a. Productie zpm gen. ggz (A)'!E382</f>
        <v>Verpleegkundige (Wet Big artikel 3)</v>
      </c>
      <c r="F382" s="32">
        <f>'2a. Productie zpm gen. ggz (A)'!F382</f>
        <v>0</v>
      </c>
      <c r="G382" s="53">
        <f>'2a. Productie zpm gen. ggz (A)'!G382</f>
        <v>137.88265047473101</v>
      </c>
      <c r="H382" s="30">
        <f>'2a. Productie zpm gen. ggz (A)'!H382</f>
        <v>0</v>
      </c>
    </row>
    <row r="383" spans="1:8" x14ac:dyDescent="0.25">
      <c r="A383" s="26" t="str">
        <f>'2a. Productie zpm gen. ggz (A)'!A383</f>
        <v>CO0388</v>
      </c>
      <c r="B383" s="27" t="str">
        <f>'2a. Productie zpm gen. ggz (A)'!B383</f>
        <v>Behandeling</v>
      </c>
      <c r="C383" s="27" t="str">
        <f>'2a. Productie zpm gen. ggz (A)'!C383</f>
        <v>Vanaf 30 minuten</v>
      </c>
      <c r="D383" s="27" t="str">
        <f>'2a. Productie zpm gen. ggz (A)'!D383</f>
        <v>Forensische en beveiligde zorg - klinische zorg</v>
      </c>
      <c r="E383" s="27" t="str">
        <f>'2a. Productie zpm gen. ggz (A)'!E383</f>
        <v>Verpleegkundige (Wet Big artikel 3)</v>
      </c>
      <c r="F383" s="32">
        <f>'2a. Productie zpm gen. ggz (A)'!F383</f>
        <v>0</v>
      </c>
      <c r="G383" s="53">
        <f>'2a. Productie zpm gen. ggz (A)'!G383</f>
        <v>152.50243451182001</v>
      </c>
      <c r="H383" s="30">
        <f>'2a. Productie zpm gen. ggz (A)'!H383</f>
        <v>0</v>
      </c>
    </row>
    <row r="384" spans="1:8" x14ac:dyDescent="0.25">
      <c r="A384" s="26" t="str">
        <f>'2a. Productie zpm gen. ggz (A)'!A384</f>
        <v>CO0389</v>
      </c>
      <c r="B384" s="27" t="str">
        <f>'2a. Productie zpm gen. ggz (A)'!B384</f>
        <v>Behandeling</v>
      </c>
      <c r="C384" s="27" t="str">
        <f>'2a. Productie zpm gen. ggz (A)'!C384</f>
        <v>Vanaf 30 minuten</v>
      </c>
      <c r="D384" s="27" t="str">
        <f>'2a. Productie zpm gen. ggz (A)'!D384</f>
        <v>Forensische en beveiligde zorg - niet klinische of ambulante zorg</v>
      </c>
      <c r="E384" s="27" t="str">
        <f>'2a. Productie zpm gen. ggz (A)'!E384</f>
        <v>Verpleegkundige (Wet Big artikel 3)</v>
      </c>
      <c r="F384" s="32">
        <f>'2a. Productie zpm gen. ggz (A)'!F384</f>
        <v>0</v>
      </c>
      <c r="G384" s="53">
        <f>'2a. Productie zpm gen. ggz (A)'!G384</f>
        <v>135.94803203568699</v>
      </c>
      <c r="H384" s="30">
        <f>'2a. Productie zpm gen. ggz (A)'!H384</f>
        <v>0</v>
      </c>
    </row>
    <row r="385" spans="1:8" x14ac:dyDescent="0.25">
      <c r="A385" s="26" t="str">
        <f>'2a. Productie zpm gen. ggz (A)'!A385</f>
        <v>CO0390</v>
      </c>
      <c r="B385" s="27" t="str">
        <f>'2a. Productie zpm gen. ggz (A)'!B385</f>
        <v>Behandeling</v>
      </c>
      <c r="C385" s="27" t="str">
        <f>'2a. Productie zpm gen. ggz (A)'!C385</f>
        <v>Vanaf 30 minuten</v>
      </c>
      <c r="D385" s="27" t="str">
        <f>'2a. Productie zpm gen. ggz (A)'!D385</f>
        <v>Hoogspecialistisch ggz (ambulant en klinisch, met contractvoorwaarde)</v>
      </c>
      <c r="E385" s="27" t="str">
        <f>'2a. Productie zpm gen. ggz (A)'!E385</f>
        <v>Verpleegkundige (Wet Big artikel 3)</v>
      </c>
      <c r="F385" s="32">
        <f>'2a. Productie zpm gen. ggz (A)'!F385</f>
        <v>0</v>
      </c>
      <c r="G385" s="53">
        <f>'2a. Productie zpm gen. ggz (A)'!G385</f>
        <v>147.10911491698201</v>
      </c>
      <c r="H385" s="30">
        <f>'2a. Productie zpm gen. ggz (A)'!H385</f>
        <v>0</v>
      </c>
    </row>
    <row r="386" spans="1:8" x14ac:dyDescent="0.25">
      <c r="A386" s="26" t="str">
        <f>'2a. Productie zpm gen. ggz (A)'!A386</f>
        <v>CO0391</v>
      </c>
      <c r="B386" s="27" t="str">
        <f>'2a. Productie zpm gen. ggz (A)'!B386</f>
        <v>Diagnostiek</v>
      </c>
      <c r="C386" s="27" t="str">
        <f>'2a. Productie zpm gen. ggz (A)'!C386</f>
        <v>Vanaf 45 minuten</v>
      </c>
      <c r="D386" s="27" t="str">
        <f>'2a. Productie zpm gen. ggz (A)'!D386</f>
        <v>Ambulant – kwaliteitsstatuut sectie II</v>
      </c>
      <c r="E386" s="27" t="str">
        <f>'2a. Productie zpm gen. ggz (A)'!E386</f>
        <v>Overige beroepen</v>
      </c>
      <c r="F386" s="32">
        <f>'2a. Productie zpm gen. ggz (A)'!F386</f>
        <v>0</v>
      </c>
      <c r="G386" s="53">
        <f>'2a. Productie zpm gen. ggz (A)'!G386</f>
        <v>122.074186474317</v>
      </c>
      <c r="H386" s="30">
        <f>'2a. Productie zpm gen. ggz (A)'!H386</f>
        <v>0</v>
      </c>
    </row>
    <row r="387" spans="1:8" x14ac:dyDescent="0.25">
      <c r="A387" s="26" t="str">
        <f>'2a. Productie zpm gen. ggz (A)'!A387</f>
        <v>CO0392</v>
      </c>
      <c r="B387" s="27" t="str">
        <f>'2a. Productie zpm gen. ggz (A)'!B387</f>
        <v>Diagnostiek</v>
      </c>
      <c r="C387" s="27" t="str">
        <f>'2a. Productie zpm gen. ggz (A)'!C387</f>
        <v>Vanaf 45 minuten</v>
      </c>
      <c r="D387" s="27" t="str">
        <f>'2a. Productie zpm gen. ggz (A)'!D387</f>
        <v>Ambulant – kwaliteitsstatuut sectie III – monodisciplinair</v>
      </c>
      <c r="E387" s="27" t="str">
        <f>'2a. Productie zpm gen. ggz (A)'!E387</f>
        <v>Overige beroepen</v>
      </c>
      <c r="F387" s="32">
        <f>'2a. Productie zpm gen. ggz (A)'!F387</f>
        <v>0</v>
      </c>
      <c r="G387" s="53">
        <f>'2a. Productie zpm gen. ggz (A)'!G387</f>
        <v>179.71357827578899</v>
      </c>
      <c r="H387" s="30">
        <f>'2a. Productie zpm gen. ggz (A)'!H387</f>
        <v>0</v>
      </c>
    </row>
    <row r="388" spans="1:8" x14ac:dyDescent="0.25">
      <c r="A388" s="26" t="str">
        <f>'2a. Productie zpm gen. ggz (A)'!A388</f>
        <v>CO0393</v>
      </c>
      <c r="B388" s="27" t="str">
        <f>'2a. Productie zpm gen. ggz (A)'!B388</f>
        <v>Diagnostiek</v>
      </c>
      <c r="C388" s="27" t="str">
        <f>'2a. Productie zpm gen. ggz (A)'!C388</f>
        <v>Vanaf 45 minuten</v>
      </c>
      <c r="D388" s="27" t="str">
        <f>'2a. Productie zpm gen. ggz (A)'!D388</f>
        <v>Ambulant – kwaliteitsstatuut sectie III – multidisciplinair</v>
      </c>
      <c r="E388" s="27" t="str">
        <f>'2a. Productie zpm gen. ggz (A)'!E388</f>
        <v>Overige beroepen</v>
      </c>
      <c r="F388" s="32">
        <f>'2a. Productie zpm gen. ggz (A)'!F388</f>
        <v>0</v>
      </c>
      <c r="G388" s="53">
        <f>'2a. Productie zpm gen. ggz (A)'!G388</f>
        <v>226.19513548991799</v>
      </c>
      <c r="H388" s="30">
        <f>'2a. Productie zpm gen. ggz (A)'!H388</f>
        <v>0</v>
      </c>
    </row>
    <row r="389" spans="1:8" x14ac:dyDescent="0.25">
      <c r="A389" s="26" t="str">
        <f>'2a. Productie zpm gen. ggz (A)'!A389</f>
        <v>CO0394</v>
      </c>
      <c r="B389" s="27" t="str">
        <f>'2a. Productie zpm gen. ggz (A)'!B389</f>
        <v>Diagnostiek</v>
      </c>
      <c r="C389" s="27" t="str">
        <f>'2a. Productie zpm gen. ggz (A)'!C389</f>
        <v>Vanaf 45 minuten</v>
      </c>
      <c r="D389" s="27" t="str">
        <f>'2a. Productie zpm gen. ggz (A)'!D389</f>
        <v>Outreachend</v>
      </c>
      <c r="E389" s="27" t="str">
        <f>'2a. Productie zpm gen. ggz (A)'!E389</f>
        <v>Overige beroepen</v>
      </c>
      <c r="F389" s="32">
        <f>'2a. Productie zpm gen. ggz (A)'!F389</f>
        <v>0</v>
      </c>
      <c r="G389" s="53">
        <f>'2a. Productie zpm gen. ggz (A)'!G389</f>
        <v>276.78102398136298</v>
      </c>
      <c r="H389" s="30">
        <f>'2a. Productie zpm gen. ggz (A)'!H389</f>
        <v>0</v>
      </c>
    </row>
    <row r="390" spans="1:8" x14ac:dyDescent="0.25">
      <c r="A390" s="26" t="str">
        <f>'2a. Productie zpm gen. ggz (A)'!A390</f>
        <v>CO0395</v>
      </c>
      <c r="B390" s="27" t="str">
        <f>'2a. Productie zpm gen. ggz (A)'!B390</f>
        <v>Diagnostiek</v>
      </c>
      <c r="C390" s="27" t="str">
        <f>'2a. Productie zpm gen. ggz (A)'!C390</f>
        <v>Vanaf 45 minuten</v>
      </c>
      <c r="D390" s="27" t="str">
        <f>'2a. Productie zpm gen. ggz (A)'!D390</f>
        <v>Klinisch (exclusief forensische en beveiligde zorg)</v>
      </c>
      <c r="E390" s="27" t="str">
        <f>'2a. Productie zpm gen. ggz (A)'!E390</f>
        <v>Overige beroepen</v>
      </c>
      <c r="F390" s="32">
        <f>'2a. Productie zpm gen. ggz (A)'!F390</f>
        <v>0</v>
      </c>
      <c r="G390" s="53">
        <f>'2a. Productie zpm gen. ggz (A)'!G390</f>
        <v>312.11300348281299</v>
      </c>
      <c r="H390" s="30">
        <f>'2a. Productie zpm gen. ggz (A)'!H390</f>
        <v>0</v>
      </c>
    </row>
    <row r="391" spans="1:8" x14ac:dyDescent="0.25">
      <c r="A391" s="26" t="str">
        <f>'2a. Productie zpm gen. ggz (A)'!A391</f>
        <v>CO0396</v>
      </c>
      <c r="B391" s="27" t="str">
        <f>'2a. Productie zpm gen. ggz (A)'!B391</f>
        <v>Diagnostiek</v>
      </c>
      <c r="C391" s="27" t="str">
        <f>'2a. Productie zpm gen. ggz (A)'!C391</f>
        <v>Vanaf 45 minuten</v>
      </c>
      <c r="D391" s="27" t="str">
        <f>'2a. Productie zpm gen. ggz (A)'!D391</f>
        <v>Forensische en beveiligde zorg - klinische zorg</v>
      </c>
      <c r="E391" s="27" t="str">
        <f>'2a. Productie zpm gen. ggz (A)'!E391</f>
        <v>Overige beroepen</v>
      </c>
      <c r="F391" s="32">
        <f>'2a. Productie zpm gen. ggz (A)'!F391</f>
        <v>0</v>
      </c>
      <c r="G391" s="53">
        <f>'2a. Productie zpm gen. ggz (A)'!G391</f>
        <v>354.755076701257</v>
      </c>
      <c r="H391" s="30">
        <f>'2a. Productie zpm gen. ggz (A)'!H391</f>
        <v>0</v>
      </c>
    </row>
    <row r="392" spans="1:8" x14ac:dyDescent="0.25">
      <c r="A392" s="26" t="str">
        <f>'2a. Productie zpm gen. ggz (A)'!A392</f>
        <v>CO0397</v>
      </c>
      <c r="B392" s="27" t="str">
        <f>'2a. Productie zpm gen. ggz (A)'!B392</f>
        <v>Diagnostiek</v>
      </c>
      <c r="C392" s="27" t="str">
        <f>'2a. Productie zpm gen. ggz (A)'!C392</f>
        <v>Vanaf 45 minuten</v>
      </c>
      <c r="D392" s="27" t="str">
        <f>'2a. Productie zpm gen. ggz (A)'!D392</f>
        <v>Forensische en beveiligde zorg - niet klinische of ambulante zorg</v>
      </c>
      <c r="E392" s="27" t="str">
        <f>'2a. Productie zpm gen. ggz (A)'!E392</f>
        <v>Overige beroepen</v>
      </c>
      <c r="F392" s="32">
        <f>'2a. Productie zpm gen. ggz (A)'!F392</f>
        <v>0</v>
      </c>
      <c r="G392" s="53">
        <f>'2a. Productie zpm gen. ggz (A)'!G392</f>
        <v>303.35644820027801</v>
      </c>
      <c r="H392" s="30">
        <f>'2a. Productie zpm gen. ggz (A)'!H392</f>
        <v>0</v>
      </c>
    </row>
    <row r="393" spans="1:8" x14ac:dyDescent="0.25">
      <c r="A393" s="26" t="str">
        <f>'2a. Productie zpm gen. ggz (A)'!A393</f>
        <v>CO0398</v>
      </c>
      <c r="B393" s="27" t="str">
        <f>'2a. Productie zpm gen. ggz (A)'!B393</f>
        <v>Diagnostiek</v>
      </c>
      <c r="C393" s="27" t="str">
        <f>'2a. Productie zpm gen. ggz (A)'!C393</f>
        <v>Vanaf 45 minuten</v>
      </c>
      <c r="D393" s="27" t="str">
        <f>'2a. Productie zpm gen. ggz (A)'!D393</f>
        <v>Hoogspecialistisch ggz (ambulant en klinisch, met contractvoorwaarde)</v>
      </c>
      <c r="E393" s="27" t="str">
        <f>'2a. Productie zpm gen. ggz (A)'!E393</f>
        <v>Overige beroepen</v>
      </c>
      <c r="F393" s="32">
        <f>'2a. Productie zpm gen. ggz (A)'!F393</f>
        <v>0</v>
      </c>
      <c r="G393" s="53">
        <f>'2a. Productie zpm gen. ggz (A)'!G393</f>
        <v>285.47991826796101</v>
      </c>
      <c r="H393" s="30">
        <f>'2a. Productie zpm gen. ggz (A)'!H393</f>
        <v>0</v>
      </c>
    </row>
    <row r="394" spans="1:8" x14ac:dyDescent="0.25">
      <c r="A394" s="26" t="str">
        <f>'2a. Productie zpm gen. ggz (A)'!A394</f>
        <v>CO0399</v>
      </c>
      <c r="B394" s="27" t="str">
        <f>'2a. Productie zpm gen. ggz (A)'!B394</f>
        <v>Diagnostiek</v>
      </c>
      <c r="C394" s="27" t="str">
        <f>'2a. Productie zpm gen. ggz (A)'!C394</f>
        <v>Vanaf 45 minuten</v>
      </c>
      <c r="D394" s="27" t="str">
        <f>'2a. Productie zpm gen. ggz (A)'!D394</f>
        <v>Ambulant – kwaliteitsstatuut sectie II</v>
      </c>
      <c r="E394" s="27" t="str">
        <f>'2a. Productie zpm gen. ggz (A)'!E394</f>
        <v>Arts - specialist (Wet Big artikel 14)</v>
      </c>
      <c r="F394" s="32">
        <f>'2a. Productie zpm gen. ggz (A)'!F394</f>
        <v>0</v>
      </c>
      <c r="G394" s="53">
        <f>'2a. Productie zpm gen. ggz (A)'!G394</f>
        <v>229.17710133404401</v>
      </c>
      <c r="H394" s="30">
        <f>'2a. Productie zpm gen. ggz (A)'!H394</f>
        <v>0</v>
      </c>
    </row>
    <row r="395" spans="1:8" x14ac:dyDescent="0.25">
      <c r="A395" s="26" t="str">
        <f>'2a. Productie zpm gen. ggz (A)'!A395</f>
        <v>CO0401</v>
      </c>
      <c r="B395" s="27" t="str">
        <f>'2a. Productie zpm gen. ggz (A)'!B395</f>
        <v>Diagnostiek</v>
      </c>
      <c r="C395" s="27" t="str">
        <f>'2a. Productie zpm gen. ggz (A)'!C395</f>
        <v>Vanaf 45 minuten</v>
      </c>
      <c r="D395" s="27" t="str">
        <f>'2a. Productie zpm gen. ggz (A)'!D395</f>
        <v>Ambulant – kwaliteitsstatuut sectie III – monodisciplinair</v>
      </c>
      <c r="E395" s="27" t="str">
        <f>'2a. Productie zpm gen. ggz (A)'!E395</f>
        <v>Arts - specialist (Wet Big artikel 14)</v>
      </c>
      <c r="F395" s="32">
        <f>'2a. Productie zpm gen. ggz (A)'!F395</f>
        <v>0</v>
      </c>
      <c r="G395" s="53">
        <f>'2a. Productie zpm gen. ggz (A)'!G395</f>
        <v>318.326330979722</v>
      </c>
      <c r="H395" s="30">
        <f>'2a. Productie zpm gen. ggz (A)'!H395</f>
        <v>0</v>
      </c>
    </row>
    <row r="396" spans="1:8" x14ac:dyDescent="0.25">
      <c r="A396" s="26" t="str">
        <f>'2a. Productie zpm gen. ggz (A)'!A396</f>
        <v>CO0402</v>
      </c>
      <c r="B396" s="27" t="str">
        <f>'2a. Productie zpm gen. ggz (A)'!B396</f>
        <v>Diagnostiek</v>
      </c>
      <c r="C396" s="27" t="str">
        <f>'2a. Productie zpm gen. ggz (A)'!C396</f>
        <v>Vanaf 45 minuten</v>
      </c>
      <c r="D396" s="27" t="str">
        <f>'2a. Productie zpm gen. ggz (A)'!D396</f>
        <v>Ambulant – kwaliteitsstatuut sectie III – multidisciplinair</v>
      </c>
      <c r="E396" s="27" t="str">
        <f>'2a. Productie zpm gen. ggz (A)'!E396</f>
        <v>Arts - specialist (Wet Big artikel 14)</v>
      </c>
      <c r="F396" s="32">
        <f>'2a. Productie zpm gen. ggz (A)'!F396</f>
        <v>0</v>
      </c>
      <c r="G396" s="53">
        <f>'2a. Productie zpm gen. ggz (A)'!G396</f>
        <v>382.42598663328101</v>
      </c>
      <c r="H396" s="30">
        <f>'2a. Productie zpm gen. ggz (A)'!H396</f>
        <v>0</v>
      </c>
    </row>
    <row r="397" spans="1:8" x14ac:dyDescent="0.25">
      <c r="A397" s="26" t="str">
        <f>'2a. Productie zpm gen. ggz (A)'!A397</f>
        <v>CO0403</v>
      </c>
      <c r="B397" s="27" t="str">
        <f>'2a. Productie zpm gen. ggz (A)'!B397</f>
        <v>Diagnostiek</v>
      </c>
      <c r="C397" s="27" t="str">
        <f>'2a. Productie zpm gen. ggz (A)'!C397</f>
        <v>Vanaf 45 minuten</v>
      </c>
      <c r="D397" s="27" t="str">
        <f>'2a. Productie zpm gen. ggz (A)'!D397</f>
        <v>Outreachend</v>
      </c>
      <c r="E397" s="27" t="str">
        <f>'2a. Productie zpm gen. ggz (A)'!E397</f>
        <v>Arts - specialist (Wet Big artikel 14)</v>
      </c>
      <c r="F397" s="32">
        <f>'2a. Productie zpm gen. ggz (A)'!F397</f>
        <v>0</v>
      </c>
      <c r="G397" s="53">
        <f>'2a. Productie zpm gen. ggz (A)'!G397</f>
        <v>435.96132407210098</v>
      </c>
      <c r="H397" s="30">
        <f>'2a. Productie zpm gen. ggz (A)'!H397</f>
        <v>0</v>
      </c>
    </row>
    <row r="398" spans="1:8" x14ac:dyDescent="0.25">
      <c r="A398" s="26" t="str">
        <f>'2a. Productie zpm gen. ggz (A)'!A398</f>
        <v>CO0404</v>
      </c>
      <c r="B398" s="27" t="str">
        <f>'2a. Productie zpm gen. ggz (A)'!B398</f>
        <v>Diagnostiek</v>
      </c>
      <c r="C398" s="27" t="str">
        <f>'2a. Productie zpm gen. ggz (A)'!C398</f>
        <v>Vanaf 45 minuten</v>
      </c>
      <c r="D398" s="27" t="str">
        <f>'2a. Productie zpm gen. ggz (A)'!D398</f>
        <v>Klinisch (exclusief forensische en beveiligde zorg)</v>
      </c>
      <c r="E398" s="27" t="str">
        <f>'2a. Productie zpm gen. ggz (A)'!E398</f>
        <v>Arts - specialist (Wet Big artikel 14)</v>
      </c>
      <c r="F398" s="32">
        <f>'2a. Productie zpm gen. ggz (A)'!F398</f>
        <v>0</v>
      </c>
      <c r="G398" s="53">
        <f>'2a. Productie zpm gen. ggz (A)'!G398</f>
        <v>497.541810532694</v>
      </c>
      <c r="H398" s="30">
        <f>'2a. Productie zpm gen. ggz (A)'!H398</f>
        <v>0</v>
      </c>
    </row>
    <row r="399" spans="1:8" x14ac:dyDescent="0.25">
      <c r="A399" s="26" t="str">
        <f>'2a. Productie zpm gen. ggz (A)'!A399</f>
        <v>CO0405</v>
      </c>
      <c r="B399" s="27" t="str">
        <f>'2a. Productie zpm gen. ggz (A)'!B399</f>
        <v>Diagnostiek</v>
      </c>
      <c r="C399" s="27" t="str">
        <f>'2a. Productie zpm gen. ggz (A)'!C399</f>
        <v>Vanaf 45 minuten</v>
      </c>
      <c r="D399" s="27" t="str">
        <f>'2a. Productie zpm gen. ggz (A)'!D399</f>
        <v>Forensische en beveiligde zorg - klinische zorg</v>
      </c>
      <c r="E399" s="27" t="str">
        <f>'2a. Productie zpm gen. ggz (A)'!E399</f>
        <v>Arts - specialist (Wet Big artikel 14)</v>
      </c>
      <c r="F399" s="32">
        <f>'2a. Productie zpm gen. ggz (A)'!F399</f>
        <v>0</v>
      </c>
      <c r="G399" s="53">
        <f>'2a. Productie zpm gen. ggz (A)'!G399</f>
        <v>624.01885957315994</v>
      </c>
      <c r="H399" s="30">
        <f>'2a. Productie zpm gen. ggz (A)'!H399</f>
        <v>0</v>
      </c>
    </row>
    <row r="400" spans="1:8" x14ac:dyDescent="0.25">
      <c r="A400" s="26" t="str">
        <f>'2a. Productie zpm gen. ggz (A)'!A400</f>
        <v>CO0406</v>
      </c>
      <c r="B400" s="27" t="str">
        <f>'2a. Productie zpm gen. ggz (A)'!B400</f>
        <v>Diagnostiek</v>
      </c>
      <c r="C400" s="27" t="str">
        <f>'2a. Productie zpm gen. ggz (A)'!C400</f>
        <v>Vanaf 45 minuten</v>
      </c>
      <c r="D400" s="27" t="str">
        <f>'2a. Productie zpm gen. ggz (A)'!D400</f>
        <v>Forensische en beveiligde zorg - niet klinische of ambulante zorg</v>
      </c>
      <c r="E400" s="27" t="str">
        <f>'2a. Productie zpm gen. ggz (A)'!E400</f>
        <v>Arts - specialist (Wet Big artikel 14)</v>
      </c>
      <c r="F400" s="32">
        <f>'2a. Productie zpm gen. ggz (A)'!F400</f>
        <v>0</v>
      </c>
      <c r="G400" s="53">
        <f>'2a. Productie zpm gen. ggz (A)'!G400</f>
        <v>555.30154258797802</v>
      </c>
      <c r="H400" s="30">
        <f>'2a. Productie zpm gen. ggz (A)'!H400</f>
        <v>0</v>
      </c>
    </row>
    <row r="401" spans="1:8" x14ac:dyDescent="0.25">
      <c r="A401" s="26" t="str">
        <f>'2a. Productie zpm gen. ggz (A)'!A401</f>
        <v>CO0407</v>
      </c>
      <c r="B401" s="27" t="str">
        <f>'2a. Productie zpm gen. ggz (A)'!B401</f>
        <v>Diagnostiek</v>
      </c>
      <c r="C401" s="27" t="str">
        <f>'2a. Productie zpm gen. ggz (A)'!C401</f>
        <v>Vanaf 45 minuten</v>
      </c>
      <c r="D401" s="27" t="str">
        <f>'2a. Productie zpm gen. ggz (A)'!D401</f>
        <v>Hoogspecialistisch ggz (ambulant en klinisch, met contractvoorwaarde)</v>
      </c>
      <c r="E401" s="27" t="str">
        <f>'2a. Productie zpm gen. ggz (A)'!E401</f>
        <v>Arts - specialist (Wet Big artikel 14)</v>
      </c>
      <c r="F401" s="32">
        <f>'2a. Productie zpm gen. ggz (A)'!F401</f>
        <v>0</v>
      </c>
      <c r="G401" s="53">
        <f>'2a. Productie zpm gen. ggz (A)'!G401</f>
        <v>456.289759032782</v>
      </c>
      <c r="H401" s="30">
        <f>'2a. Productie zpm gen. ggz (A)'!H401</f>
        <v>0</v>
      </c>
    </row>
    <row r="402" spans="1:8" x14ac:dyDescent="0.25">
      <c r="A402" s="26" t="str">
        <f>'2a. Productie zpm gen. ggz (A)'!A402</f>
        <v>CO0408</v>
      </c>
      <c r="B402" s="27" t="str">
        <f>'2a. Productie zpm gen. ggz (A)'!B402</f>
        <v>Diagnostiek</v>
      </c>
      <c r="C402" s="27" t="str">
        <f>'2a. Productie zpm gen. ggz (A)'!C402</f>
        <v>Vanaf 45 minuten</v>
      </c>
      <c r="D402" s="27" t="str">
        <f>'2a. Productie zpm gen. ggz (A)'!D402</f>
        <v>Ambulant – kwaliteitsstatuut sectie II</v>
      </c>
      <c r="E402" s="27" t="str">
        <f>'2a. Productie zpm gen. ggz (A)'!E402</f>
        <v>Klinisch (neuro)psycholoog (Wet Big artikel 14)</v>
      </c>
      <c r="F402" s="32">
        <f>'2a. Productie zpm gen. ggz (A)'!F402</f>
        <v>0</v>
      </c>
      <c r="G402" s="53">
        <f>'2a. Productie zpm gen. ggz (A)'!G402</f>
        <v>186.22992600101199</v>
      </c>
      <c r="H402" s="30">
        <f>'2a. Productie zpm gen. ggz (A)'!H402</f>
        <v>0</v>
      </c>
    </row>
    <row r="403" spans="1:8" x14ac:dyDescent="0.25">
      <c r="A403" s="26" t="str">
        <f>'2a. Productie zpm gen. ggz (A)'!A403</f>
        <v>CO0409</v>
      </c>
      <c r="B403" s="27" t="str">
        <f>'2a. Productie zpm gen. ggz (A)'!B403</f>
        <v>Diagnostiek</v>
      </c>
      <c r="C403" s="27" t="str">
        <f>'2a. Productie zpm gen. ggz (A)'!C403</f>
        <v>Vanaf 45 minuten</v>
      </c>
      <c r="D403" s="27" t="str">
        <f>'2a. Productie zpm gen. ggz (A)'!D403</f>
        <v>Ambulant – kwaliteitsstatuut sectie III – monodisciplinair</v>
      </c>
      <c r="E403" s="27" t="str">
        <f>'2a. Productie zpm gen. ggz (A)'!E403</f>
        <v>Klinisch (neuro)psycholoog (Wet Big artikel 14)</v>
      </c>
      <c r="F403" s="32">
        <f>'2a. Productie zpm gen. ggz (A)'!F403</f>
        <v>0</v>
      </c>
      <c r="G403" s="53">
        <f>'2a. Productie zpm gen. ggz (A)'!G403</f>
        <v>260.06214116280302</v>
      </c>
      <c r="H403" s="30">
        <f>'2a. Productie zpm gen. ggz (A)'!H403</f>
        <v>0</v>
      </c>
    </row>
    <row r="404" spans="1:8" x14ac:dyDescent="0.25">
      <c r="A404" s="26" t="str">
        <f>'2a. Productie zpm gen. ggz (A)'!A404</f>
        <v>CO0410</v>
      </c>
      <c r="B404" s="27" t="str">
        <f>'2a. Productie zpm gen. ggz (A)'!B404</f>
        <v>Diagnostiek</v>
      </c>
      <c r="C404" s="27" t="str">
        <f>'2a. Productie zpm gen. ggz (A)'!C404</f>
        <v>Vanaf 45 minuten</v>
      </c>
      <c r="D404" s="27" t="str">
        <f>'2a. Productie zpm gen. ggz (A)'!D404</f>
        <v>Ambulant – kwaliteitsstatuut sectie III – multidisciplinair</v>
      </c>
      <c r="E404" s="27" t="str">
        <f>'2a. Productie zpm gen. ggz (A)'!E404</f>
        <v>Klinisch (neuro)psycholoog (Wet Big artikel 14)</v>
      </c>
      <c r="F404" s="32">
        <f>'2a. Productie zpm gen. ggz (A)'!F404</f>
        <v>0</v>
      </c>
      <c r="G404" s="53">
        <f>'2a. Productie zpm gen. ggz (A)'!G404</f>
        <v>312.99386480852098</v>
      </c>
      <c r="H404" s="30">
        <f>'2a. Productie zpm gen. ggz (A)'!H404</f>
        <v>0</v>
      </c>
    </row>
    <row r="405" spans="1:8" x14ac:dyDescent="0.25">
      <c r="A405" s="26" t="str">
        <f>'2a. Productie zpm gen. ggz (A)'!A405</f>
        <v>CO0411</v>
      </c>
      <c r="B405" s="27" t="str">
        <f>'2a. Productie zpm gen. ggz (A)'!B405</f>
        <v>Diagnostiek</v>
      </c>
      <c r="C405" s="27" t="str">
        <f>'2a. Productie zpm gen. ggz (A)'!C405</f>
        <v>Vanaf 45 minuten</v>
      </c>
      <c r="D405" s="27" t="str">
        <f>'2a. Productie zpm gen. ggz (A)'!D405</f>
        <v>Outreachend</v>
      </c>
      <c r="E405" s="27" t="str">
        <f>'2a. Productie zpm gen. ggz (A)'!E405</f>
        <v>Klinisch (neuro)psycholoog (Wet Big artikel 14)</v>
      </c>
      <c r="F405" s="32">
        <f>'2a. Productie zpm gen. ggz (A)'!F405</f>
        <v>0</v>
      </c>
      <c r="G405" s="53">
        <f>'2a. Productie zpm gen. ggz (A)'!G405</f>
        <v>370.63089183604802</v>
      </c>
      <c r="H405" s="30">
        <f>'2a. Productie zpm gen. ggz (A)'!H405</f>
        <v>0</v>
      </c>
    </row>
    <row r="406" spans="1:8" x14ac:dyDescent="0.25">
      <c r="A406" s="26" t="str">
        <f>'2a. Productie zpm gen. ggz (A)'!A406</f>
        <v>CO0412</v>
      </c>
      <c r="B406" s="27" t="str">
        <f>'2a. Productie zpm gen. ggz (A)'!B406</f>
        <v>Diagnostiek</v>
      </c>
      <c r="C406" s="27" t="str">
        <f>'2a. Productie zpm gen. ggz (A)'!C406</f>
        <v>Vanaf 45 minuten</v>
      </c>
      <c r="D406" s="27" t="str">
        <f>'2a. Productie zpm gen. ggz (A)'!D406</f>
        <v>Klinisch (exclusief forensische en beveiligde zorg)</v>
      </c>
      <c r="E406" s="27" t="str">
        <f>'2a. Productie zpm gen. ggz (A)'!E406</f>
        <v>Klinisch (neuro)psycholoog (Wet Big artikel 14)</v>
      </c>
      <c r="F406" s="32">
        <f>'2a. Productie zpm gen. ggz (A)'!F406</f>
        <v>0</v>
      </c>
      <c r="G406" s="53">
        <f>'2a. Productie zpm gen. ggz (A)'!G406</f>
        <v>434.19672141014502</v>
      </c>
      <c r="H406" s="30">
        <f>'2a. Productie zpm gen. ggz (A)'!H406</f>
        <v>0</v>
      </c>
    </row>
    <row r="407" spans="1:8" x14ac:dyDescent="0.25">
      <c r="A407" s="26" t="str">
        <f>'2a. Productie zpm gen. ggz (A)'!A407</f>
        <v>CO0413</v>
      </c>
      <c r="B407" s="27" t="str">
        <f>'2a. Productie zpm gen. ggz (A)'!B407</f>
        <v>Diagnostiek</v>
      </c>
      <c r="C407" s="27" t="str">
        <f>'2a. Productie zpm gen. ggz (A)'!C407</f>
        <v>Vanaf 45 minuten</v>
      </c>
      <c r="D407" s="27" t="str">
        <f>'2a. Productie zpm gen. ggz (A)'!D407</f>
        <v>Forensische en beveiligde zorg - klinische zorg</v>
      </c>
      <c r="E407" s="27" t="str">
        <f>'2a. Productie zpm gen. ggz (A)'!E407</f>
        <v>Klinisch (neuro)psycholoog (Wet Big artikel 14)</v>
      </c>
      <c r="F407" s="32">
        <f>'2a. Productie zpm gen. ggz (A)'!F407</f>
        <v>0</v>
      </c>
      <c r="G407" s="53">
        <f>'2a. Productie zpm gen. ggz (A)'!G407</f>
        <v>481.51098109864603</v>
      </c>
      <c r="H407" s="30">
        <f>'2a. Productie zpm gen. ggz (A)'!H407</f>
        <v>0</v>
      </c>
    </row>
    <row r="408" spans="1:8" x14ac:dyDescent="0.25">
      <c r="A408" s="26" t="str">
        <f>'2a. Productie zpm gen. ggz (A)'!A408</f>
        <v>CO0414</v>
      </c>
      <c r="B408" s="27" t="str">
        <f>'2a. Productie zpm gen. ggz (A)'!B408</f>
        <v>Diagnostiek</v>
      </c>
      <c r="C408" s="27" t="str">
        <f>'2a. Productie zpm gen. ggz (A)'!C408</f>
        <v>Vanaf 45 minuten</v>
      </c>
      <c r="D408" s="27" t="str">
        <f>'2a. Productie zpm gen. ggz (A)'!D408</f>
        <v>Forensische en beveiligde zorg - niet klinische of ambulante zorg</v>
      </c>
      <c r="E408" s="27" t="str">
        <f>'2a. Productie zpm gen. ggz (A)'!E408</f>
        <v>Klinisch (neuro)psycholoog (Wet Big artikel 14)</v>
      </c>
      <c r="F408" s="32">
        <f>'2a. Productie zpm gen. ggz (A)'!F408</f>
        <v>0</v>
      </c>
      <c r="G408" s="53">
        <f>'2a. Productie zpm gen. ggz (A)'!G408</f>
        <v>435.249048881894</v>
      </c>
      <c r="H408" s="30">
        <f>'2a. Productie zpm gen. ggz (A)'!H408</f>
        <v>0</v>
      </c>
    </row>
    <row r="409" spans="1:8" x14ac:dyDescent="0.25">
      <c r="A409" s="26" t="str">
        <f>'2a. Productie zpm gen. ggz (A)'!A409</f>
        <v>CO0415</v>
      </c>
      <c r="B409" s="27" t="str">
        <f>'2a. Productie zpm gen. ggz (A)'!B409</f>
        <v>Diagnostiek</v>
      </c>
      <c r="C409" s="27" t="str">
        <f>'2a. Productie zpm gen. ggz (A)'!C409</f>
        <v>Vanaf 45 minuten</v>
      </c>
      <c r="D409" s="27" t="str">
        <f>'2a. Productie zpm gen. ggz (A)'!D409</f>
        <v>Hoogspecialistisch ggz (ambulant en klinisch, met contractvoorwaarde)</v>
      </c>
      <c r="E409" s="27" t="str">
        <f>'2a. Productie zpm gen. ggz (A)'!E409</f>
        <v>Klinisch (neuro)psycholoog (Wet Big artikel 14)</v>
      </c>
      <c r="F409" s="32">
        <f>'2a. Productie zpm gen. ggz (A)'!F409</f>
        <v>0</v>
      </c>
      <c r="G409" s="53">
        <f>'2a. Productie zpm gen. ggz (A)'!G409</f>
        <v>396.42420664747402</v>
      </c>
      <c r="H409" s="30">
        <f>'2a. Productie zpm gen. ggz (A)'!H409</f>
        <v>0</v>
      </c>
    </row>
    <row r="410" spans="1:8" x14ac:dyDescent="0.25">
      <c r="A410" s="26" t="str">
        <f>'2a. Productie zpm gen. ggz (A)'!A410</f>
        <v>CO0416</v>
      </c>
      <c r="B410" s="27" t="str">
        <f>'2a. Productie zpm gen. ggz (A)'!B410</f>
        <v>Diagnostiek</v>
      </c>
      <c r="C410" s="27" t="str">
        <f>'2a. Productie zpm gen. ggz (A)'!C410</f>
        <v>Vanaf 45 minuten</v>
      </c>
      <c r="D410" s="27" t="str">
        <f>'2a. Productie zpm gen. ggz (A)'!D410</f>
        <v>Ambulant – kwaliteitsstatuut sectie II</v>
      </c>
      <c r="E410" s="27" t="str">
        <f>'2a. Productie zpm gen. ggz (A)'!E410</f>
        <v>Verpleegkundig specialist geestelijke gezondheidszorg (Wet Big artikel 14)</v>
      </c>
      <c r="F410" s="32">
        <f>'2a. Productie zpm gen. ggz (A)'!F410</f>
        <v>0</v>
      </c>
      <c r="G410" s="53">
        <f>'2a. Productie zpm gen. ggz (A)'!G410</f>
        <v>123.76881539431299</v>
      </c>
      <c r="H410" s="30">
        <f>'2a. Productie zpm gen. ggz (A)'!H410</f>
        <v>0</v>
      </c>
    </row>
    <row r="411" spans="1:8" x14ac:dyDescent="0.25">
      <c r="A411" s="26" t="str">
        <f>'2a. Productie zpm gen. ggz (A)'!A411</f>
        <v>CO0417</v>
      </c>
      <c r="B411" s="27" t="str">
        <f>'2a. Productie zpm gen. ggz (A)'!B411</f>
        <v>Diagnostiek</v>
      </c>
      <c r="C411" s="27" t="str">
        <f>'2a. Productie zpm gen. ggz (A)'!C411</f>
        <v>Vanaf 45 minuten</v>
      </c>
      <c r="D411" s="27" t="str">
        <f>'2a. Productie zpm gen. ggz (A)'!D411</f>
        <v>Ambulant – kwaliteitsstatuut sectie III – monodisciplinair</v>
      </c>
      <c r="E411" s="27" t="str">
        <f>'2a. Productie zpm gen. ggz (A)'!E411</f>
        <v>Verpleegkundig specialist geestelijke gezondheidszorg (Wet Big artikel 14)</v>
      </c>
      <c r="F411" s="32">
        <f>'2a. Productie zpm gen. ggz (A)'!F411</f>
        <v>0</v>
      </c>
      <c r="G411" s="53">
        <f>'2a. Productie zpm gen. ggz (A)'!G411</f>
        <v>183.27756207176199</v>
      </c>
      <c r="H411" s="30">
        <f>'2a. Productie zpm gen. ggz (A)'!H411</f>
        <v>0</v>
      </c>
    </row>
    <row r="412" spans="1:8" x14ac:dyDescent="0.25">
      <c r="A412" s="26" t="str">
        <f>'2a. Productie zpm gen. ggz (A)'!A412</f>
        <v>CO0418</v>
      </c>
      <c r="B412" s="27" t="str">
        <f>'2a. Productie zpm gen. ggz (A)'!B412</f>
        <v>Diagnostiek</v>
      </c>
      <c r="C412" s="27" t="str">
        <f>'2a. Productie zpm gen. ggz (A)'!C412</f>
        <v>Vanaf 45 minuten</v>
      </c>
      <c r="D412" s="27" t="str">
        <f>'2a. Productie zpm gen. ggz (A)'!D412</f>
        <v>Ambulant – kwaliteitsstatuut sectie III – multidisciplinair</v>
      </c>
      <c r="E412" s="27" t="str">
        <f>'2a. Productie zpm gen. ggz (A)'!E412</f>
        <v>Verpleegkundig specialist geestelijke gezondheidszorg (Wet Big artikel 14)</v>
      </c>
      <c r="F412" s="32">
        <f>'2a. Productie zpm gen. ggz (A)'!F412</f>
        <v>0</v>
      </c>
      <c r="G412" s="53">
        <f>'2a. Productie zpm gen. ggz (A)'!G412</f>
        <v>220.147533272842</v>
      </c>
      <c r="H412" s="30">
        <f>'2a. Productie zpm gen. ggz (A)'!H412</f>
        <v>0</v>
      </c>
    </row>
    <row r="413" spans="1:8" x14ac:dyDescent="0.25">
      <c r="A413" s="26" t="str">
        <f>'2a. Productie zpm gen. ggz (A)'!A413</f>
        <v>CO0419</v>
      </c>
      <c r="B413" s="27" t="str">
        <f>'2a. Productie zpm gen. ggz (A)'!B413</f>
        <v>Diagnostiek</v>
      </c>
      <c r="C413" s="27" t="str">
        <f>'2a. Productie zpm gen. ggz (A)'!C413</f>
        <v>Vanaf 45 minuten</v>
      </c>
      <c r="D413" s="27" t="str">
        <f>'2a. Productie zpm gen. ggz (A)'!D413</f>
        <v>Outreachend</v>
      </c>
      <c r="E413" s="27" t="str">
        <f>'2a. Productie zpm gen. ggz (A)'!E413</f>
        <v>Verpleegkundig specialist geestelijke gezondheidszorg (Wet Big artikel 14)</v>
      </c>
      <c r="F413" s="32">
        <f>'2a. Productie zpm gen. ggz (A)'!F413</f>
        <v>0</v>
      </c>
      <c r="G413" s="53">
        <f>'2a. Productie zpm gen. ggz (A)'!G413</f>
        <v>253.32251086233401</v>
      </c>
      <c r="H413" s="30">
        <f>'2a. Productie zpm gen. ggz (A)'!H413</f>
        <v>0</v>
      </c>
    </row>
    <row r="414" spans="1:8" x14ac:dyDescent="0.25">
      <c r="A414" s="26" t="str">
        <f>'2a. Productie zpm gen. ggz (A)'!A414</f>
        <v>CO0420</v>
      </c>
      <c r="B414" s="27" t="str">
        <f>'2a. Productie zpm gen. ggz (A)'!B414</f>
        <v>Diagnostiek</v>
      </c>
      <c r="C414" s="27" t="str">
        <f>'2a. Productie zpm gen. ggz (A)'!C414</f>
        <v>Vanaf 45 minuten</v>
      </c>
      <c r="D414" s="27" t="str">
        <f>'2a. Productie zpm gen. ggz (A)'!D414</f>
        <v>Klinisch (exclusief forensische en beveiligde zorg)</v>
      </c>
      <c r="E414" s="27" t="str">
        <f>'2a. Productie zpm gen. ggz (A)'!E414</f>
        <v>Verpleegkundig specialist geestelijke gezondheidszorg (Wet Big artikel 14)</v>
      </c>
      <c r="F414" s="32">
        <f>'2a. Productie zpm gen. ggz (A)'!F414</f>
        <v>0</v>
      </c>
      <c r="G414" s="53">
        <f>'2a. Productie zpm gen. ggz (A)'!G414</f>
        <v>282.36143400676798</v>
      </c>
      <c r="H414" s="30">
        <f>'2a. Productie zpm gen. ggz (A)'!H414</f>
        <v>0</v>
      </c>
    </row>
    <row r="415" spans="1:8" x14ac:dyDescent="0.25">
      <c r="A415" s="26" t="str">
        <f>'2a. Productie zpm gen. ggz (A)'!A415</f>
        <v>CO0421</v>
      </c>
      <c r="B415" s="27" t="str">
        <f>'2a. Productie zpm gen. ggz (A)'!B415</f>
        <v>Diagnostiek</v>
      </c>
      <c r="C415" s="27" t="str">
        <f>'2a. Productie zpm gen. ggz (A)'!C415</f>
        <v>Vanaf 45 minuten</v>
      </c>
      <c r="D415" s="27" t="str">
        <f>'2a. Productie zpm gen. ggz (A)'!D415</f>
        <v>Forensische en beveiligde zorg - klinische zorg</v>
      </c>
      <c r="E415" s="27" t="str">
        <f>'2a. Productie zpm gen. ggz (A)'!E415</f>
        <v>Verpleegkundig specialist geestelijke gezondheidszorg (Wet Big artikel 14)</v>
      </c>
      <c r="F415" s="32">
        <f>'2a. Productie zpm gen. ggz (A)'!F415</f>
        <v>0</v>
      </c>
      <c r="G415" s="53">
        <f>'2a. Productie zpm gen. ggz (A)'!G415</f>
        <v>293.25556081779098</v>
      </c>
      <c r="H415" s="30">
        <f>'2a. Productie zpm gen. ggz (A)'!H415</f>
        <v>0</v>
      </c>
    </row>
    <row r="416" spans="1:8" x14ac:dyDescent="0.25">
      <c r="A416" s="26" t="str">
        <f>'2a. Productie zpm gen. ggz (A)'!A416</f>
        <v>CO0422</v>
      </c>
      <c r="B416" s="27" t="str">
        <f>'2a. Productie zpm gen. ggz (A)'!B416</f>
        <v>Diagnostiek</v>
      </c>
      <c r="C416" s="27" t="str">
        <f>'2a. Productie zpm gen. ggz (A)'!C416</f>
        <v>Vanaf 45 minuten</v>
      </c>
      <c r="D416" s="27" t="str">
        <f>'2a. Productie zpm gen. ggz (A)'!D416</f>
        <v>Forensische en beveiligde zorg - niet klinische of ambulante zorg</v>
      </c>
      <c r="E416" s="27" t="str">
        <f>'2a. Productie zpm gen. ggz (A)'!E416</f>
        <v>Verpleegkundig specialist geestelijke gezondheidszorg (Wet Big artikel 14)</v>
      </c>
      <c r="F416" s="32">
        <f>'2a. Productie zpm gen. ggz (A)'!F416</f>
        <v>0</v>
      </c>
      <c r="G416" s="53">
        <f>'2a. Productie zpm gen. ggz (A)'!G416</f>
        <v>256.615062011563</v>
      </c>
      <c r="H416" s="30">
        <f>'2a. Productie zpm gen. ggz (A)'!H416</f>
        <v>0</v>
      </c>
    </row>
    <row r="417" spans="1:8" x14ac:dyDescent="0.25">
      <c r="A417" s="26" t="str">
        <f>'2a. Productie zpm gen. ggz (A)'!A417</f>
        <v>CO0423</v>
      </c>
      <c r="B417" s="27" t="str">
        <f>'2a. Productie zpm gen. ggz (A)'!B417</f>
        <v>Diagnostiek</v>
      </c>
      <c r="C417" s="27" t="str">
        <f>'2a. Productie zpm gen. ggz (A)'!C417</f>
        <v>Vanaf 45 minuten</v>
      </c>
      <c r="D417" s="27" t="str">
        <f>'2a. Productie zpm gen. ggz (A)'!D417</f>
        <v>Hoogspecialistisch ggz (ambulant en klinisch, met contractvoorwaarde)</v>
      </c>
      <c r="E417" s="27" t="str">
        <f>'2a. Productie zpm gen. ggz (A)'!E417</f>
        <v>Verpleegkundig specialist geestelijke gezondheidszorg (Wet Big artikel 14)</v>
      </c>
      <c r="F417" s="32">
        <f>'2a. Productie zpm gen. ggz (A)'!F417</f>
        <v>0</v>
      </c>
      <c r="G417" s="53">
        <f>'2a. Productie zpm gen. ggz (A)'!G417</f>
        <v>275.34917534414501</v>
      </c>
      <c r="H417" s="30">
        <f>'2a. Productie zpm gen. ggz (A)'!H417</f>
        <v>0</v>
      </c>
    </row>
    <row r="418" spans="1:8" x14ac:dyDescent="0.25">
      <c r="A418" s="26" t="str">
        <f>'2a. Productie zpm gen. ggz (A)'!A418</f>
        <v>CO0424</v>
      </c>
      <c r="B418" s="27" t="str">
        <f>'2a. Productie zpm gen. ggz (A)'!B418</f>
        <v>Diagnostiek</v>
      </c>
      <c r="C418" s="27" t="str">
        <f>'2a. Productie zpm gen. ggz (A)'!C418</f>
        <v>Vanaf 45 minuten</v>
      </c>
      <c r="D418" s="27" t="str">
        <f>'2a. Productie zpm gen. ggz (A)'!D418</f>
        <v>Ambulant – kwaliteitsstatuut sectie II</v>
      </c>
      <c r="E418" s="27" t="str">
        <f>'2a. Productie zpm gen. ggz (A)'!E418</f>
        <v>Arts (Wet Big artikel 3)</v>
      </c>
      <c r="F418" s="32">
        <f>'2a. Productie zpm gen. ggz (A)'!F418</f>
        <v>0</v>
      </c>
      <c r="G418" s="53">
        <f>'2a. Productie zpm gen. ggz (A)'!G418</f>
        <v>129.68276983590701</v>
      </c>
      <c r="H418" s="30">
        <f>'2a. Productie zpm gen. ggz (A)'!H418</f>
        <v>0</v>
      </c>
    </row>
    <row r="419" spans="1:8" x14ac:dyDescent="0.25">
      <c r="A419" s="26" t="str">
        <f>'2a. Productie zpm gen. ggz (A)'!A419</f>
        <v>CO0425</v>
      </c>
      <c r="B419" s="27" t="str">
        <f>'2a. Productie zpm gen. ggz (A)'!B419</f>
        <v>Diagnostiek</v>
      </c>
      <c r="C419" s="27" t="str">
        <f>'2a. Productie zpm gen. ggz (A)'!C419</f>
        <v>Vanaf 45 minuten</v>
      </c>
      <c r="D419" s="27" t="str">
        <f>'2a. Productie zpm gen. ggz (A)'!D419</f>
        <v>Ambulant – kwaliteitsstatuut sectie III – monodisciplinair</v>
      </c>
      <c r="E419" s="27" t="str">
        <f>'2a. Productie zpm gen. ggz (A)'!E419</f>
        <v>Arts (Wet Big artikel 3)</v>
      </c>
      <c r="F419" s="32">
        <f>'2a. Productie zpm gen. ggz (A)'!F419</f>
        <v>0</v>
      </c>
      <c r="G419" s="53">
        <f>'2a. Productie zpm gen. ggz (A)'!G419</f>
        <v>191.077143806598</v>
      </c>
      <c r="H419" s="30">
        <f>'2a. Productie zpm gen. ggz (A)'!H419</f>
        <v>0</v>
      </c>
    </row>
    <row r="420" spans="1:8" x14ac:dyDescent="0.25">
      <c r="A420" s="26" t="str">
        <f>'2a. Productie zpm gen. ggz (A)'!A420</f>
        <v>CO0426</v>
      </c>
      <c r="B420" s="27" t="str">
        <f>'2a. Productie zpm gen. ggz (A)'!B420</f>
        <v>Diagnostiek</v>
      </c>
      <c r="C420" s="27" t="str">
        <f>'2a. Productie zpm gen. ggz (A)'!C420</f>
        <v>Vanaf 45 minuten</v>
      </c>
      <c r="D420" s="27" t="str">
        <f>'2a. Productie zpm gen. ggz (A)'!D420</f>
        <v>Ambulant – kwaliteitsstatuut sectie III – multidisciplinair</v>
      </c>
      <c r="E420" s="27" t="str">
        <f>'2a. Productie zpm gen. ggz (A)'!E420</f>
        <v>Arts (Wet Big artikel 3)</v>
      </c>
      <c r="F420" s="32">
        <f>'2a. Productie zpm gen. ggz (A)'!F420</f>
        <v>0</v>
      </c>
      <c r="G420" s="53">
        <f>'2a. Productie zpm gen. ggz (A)'!G420</f>
        <v>236.99814470586301</v>
      </c>
      <c r="H420" s="30">
        <f>'2a. Productie zpm gen. ggz (A)'!H420</f>
        <v>0</v>
      </c>
    </row>
    <row r="421" spans="1:8" x14ac:dyDescent="0.25">
      <c r="A421" s="26" t="str">
        <f>'2a. Productie zpm gen. ggz (A)'!A421</f>
        <v>CO0427</v>
      </c>
      <c r="B421" s="27" t="str">
        <f>'2a. Productie zpm gen. ggz (A)'!B421</f>
        <v>Diagnostiek</v>
      </c>
      <c r="C421" s="27" t="str">
        <f>'2a. Productie zpm gen. ggz (A)'!C421</f>
        <v>Vanaf 45 minuten</v>
      </c>
      <c r="D421" s="27" t="str">
        <f>'2a. Productie zpm gen. ggz (A)'!D421</f>
        <v>Outreachend</v>
      </c>
      <c r="E421" s="27" t="str">
        <f>'2a. Productie zpm gen. ggz (A)'!E421</f>
        <v>Arts (Wet Big artikel 3)</v>
      </c>
      <c r="F421" s="32">
        <f>'2a. Productie zpm gen. ggz (A)'!F421</f>
        <v>0</v>
      </c>
      <c r="G421" s="53">
        <f>'2a. Productie zpm gen. ggz (A)'!G421</f>
        <v>264.101273749315</v>
      </c>
      <c r="H421" s="30">
        <f>'2a. Productie zpm gen. ggz (A)'!H421</f>
        <v>0</v>
      </c>
    </row>
    <row r="422" spans="1:8" x14ac:dyDescent="0.25">
      <c r="A422" s="26" t="str">
        <f>'2a. Productie zpm gen. ggz (A)'!A422</f>
        <v>CO0428</v>
      </c>
      <c r="B422" s="27" t="str">
        <f>'2a. Productie zpm gen. ggz (A)'!B422</f>
        <v>Diagnostiek</v>
      </c>
      <c r="C422" s="27" t="str">
        <f>'2a. Productie zpm gen. ggz (A)'!C422</f>
        <v>Vanaf 45 minuten</v>
      </c>
      <c r="D422" s="27" t="str">
        <f>'2a. Productie zpm gen. ggz (A)'!D422</f>
        <v>Klinisch (exclusief forensische en beveiligde zorg)</v>
      </c>
      <c r="E422" s="27" t="str">
        <f>'2a. Productie zpm gen. ggz (A)'!E422</f>
        <v>Arts (Wet Big artikel 3)</v>
      </c>
      <c r="F422" s="32">
        <f>'2a. Productie zpm gen. ggz (A)'!F422</f>
        <v>0</v>
      </c>
      <c r="G422" s="53">
        <f>'2a. Productie zpm gen. ggz (A)'!G422</f>
        <v>302.26907064324399</v>
      </c>
      <c r="H422" s="30">
        <f>'2a. Productie zpm gen. ggz (A)'!H422</f>
        <v>0</v>
      </c>
    </row>
    <row r="423" spans="1:8" x14ac:dyDescent="0.25">
      <c r="A423" s="26" t="str">
        <f>'2a. Productie zpm gen. ggz (A)'!A423</f>
        <v>CO0429</v>
      </c>
      <c r="B423" s="27" t="str">
        <f>'2a. Productie zpm gen. ggz (A)'!B423</f>
        <v>Diagnostiek</v>
      </c>
      <c r="C423" s="27" t="str">
        <f>'2a. Productie zpm gen. ggz (A)'!C423</f>
        <v>Vanaf 45 minuten</v>
      </c>
      <c r="D423" s="27" t="str">
        <f>'2a. Productie zpm gen. ggz (A)'!D423</f>
        <v>Forensische en beveiligde zorg - klinische zorg</v>
      </c>
      <c r="E423" s="27" t="str">
        <f>'2a. Productie zpm gen. ggz (A)'!E423</f>
        <v>Arts (Wet Big artikel 3)</v>
      </c>
      <c r="F423" s="32">
        <f>'2a. Productie zpm gen. ggz (A)'!F423</f>
        <v>0</v>
      </c>
      <c r="G423" s="53">
        <f>'2a. Productie zpm gen. ggz (A)'!G423</f>
        <v>416.349317080383</v>
      </c>
      <c r="H423" s="30">
        <f>'2a. Productie zpm gen. ggz (A)'!H423</f>
        <v>0</v>
      </c>
    </row>
    <row r="424" spans="1:8" x14ac:dyDescent="0.25">
      <c r="A424" s="26" t="str">
        <f>'2a. Productie zpm gen. ggz (A)'!A424</f>
        <v>CO0430</v>
      </c>
      <c r="B424" s="27" t="str">
        <f>'2a. Productie zpm gen. ggz (A)'!B424</f>
        <v>Diagnostiek</v>
      </c>
      <c r="C424" s="27" t="str">
        <f>'2a. Productie zpm gen. ggz (A)'!C424</f>
        <v>Vanaf 45 minuten</v>
      </c>
      <c r="D424" s="27" t="str">
        <f>'2a. Productie zpm gen. ggz (A)'!D424</f>
        <v>Forensische en beveiligde zorg - niet klinische of ambulante zorg</v>
      </c>
      <c r="E424" s="27" t="str">
        <f>'2a. Productie zpm gen. ggz (A)'!E424</f>
        <v>Arts (Wet Big artikel 3)</v>
      </c>
      <c r="F424" s="32">
        <f>'2a. Productie zpm gen. ggz (A)'!F424</f>
        <v>0</v>
      </c>
      <c r="G424" s="53">
        <f>'2a. Productie zpm gen. ggz (A)'!G424</f>
        <v>349.23977125664697</v>
      </c>
      <c r="H424" s="30">
        <f>'2a. Productie zpm gen. ggz (A)'!H424</f>
        <v>0</v>
      </c>
    </row>
    <row r="425" spans="1:8" x14ac:dyDescent="0.25">
      <c r="A425" s="26" t="str">
        <f>'2a. Productie zpm gen. ggz (A)'!A425</f>
        <v>CO0431</v>
      </c>
      <c r="B425" s="27" t="str">
        <f>'2a. Productie zpm gen. ggz (A)'!B425</f>
        <v>Diagnostiek</v>
      </c>
      <c r="C425" s="27" t="str">
        <f>'2a. Productie zpm gen. ggz (A)'!C425</f>
        <v>Vanaf 45 minuten</v>
      </c>
      <c r="D425" s="27" t="str">
        <f>'2a. Productie zpm gen. ggz (A)'!D425</f>
        <v>Hoogspecialistisch ggz (ambulant en klinisch, met contractvoorwaarde)</v>
      </c>
      <c r="E425" s="27" t="str">
        <f>'2a. Productie zpm gen. ggz (A)'!E425</f>
        <v>Arts (Wet Big artikel 3)</v>
      </c>
      <c r="F425" s="32">
        <f>'2a. Productie zpm gen. ggz (A)'!F425</f>
        <v>0</v>
      </c>
      <c r="G425" s="53">
        <f>'2a. Productie zpm gen. ggz (A)'!G425</f>
        <v>291.44450461083898</v>
      </c>
      <c r="H425" s="30">
        <f>'2a. Productie zpm gen. ggz (A)'!H425</f>
        <v>0</v>
      </c>
    </row>
    <row r="426" spans="1:8" x14ac:dyDescent="0.25">
      <c r="A426" s="26" t="str">
        <f>'2a. Productie zpm gen. ggz (A)'!A426</f>
        <v>CO0432</v>
      </c>
      <c r="B426" s="27" t="str">
        <f>'2a. Productie zpm gen. ggz (A)'!B426</f>
        <v>Diagnostiek</v>
      </c>
      <c r="C426" s="27" t="str">
        <f>'2a. Productie zpm gen. ggz (A)'!C426</f>
        <v>Vanaf 45 minuten</v>
      </c>
      <c r="D426" s="27" t="str">
        <f>'2a. Productie zpm gen. ggz (A)'!D426</f>
        <v>Ambulant – kwaliteitsstatuut sectie II</v>
      </c>
      <c r="E426" s="27" t="str">
        <f>'2a. Productie zpm gen. ggz (A)'!E426</f>
        <v>Gezondheidszorgpsycholoog (Wet Big artikel 3)</v>
      </c>
      <c r="F426" s="32">
        <f>'2a. Productie zpm gen. ggz (A)'!F426</f>
        <v>0</v>
      </c>
      <c r="G426" s="53">
        <f>'2a. Productie zpm gen. ggz (A)'!G426</f>
        <v>139.90454847368201</v>
      </c>
      <c r="H426" s="30">
        <f>'2a. Productie zpm gen. ggz (A)'!H426</f>
        <v>0</v>
      </c>
    </row>
    <row r="427" spans="1:8" x14ac:dyDescent="0.25">
      <c r="A427" s="26" t="str">
        <f>'2a. Productie zpm gen. ggz (A)'!A427</f>
        <v>CO0433</v>
      </c>
      <c r="B427" s="27" t="str">
        <f>'2a. Productie zpm gen. ggz (A)'!B427</f>
        <v>Diagnostiek</v>
      </c>
      <c r="C427" s="27" t="str">
        <f>'2a. Productie zpm gen. ggz (A)'!C427</f>
        <v>Vanaf 45 minuten</v>
      </c>
      <c r="D427" s="27" t="str">
        <f>'2a. Productie zpm gen. ggz (A)'!D427</f>
        <v>Ambulant – kwaliteitsstatuut sectie III – monodisciplinair</v>
      </c>
      <c r="E427" s="27" t="str">
        <f>'2a. Productie zpm gen. ggz (A)'!E427</f>
        <v>Gezondheidszorgpsycholoog (Wet Big artikel 3)</v>
      </c>
      <c r="F427" s="32">
        <f>'2a. Productie zpm gen. ggz (A)'!F427</f>
        <v>0</v>
      </c>
      <c r="G427" s="53">
        <f>'2a. Productie zpm gen. ggz (A)'!G427</f>
        <v>202.72216052121999</v>
      </c>
      <c r="H427" s="30">
        <f>'2a. Productie zpm gen. ggz (A)'!H427</f>
        <v>0</v>
      </c>
    </row>
    <row r="428" spans="1:8" x14ac:dyDescent="0.25">
      <c r="A428" s="26" t="str">
        <f>'2a. Productie zpm gen. ggz (A)'!A428</f>
        <v>CO0434</v>
      </c>
      <c r="B428" s="27" t="str">
        <f>'2a. Productie zpm gen. ggz (A)'!B428</f>
        <v>Diagnostiek</v>
      </c>
      <c r="C428" s="27" t="str">
        <f>'2a. Productie zpm gen. ggz (A)'!C428</f>
        <v>Vanaf 45 minuten</v>
      </c>
      <c r="D428" s="27" t="str">
        <f>'2a. Productie zpm gen. ggz (A)'!D428</f>
        <v>Ambulant – kwaliteitsstatuut sectie III – multidisciplinair</v>
      </c>
      <c r="E428" s="27" t="str">
        <f>'2a. Productie zpm gen. ggz (A)'!E428</f>
        <v>Gezondheidszorgpsycholoog (Wet Big artikel 3)</v>
      </c>
      <c r="F428" s="32">
        <f>'2a. Productie zpm gen. ggz (A)'!F428</f>
        <v>0</v>
      </c>
      <c r="G428" s="53">
        <f>'2a. Productie zpm gen. ggz (A)'!G428</f>
        <v>247.39658501814199</v>
      </c>
      <c r="H428" s="30">
        <f>'2a. Productie zpm gen. ggz (A)'!H428</f>
        <v>0</v>
      </c>
    </row>
    <row r="429" spans="1:8" x14ac:dyDescent="0.25">
      <c r="A429" s="26" t="str">
        <f>'2a. Productie zpm gen. ggz (A)'!A429</f>
        <v>CO0435</v>
      </c>
      <c r="B429" s="27" t="str">
        <f>'2a. Productie zpm gen. ggz (A)'!B429</f>
        <v>Diagnostiek</v>
      </c>
      <c r="C429" s="27" t="str">
        <f>'2a. Productie zpm gen. ggz (A)'!C429</f>
        <v>Vanaf 45 minuten</v>
      </c>
      <c r="D429" s="27" t="str">
        <f>'2a. Productie zpm gen. ggz (A)'!D429</f>
        <v>Outreachend</v>
      </c>
      <c r="E429" s="27" t="str">
        <f>'2a. Productie zpm gen. ggz (A)'!E429</f>
        <v>Gezondheidszorgpsycholoog (Wet Big artikel 3)</v>
      </c>
      <c r="F429" s="32">
        <f>'2a. Productie zpm gen. ggz (A)'!F429</f>
        <v>0</v>
      </c>
      <c r="G429" s="53">
        <f>'2a. Productie zpm gen. ggz (A)'!G429</f>
        <v>288.406224197744</v>
      </c>
      <c r="H429" s="30">
        <f>'2a. Productie zpm gen. ggz (A)'!H429</f>
        <v>0</v>
      </c>
    </row>
    <row r="430" spans="1:8" x14ac:dyDescent="0.25">
      <c r="A430" s="26" t="str">
        <f>'2a. Productie zpm gen. ggz (A)'!A430</f>
        <v>CO0436</v>
      </c>
      <c r="B430" s="27" t="str">
        <f>'2a. Productie zpm gen. ggz (A)'!B430</f>
        <v>Diagnostiek</v>
      </c>
      <c r="C430" s="27" t="str">
        <f>'2a. Productie zpm gen. ggz (A)'!C430</f>
        <v>Vanaf 45 minuten</v>
      </c>
      <c r="D430" s="27" t="str">
        <f>'2a. Productie zpm gen. ggz (A)'!D430</f>
        <v>Klinisch (exclusief forensische en beveiligde zorg)</v>
      </c>
      <c r="E430" s="27" t="str">
        <f>'2a. Productie zpm gen. ggz (A)'!E430</f>
        <v>Gezondheidszorgpsycholoog (Wet Big artikel 3)</v>
      </c>
      <c r="F430" s="32">
        <f>'2a. Productie zpm gen. ggz (A)'!F430</f>
        <v>0</v>
      </c>
      <c r="G430" s="53">
        <f>'2a. Productie zpm gen. ggz (A)'!G430</f>
        <v>326.64200957801398</v>
      </c>
      <c r="H430" s="30">
        <f>'2a. Productie zpm gen. ggz (A)'!H430</f>
        <v>0</v>
      </c>
    </row>
    <row r="431" spans="1:8" x14ac:dyDescent="0.25">
      <c r="A431" s="26" t="str">
        <f>'2a. Productie zpm gen. ggz (A)'!A431</f>
        <v>CO0437</v>
      </c>
      <c r="B431" s="27" t="str">
        <f>'2a. Productie zpm gen. ggz (A)'!B431</f>
        <v>Diagnostiek</v>
      </c>
      <c r="C431" s="27" t="str">
        <f>'2a. Productie zpm gen. ggz (A)'!C431</f>
        <v>Vanaf 45 minuten</v>
      </c>
      <c r="D431" s="27" t="str">
        <f>'2a. Productie zpm gen. ggz (A)'!D431</f>
        <v>Forensische en beveiligde zorg - klinische zorg</v>
      </c>
      <c r="E431" s="27" t="str">
        <f>'2a. Productie zpm gen. ggz (A)'!E431</f>
        <v>Gezondheidszorgpsycholoog (Wet Big artikel 3)</v>
      </c>
      <c r="F431" s="32">
        <f>'2a. Productie zpm gen. ggz (A)'!F431</f>
        <v>0</v>
      </c>
      <c r="G431" s="53">
        <f>'2a. Productie zpm gen. ggz (A)'!G431</f>
        <v>371.01920106600102</v>
      </c>
      <c r="H431" s="30">
        <f>'2a. Productie zpm gen. ggz (A)'!H431</f>
        <v>0</v>
      </c>
    </row>
    <row r="432" spans="1:8" x14ac:dyDescent="0.25">
      <c r="A432" s="26" t="str">
        <f>'2a. Productie zpm gen. ggz (A)'!A432</f>
        <v>CO0438</v>
      </c>
      <c r="B432" s="27" t="str">
        <f>'2a. Productie zpm gen. ggz (A)'!B432</f>
        <v>Diagnostiek</v>
      </c>
      <c r="C432" s="27" t="str">
        <f>'2a. Productie zpm gen. ggz (A)'!C432</f>
        <v>Vanaf 45 minuten</v>
      </c>
      <c r="D432" s="27" t="str">
        <f>'2a. Productie zpm gen. ggz (A)'!D432</f>
        <v>Forensische en beveiligde zorg - niet klinische of ambulante zorg</v>
      </c>
      <c r="E432" s="27" t="str">
        <f>'2a. Productie zpm gen. ggz (A)'!E432</f>
        <v>Gezondheidszorgpsycholoog (Wet Big artikel 3)</v>
      </c>
      <c r="F432" s="32">
        <f>'2a. Productie zpm gen. ggz (A)'!F432</f>
        <v>0</v>
      </c>
      <c r="G432" s="53">
        <f>'2a. Productie zpm gen. ggz (A)'!G432</f>
        <v>299.145923137267</v>
      </c>
      <c r="H432" s="30">
        <f>'2a. Productie zpm gen. ggz (A)'!H432</f>
        <v>0</v>
      </c>
    </row>
    <row r="433" spans="1:8" x14ac:dyDescent="0.25">
      <c r="A433" s="26" t="str">
        <f>'2a. Productie zpm gen. ggz (A)'!A433</f>
        <v>CO0439</v>
      </c>
      <c r="B433" s="27" t="str">
        <f>'2a. Productie zpm gen. ggz (A)'!B433</f>
        <v>Diagnostiek</v>
      </c>
      <c r="C433" s="27" t="str">
        <f>'2a. Productie zpm gen. ggz (A)'!C433</f>
        <v>Vanaf 45 minuten</v>
      </c>
      <c r="D433" s="27" t="str">
        <f>'2a. Productie zpm gen. ggz (A)'!D433</f>
        <v>Hoogspecialistisch ggz (ambulant en klinisch, met contractvoorwaarde)</v>
      </c>
      <c r="E433" s="27" t="str">
        <f>'2a. Productie zpm gen. ggz (A)'!E433</f>
        <v>Gezondheidszorgpsycholoog (Wet Big artikel 3)</v>
      </c>
      <c r="F433" s="32">
        <f>'2a. Productie zpm gen. ggz (A)'!F433</f>
        <v>0</v>
      </c>
      <c r="G433" s="53">
        <f>'2a. Productie zpm gen. ggz (A)'!G433</f>
        <v>306.09842470014001</v>
      </c>
      <c r="H433" s="30">
        <f>'2a. Productie zpm gen. ggz (A)'!H433</f>
        <v>0</v>
      </c>
    </row>
    <row r="434" spans="1:8" x14ac:dyDescent="0.25">
      <c r="A434" s="26" t="str">
        <f>'2a. Productie zpm gen. ggz (A)'!A434</f>
        <v>CO0440</v>
      </c>
      <c r="B434" s="27" t="str">
        <f>'2a. Productie zpm gen. ggz (A)'!B434</f>
        <v>Diagnostiek</v>
      </c>
      <c r="C434" s="27" t="str">
        <f>'2a. Productie zpm gen. ggz (A)'!C434</f>
        <v>Vanaf 45 minuten</v>
      </c>
      <c r="D434" s="27" t="str">
        <f>'2a. Productie zpm gen. ggz (A)'!D434</f>
        <v>Ambulant – kwaliteitsstatuut sectie II</v>
      </c>
      <c r="E434" s="27" t="str">
        <f>'2a. Productie zpm gen. ggz (A)'!E434</f>
        <v>Psychotherapeut (Wet Big artikel 3)</v>
      </c>
      <c r="F434" s="32">
        <f>'2a. Productie zpm gen. ggz (A)'!F434</f>
        <v>0</v>
      </c>
      <c r="G434" s="53">
        <f>'2a. Productie zpm gen. ggz (A)'!G434</f>
        <v>159.99166620780301</v>
      </c>
      <c r="H434" s="30">
        <f>'2a. Productie zpm gen. ggz (A)'!H434</f>
        <v>0</v>
      </c>
    </row>
    <row r="435" spans="1:8" x14ac:dyDescent="0.25">
      <c r="A435" s="26" t="str">
        <f>'2a. Productie zpm gen. ggz (A)'!A435</f>
        <v>CO0441</v>
      </c>
      <c r="B435" s="27" t="str">
        <f>'2a. Productie zpm gen. ggz (A)'!B435</f>
        <v>Diagnostiek</v>
      </c>
      <c r="C435" s="27" t="str">
        <f>'2a. Productie zpm gen. ggz (A)'!C435</f>
        <v>Vanaf 45 minuten</v>
      </c>
      <c r="D435" s="27" t="str">
        <f>'2a. Productie zpm gen. ggz (A)'!D435</f>
        <v>Ambulant – kwaliteitsstatuut sectie III – monodisciplinair</v>
      </c>
      <c r="E435" s="27" t="str">
        <f>'2a. Productie zpm gen. ggz (A)'!E435</f>
        <v>Psychotherapeut (Wet Big artikel 3)</v>
      </c>
      <c r="F435" s="32">
        <f>'2a. Productie zpm gen. ggz (A)'!F435</f>
        <v>0</v>
      </c>
      <c r="G435" s="53">
        <f>'2a. Productie zpm gen. ggz (A)'!G435</f>
        <v>226.213579696164</v>
      </c>
      <c r="H435" s="30">
        <f>'2a. Productie zpm gen. ggz (A)'!H435</f>
        <v>0</v>
      </c>
    </row>
    <row r="436" spans="1:8" x14ac:dyDescent="0.25">
      <c r="A436" s="26" t="str">
        <f>'2a. Productie zpm gen. ggz (A)'!A436</f>
        <v>CO0442</v>
      </c>
      <c r="B436" s="27" t="str">
        <f>'2a. Productie zpm gen. ggz (A)'!B436</f>
        <v>Diagnostiek</v>
      </c>
      <c r="C436" s="27" t="str">
        <f>'2a. Productie zpm gen. ggz (A)'!C436</f>
        <v>Vanaf 45 minuten</v>
      </c>
      <c r="D436" s="27" t="str">
        <f>'2a. Productie zpm gen. ggz (A)'!D436</f>
        <v>Ambulant – kwaliteitsstatuut sectie III – multidisciplinair</v>
      </c>
      <c r="E436" s="27" t="str">
        <f>'2a. Productie zpm gen. ggz (A)'!E436</f>
        <v>Psychotherapeut (Wet Big artikel 3)</v>
      </c>
      <c r="F436" s="32">
        <f>'2a. Productie zpm gen. ggz (A)'!F436</f>
        <v>0</v>
      </c>
      <c r="G436" s="53">
        <f>'2a. Productie zpm gen. ggz (A)'!G436</f>
        <v>265.73983258057001</v>
      </c>
      <c r="H436" s="30">
        <f>'2a. Productie zpm gen. ggz (A)'!H436</f>
        <v>0</v>
      </c>
    </row>
    <row r="437" spans="1:8" x14ac:dyDescent="0.25">
      <c r="A437" s="26" t="str">
        <f>'2a. Productie zpm gen. ggz (A)'!A437</f>
        <v>CO0443</v>
      </c>
      <c r="B437" s="27" t="str">
        <f>'2a. Productie zpm gen. ggz (A)'!B437</f>
        <v>Diagnostiek</v>
      </c>
      <c r="C437" s="27" t="str">
        <f>'2a. Productie zpm gen. ggz (A)'!C437</f>
        <v>Vanaf 45 minuten</v>
      </c>
      <c r="D437" s="27" t="str">
        <f>'2a. Productie zpm gen. ggz (A)'!D437</f>
        <v>Outreachend</v>
      </c>
      <c r="E437" s="27" t="str">
        <f>'2a. Productie zpm gen. ggz (A)'!E437</f>
        <v>Psychotherapeut (Wet Big artikel 3)</v>
      </c>
      <c r="F437" s="32">
        <f>'2a. Productie zpm gen. ggz (A)'!F437</f>
        <v>0</v>
      </c>
      <c r="G437" s="53">
        <f>'2a. Productie zpm gen. ggz (A)'!G437</f>
        <v>299.93152793190598</v>
      </c>
      <c r="H437" s="30">
        <f>'2a. Productie zpm gen. ggz (A)'!H437</f>
        <v>0</v>
      </c>
    </row>
    <row r="438" spans="1:8" x14ac:dyDescent="0.25">
      <c r="A438" s="26" t="str">
        <f>'2a. Productie zpm gen. ggz (A)'!A438</f>
        <v>CO0444</v>
      </c>
      <c r="B438" s="27" t="str">
        <f>'2a. Productie zpm gen. ggz (A)'!B438</f>
        <v>Diagnostiek</v>
      </c>
      <c r="C438" s="27" t="str">
        <f>'2a. Productie zpm gen. ggz (A)'!C438</f>
        <v>Vanaf 45 minuten</v>
      </c>
      <c r="D438" s="27" t="str">
        <f>'2a. Productie zpm gen. ggz (A)'!D438</f>
        <v>Klinisch (exclusief forensische en beveiligde zorg)</v>
      </c>
      <c r="E438" s="27" t="str">
        <f>'2a. Productie zpm gen. ggz (A)'!E438</f>
        <v>Psychotherapeut (Wet Big artikel 3)</v>
      </c>
      <c r="F438" s="32">
        <f>'2a. Productie zpm gen. ggz (A)'!F438</f>
        <v>0</v>
      </c>
      <c r="G438" s="53">
        <f>'2a. Productie zpm gen. ggz (A)'!G438</f>
        <v>336.24479333435102</v>
      </c>
      <c r="H438" s="30">
        <f>'2a. Productie zpm gen. ggz (A)'!H438</f>
        <v>0</v>
      </c>
    </row>
    <row r="439" spans="1:8" x14ac:dyDescent="0.25">
      <c r="A439" s="26" t="str">
        <f>'2a. Productie zpm gen. ggz (A)'!A439</f>
        <v>CO0445</v>
      </c>
      <c r="B439" s="27" t="str">
        <f>'2a. Productie zpm gen. ggz (A)'!B439</f>
        <v>Diagnostiek</v>
      </c>
      <c r="C439" s="27" t="str">
        <f>'2a. Productie zpm gen. ggz (A)'!C439</f>
        <v>Vanaf 45 minuten</v>
      </c>
      <c r="D439" s="27" t="str">
        <f>'2a. Productie zpm gen. ggz (A)'!D439</f>
        <v>Forensische en beveiligde zorg - klinische zorg</v>
      </c>
      <c r="E439" s="27" t="str">
        <f>'2a. Productie zpm gen. ggz (A)'!E439</f>
        <v>Psychotherapeut (Wet Big artikel 3)</v>
      </c>
      <c r="F439" s="32">
        <f>'2a. Productie zpm gen. ggz (A)'!F439</f>
        <v>0</v>
      </c>
      <c r="G439" s="53">
        <f>'2a. Productie zpm gen. ggz (A)'!G439</f>
        <v>407.60989892335999</v>
      </c>
      <c r="H439" s="30">
        <f>'2a. Productie zpm gen. ggz (A)'!H439</f>
        <v>0</v>
      </c>
    </row>
    <row r="440" spans="1:8" x14ac:dyDescent="0.25">
      <c r="A440" s="26" t="str">
        <f>'2a. Productie zpm gen. ggz (A)'!A440</f>
        <v>CO0446</v>
      </c>
      <c r="B440" s="27" t="str">
        <f>'2a. Productie zpm gen. ggz (A)'!B440</f>
        <v>Diagnostiek</v>
      </c>
      <c r="C440" s="27" t="str">
        <f>'2a. Productie zpm gen. ggz (A)'!C440</f>
        <v>Vanaf 45 minuten</v>
      </c>
      <c r="D440" s="27" t="str">
        <f>'2a. Productie zpm gen. ggz (A)'!D440</f>
        <v>Forensische en beveiligde zorg - niet klinische of ambulante zorg</v>
      </c>
      <c r="E440" s="27" t="str">
        <f>'2a. Productie zpm gen. ggz (A)'!E440</f>
        <v>Psychotherapeut (Wet Big artikel 3)</v>
      </c>
      <c r="F440" s="32">
        <f>'2a. Productie zpm gen. ggz (A)'!F440</f>
        <v>0</v>
      </c>
      <c r="G440" s="53">
        <f>'2a. Productie zpm gen. ggz (A)'!G440</f>
        <v>361.84343102610899</v>
      </c>
      <c r="H440" s="30">
        <f>'2a. Productie zpm gen. ggz (A)'!H440</f>
        <v>0</v>
      </c>
    </row>
    <row r="441" spans="1:8" x14ac:dyDescent="0.25">
      <c r="A441" s="26" t="str">
        <f>'2a. Productie zpm gen. ggz (A)'!A441</f>
        <v>CO0447</v>
      </c>
      <c r="B441" s="27" t="str">
        <f>'2a. Productie zpm gen. ggz (A)'!B441</f>
        <v>Diagnostiek</v>
      </c>
      <c r="C441" s="27" t="str">
        <f>'2a. Productie zpm gen. ggz (A)'!C441</f>
        <v>Vanaf 45 minuten</v>
      </c>
      <c r="D441" s="27" t="str">
        <f>'2a. Productie zpm gen. ggz (A)'!D441</f>
        <v>Hoogspecialistisch ggz (ambulant en klinisch, met contractvoorwaarde)</v>
      </c>
      <c r="E441" s="27" t="str">
        <f>'2a. Productie zpm gen. ggz (A)'!E441</f>
        <v>Psychotherapeut (Wet Big artikel 3)</v>
      </c>
      <c r="F441" s="32">
        <f>'2a. Productie zpm gen. ggz (A)'!F441</f>
        <v>0</v>
      </c>
      <c r="G441" s="53">
        <f>'2a. Productie zpm gen. ggz (A)'!G441</f>
        <v>332.33462454491598</v>
      </c>
      <c r="H441" s="30">
        <f>'2a. Productie zpm gen. ggz (A)'!H441</f>
        <v>0</v>
      </c>
    </row>
    <row r="442" spans="1:8" x14ac:dyDescent="0.25">
      <c r="A442" s="26" t="str">
        <f>'2a. Productie zpm gen. ggz (A)'!A442</f>
        <v>CO0448</v>
      </c>
      <c r="B442" s="27" t="str">
        <f>'2a. Productie zpm gen. ggz (A)'!B442</f>
        <v>Diagnostiek</v>
      </c>
      <c r="C442" s="27" t="str">
        <f>'2a. Productie zpm gen. ggz (A)'!C442</f>
        <v>Vanaf 45 minuten</v>
      </c>
      <c r="D442" s="27" t="str">
        <f>'2a. Productie zpm gen. ggz (A)'!D442</f>
        <v>Ambulant – kwaliteitsstatuut sectie II</v>
      </c>
      <c r="E442" s="27" t="str">
        <f>'2a. Productie zpm gen. ggz (A)'!E442</f>
        <v>Verpleegkundige (Wet Big artikel 3)</v>
      </c>
      <c r="F442" s="32">
        <f>'2a. Productie zpm gen. ggz (A)'!F442</f>
        <v>0</v>
      </c>
      <c r="G442" s="53">
        <f>'2a. Productie zpm gen. ggz (A)'!G442</f>
        <v>114.910421387686</v>
      </c>
      <c r="H442" s="30">
        <f>'2a. Productie zpm gen. ggz (A)'!H442</f>
        <v>0</v>
      </c>
    </row>
    <row r="443" spans="1:8" x14ac:dyDescent="0.25">
      <c r="A443" s="26" t="str">
        <f>'2a. Productie zpm gen. ggz (A)'!A443</f>
        <v>CO0449</v>
      </c>
      <c r="B443" s="27" t="str">
        <f>'2a. Productie zpm gen. ggz (A)'!B443</f>
        <v>Diagnostiek</v>
      </c>
      <c r="C443" s="27" t="str">
        <f>'2a. Productie zpm gen. ggz (A)'!C443</f>
        <v>Vanaf 45 minuten</v>
      </c>
      <c r="D443" s="27" t="str">
        <f>'2a. Productie zpm gen. ggz (A)'!D443</f>
        <v>Ambulant – kwaliteitsstatuut sectie III – monodisciplinair</v>
      </c>
      <c r="E443" s="27" t="str">
        <f>'2a. Productie zpm gen. ggz (A)'!E443</f>
        <v>Verpleegkundige (Wet Big artikel 3)</v>
      </c>
      <c r="F443" s="32">
        <f>'2a. Productie zpm gen. ggz (A)'!F443</f>
        <v>0</v>
      </c>
      <c r="G443" s="53">
        <f>'2a. Productie zpm gen. ggz (A)'!G443</f>
        <v>165.197463976937</v>
      </c>
      <c r="H443" s="30">
        <f>'2a. Productie zpm gen. ggz (A)'!H443</f>
        <v>0</v>
      </c>
    </row>
    <row r="444" spans="1:8" x14ac:dyDescent="0.25">
      <c r="A444" s="26" t="str">
        <f>'2a. Productie zpm gen. ggz (A)'!A444</f>
        <v>CO0450</v>
      </c>
      <c r="B444" s="27" t="str">
        <f>'2a. Productie zpm gen. ggz (A)'!B444</f>
        <v>Diagnostiek</v>
      </c>
      <c r="C444" s="27" t="str">
        <f>'2a. Productie zpm gen. ggz (A)'!C444</f>
        <v>Vanaf 45 minuten</v>
      </c>
      <c r="D444" s="27" t="str">
        <f>'2a. Productie zpm gen. ggz (A)'!D444</f>
        <v>Ambulant – kwaliteitsstatuut sectie III – multidisciplinair</v>
      </c>
      <c r="E444" s="27" t="str">
        <f>'2a. Productie zpm gen. ggz (A)'!E444</f>
        <v>Verpleegkundige (Wet Big artikel 3)</v>
      </c>
      <c r="F444" s="32">
        <f>'2a. Productie zpm gen. ggz (A)'!F444</f>
        <v>0</v>
      </c>
      <c r="G444" s="53">
        <f>'2a. Productie zpm gen. ggz (A)'!G444</f>
        <v>201.49200301500301</v>
      </c>
      <c r="H444" s="30">
        <f>'2a. Productie zpm gen. ggz (A)'!H444</f>
        <v>0</v>
      </c>
    </row>
    <row r="445" spans="1:8" x14ac:dyDescent="0.25">
      <c r="A445" s="26" t="str">
        <f>'2a. Productie zpm gen. ggz (A)'!A445</f>
        <v>CO0451</v>
      </c>
      <c r="B445" s="27" t="str">
        <f>'2a. Productie zpm gen. ggz (A)'!B445</f>
        <v>Diagnostiek</v>
      </c>
      <c r="C445" s="27" t="str">
        <f>'2a. Productie zpm gen. ggz (A)'!C445</f>
        <v>Vanaf 45 minuten</v>
      </c>
      <c r="D445" s="27" t="str">
        <f>'2a. Productie zpm gen. ggz (A)'!D445</f>
        <v>Outreachend</v>
      </c>
      <c r="E445" s="27" t="str">
        <f>'2a. Productie zpm gen. ggz (A)'!E445</f>
        <v>Verpleegkundige (Wet Big artikel 3)</v>
      </c>
      <c r="F445" s="32">
        <f>'2a. Productie zpm gen. ggz (A)'!F445</f>
        <v>0</v>
      </c>
      <c r="G445" s="53">
        <f>'2a. Productie zpm gen. ggz (A)'!G445</f>
        <v>234.91853745082199</v>
      </c>
      <c r="H445" s="30">
        <f>'2a. Productie zpm gen. ggz (A)'!H445</f>
        <v>0</v>
      </c>
    </row>
    <row r="446" spans="1:8" x14ac:dyDescent="0.25">
      <c r="A446" s="26" t="str">
        <f>'2a. Productie zpm gen. ggz (A)'!A446</f>
        <v>CO0452</v>
      </c>
      <c r="B446" s="27" t="str">
        <f>'2a. Productie zpm gen. ggz (A)'!B446</f>
        <v>Diagnostiek</v>
      </c>
      <c r="C446" s="27" t="str">
        <f>'2a. Productie zpm gen. ggz (A)'!C446</f>
        <v>Vanaf 45 minuten</v>
      </c>
      <c r="D446" s="27" t="str">
        <f>'2a. Productie zpm gen. ggz (A)'!D446</f>
        <v>Klinisch (exclusief forensische en beveiligde zorg)</v>
      </c>
      <c r="E446" s="27" t="str">
        <f>'2a. Productie zpm gen. ggz (A)'!E446</f>
        <v>Verpleegkundige (Wet Big artikel 3)</v>
      </c>
      <c r="F446" s="32">
        <f>'2a. Productie zpm gen. ggz (A)'!F446</f>
        <v>0</v>
      </c>
      <c r="G446" s="53">
        <f>'2a. Productie zpm gen. ggz (A)'!G446</f>
        <v>261.62248779426</v>
      </c>
      <c r="H446" s="30">
        <f>'2a. Productie zpm gen. ggz (A)'!H446</f>
        <v>0</v>
      </c>
    </row>
    <row r="447" spans="1:8" x14ac:dyDescent="0.25">
      <c r="A447" s="26" t="str">
        <f>'2a. Productie zpm gen. ggz (A)'!A447</f>
        <v>CO0453</v>
      </c>
      <c r="B447" s="27" t="str">
        <f>'2a. Productie zpm gen. ggz (A)'!B447</f>
        <v>Diagnostiek</v>
      </c>
      <c r="C447" s="27" t="str">
        <f>'2a. Productie zpm gen. ggz (A)'!C447</f>
        <v>Vanaf 45 minuten</v>
      </c>
      <c r="D447" s="27" t="str">
        <f>'2a. Productie zpm gen. ggz (A)'!D447</f>
        <v>Forensische en beveiligde zorg - klinische zorg</v>
      </c>
      <c r="E447" s="27" t="str">
        <f>'2a. Productie zpm gen. ggz (A)'!E447</f>
        <v>Verpleegkundige (Wet Big artikel 3)</v>
      </c>
      <c r="F447" s="32">
        <f>'2a. Productie zpm gen. ggz (A)'!F447</f>
        <v>0</v>
      </c>
      <c r="G447" s="53">
        <f>'2a. Productie zpm gen. ggz (A)'!G447</f>
        <v>285.59572704542097</v>
      </c>
      <c r="H447" s="30">
        <f>'2a. Productie zpm gen. ggz (A)'!H447</f>
        <v>0</v>
      </c>
    </row>
    <row r="448" spans="1:8" x14ac:dyDescent="0.25">
      <c r="A448" s="26" t="str">
        <f>'2a. Productie zpm gen. ggz (A)'!A448</f>
        <v>CO0454</v>
      </c>
      <c r="B448" s="27" t="str">
        <f>'2a. Productie zpm gen. ggz (A)'!B448</f>
        <v>Diagnostiek</v>
      </c>
      <c r="C448" s="27" t="str">
        <f>'2a. Productie zpm gen. ggz (A)'!C448</f>
        <v>Vanaf 45 minuten</v>
      </c>
      <c r="D448" s="27" t="str">
        <f>'2a. Productie zpm gen. ggz (A)'!D448</f>
        <v>Forensische en beveiligde zorg - niet klinische of ambulante zorg</v>
      </c>
      <c r="E448" s="27" t="str">
        <f>'2a. Productie zpm gen. ggz (A)'!E448</f>
        <v>Verpleegkundige (Wet Big artikel 3)</v>
      </c>
      <c r="F448" s="32">
        <f>'2a. Productie zpm gen. ggz (A)'!F448</f>
        <v>0</v>
      </c>
      <c r="G448" s="53">
        <f>'2a. Productie zpm gen. ggz (A)'!G448</f>
        <v>251.497605127968</v>
      </c>
      <c r="H448" s="30">
        <f>'2a. Productie zpm gen. ggz (A)'!H448</f>
        <v>0</v>
      </c>
    </row>
    <row r="449" spans="1:8" x14ac:dyDescent="0.25">
      <c r="A449" s="26" t="str">
        <f>'2a. Productie zpm gen. ggz (A)'!A449</f>
        <v>CO0455</v>
      </c>
      <c r="B449" s="27" t="str">
        <f>'2a. Productie zpm gen. ggz (A)'!B449</f>
        <v>Diagnostiek</v>
      </c>
      <c r="C449" s="27" t="str">
        <f>'2a. Productie zpm gen. ggz (A)'!C449</f>
        <v>Vanaf 45 minuten</v>
      </c>
      <c r="D449" s="27" t="str">
        <f>'2a. Productie zpm gen. ggz (A)'!D449</f>
        <v>Hoogspecialistisch ggz (ambulant en klinisch, met contractvoorwaarde)</v>
      </c>
      <c r="E449" s="27" t="str">
        <f>'2a. Productie zpm gen. ggz (A)'!E449</f>
        <v>Verpleegkundige (Wet Big artikel 3)</v>
      </c>
      <c r="F449" s="32">
        <f>'2a. Productie zpm gen. ggz (A)'!F449</f>
        <v>0</v>
      </c>
      <c r="G449" s="53">
        <f>'2a. Productie zpm gen. ggz (A)'!G449</f>
        <v>258.92764455424799</v>
      </c>
      <c r="H449" s="30">
        <f>'2a. Productie zpm gen. ggz (A)'!H449</f>
        <v>0</v>
      </c>
    </row>
    <row r="450" spans="1:8" x14ac:dyDescent="0.25">
      <c r="A450" s="26" t="str">
        <f>'2a. Productie zpm gen. ggz (A)'!A450</f>
        <v>CO0456</v>
      </c>
      <c r="B450" s="27" t="str">
        <f>'2a. Productie zpm gen. ggz (A)'!B450</f>
        <v>Behandeling</v>
      </c>
      <c r="C450" s="27" t="str">
        <f>'2a. Productie zpm gen. ggz (A)'!C450</f>
        <v>Vanaf 45 minuten</v>
      </c>
      <c r="D450" s="27" t="str">
        <f>'2a. Productie zpm gen. ggz (A)'!D450</f>
        <v>Ambulant – kwaliteitsstatuut sectie II</v>
      </c>
      <c r="E450" s="27" t="str">
        <f>'2a. Productie zpm gen. ggz (A)'!E450</f>
        <v>Overige beroepen</v>
      </c>
      <c r="F450" s="32">
        <f>'2a. Productie zpm gen. ggz (A)'!F450</f>
        <v>0</v>
      </c>
      <c r="G450" s="53">
        <f>'2a. Productie zpm gen. ggz (A)'!G450</f>
        <v>103.453628787081</v>
      </c>
      <c r="H450" s="30">
        <f>'2a. Productie zpm gen. ggz (A)'!H450</f>
        <v>0</v>
      </c>
    </row>
    <row r="451" spans="1:8" x14ac:dyDescent="0.25">
      <c r="A451" s="26" t="str">
        <f>'2a. Productie zpm gen. ggz (A)'!A451</f>
        <v>CO0457</v>
      </c>
      <c r="B451" s="27" t="str">
        <f>'2a. Productie zpm gen. ggz (A)'!B451</f>
        <v>Behandeling</v>
      </c>
      <c r="C451" s="27" t="str">
        <f>'2a. Productie zpm gen. ggz (A)'!C451</f>
        <v>Vanaf 45 minuten</v>
      </c>
      <c r="D451" s="27" t="str">
        <f>'2a. Productie zpm gen. ggz (A)'!D451</f>
        <v>Ambulant – kwaliteitsstatuut sectie III – monodisciplinair</v>
      </c>
      <c r="E451" s="27" t="str">
        <f>'2a. Productie zpm gen. ggz (A)'!E451</f>
        <v>Overige beroepen</v>
      </c>
      <c r="F451" s="32">
        <f>'2a. Productie zpm gen. ggz (A)'!F451</f>
        <v>0</v>
      </c>
      <c r="G451" s="53">
        <f>'2a. Productie zpm gen. ggz (A)'!G451</f>
        <v>145.09487600009399</v>
      </c>
      <c r="H451" s="30">
        <f>'2a. Productie zpm gen. ggz (A)'!H451</f>
        <v>0</v>
      </c>
    </row>
    <row r="452" spans="1:8" x14ac:dyDescent="0.25">
      <c r="A452" s="26" t="str">
        <f>'2a. Productie zpm gen. ggz (A)'!A452</f>
        <v>CO0458</v>
      </c>
      <c r="B452" s="27" t="str">
        <f>'2a. Productie zpm gen. ggz (A)'!B452</f>
        <v>Behandeling</v>
      </c>
      <c r="C452" s="27" t="str">
        <f>'2a. Productie zpm gen. ggz (A)'!C452</f>
        <v>Vanaf 45 minuten</v>
      </c>
      <c r="D452" s="27" t="str">
        <f>'2a. Productie zpm gen. ggz (A)'!D452</f>
        <v>Ambulant – kwaliteitsstatuut sectie III – multidisciplinair</v>
      </c>
      <c r="E452" s="27" t="str">
        <f>'2a. Productie zpm gen. ggz (A)'!E452</f>
        <v>Overige beroepen</v>
      </c>
      <c r="F452" s="32">
        <f>'2a. Productie zpm gen. ggz (A)'!F452</f>
        <v>0</v>
      </c>
      <c r="G452" s="53">
        <f>'2a. Productie zpm gen. ggz (A)'!G452</f>
        <v>176.27936639987399</v>
      </c>
      <c r="H452" s="30">
        <f>'2a. Productie zpm gen. ggz (A)'!H452</f>
        <v>0</v>
      </c>
    </row>
    <row r="453" spans="1:8" x14ac:dyDescent="0.25">
      <c r="A453" s="26" t="str">
        <f>'2a. Productie zpm gen. ggz (A)'!A453</f>
        <v>CO0459</v>
      </c>
      <c r="B453" s="27" t="str">
        <f>'2a. Productie zpm gen. ggz (A)'!B453</f>
        <v>Behandeling</v>
      </c>
      <c r="C453" s="27" t="str">
        <f>'2a. Productie zpm gen. ggz (A)'!C453</f>
        <v>Vanaf 45 minuten</v>
      </c>
      <c r="D453" s="27" t="str">
        <f>'2a. Productie zpm gen. ggz (A)'!D453</f>
        <v>Outreachend</v>
      </c>
      <c r="E453" s="27" t="str">
        <f>'2a. Productie zpm gen. ggz (A)'!E453</f>
        <v>Overige beroepen</v>
      </c>
      <c r="F453" s="32">
        <f>'2a. Productie zpm gen. ggz (A)'!F453</f>
        <v>0</v>
      </c>
      <c r="G453" s="53">
        <f>'2a. Productie zpm gen. ggz (A)'!G453</f>
        <v>209.66975078737599</v>
      </c>
      <c r="H453" s="30">
        <f>'2a. Productie zpm gen. ggz (A)'!H453</f>
        <v>0</v>
      </c>
    </row>
    <row r="454" spans="1:8" x14ac:dyDescent="0.25">
      <c r="A454" s="26" t="str">
        <f>'2a. Productie zpm gen. ggz (A)'!A454</f>
        <v>CO0460</v>
      </c>
      <c r="B454" s="27" t="str">
        <f>'2a. Productie zpm gen. ggz (A)'!B454</f>
        <v>Behandeling</v>
      </c>
      <c r="C454" s="27" t="str">
        <f>'2a. Productie zpm gen. ggz (A)'!C454</f>
        <v>Vanaf 45 minuten</v>
      </c>
      <c r="D454" s="27" t="str">
        <f>'2a. Productie zpm gen. ggz (A)'!D454</f>
        <v>Klinisch (exclusief forensische en beveiligde zorg)</v>
      </c>
      <c r="E454" s="27" t="str">
        <f>'2a. Productie zpm gen. ggz (A)'!E454</f>
        <v>Overige beroepen</v>
      </c>
      <c r="F454" s="32">
        <f>'2a. Productie zpm gen. ggz (A)'!F454</f>
        <v>0</v>
      </c>
      <c r="G454" s="53">
        <f>'2a. Productie zpm gen. ggz (A)'!G454</f>
        <v>230.41260311376899</v>
      </c>
      <c r="H454" s="30">
        <f>'2a. Productie zpm gen. ggz (A)'!H454</f>
        <v>0</v>
      </c>
    </row>
    <row r="455" spans="1:8" x14ac:dyDescent="0.25">
      <c r="A455" s="26" t="str">
        <f>'2a. Productie zpm gen. ggz (A)'!A455</f>
        <v>CO0461</v>
      </c>
      <c r="B455" s="27" t="str">
        <f>'2a. Productie zpm gen. ggz (A)'!B455</f>
        <v>Behandeling</v>
      </c>
      <c r="C455" s="27" t="str">
        <f>'2a. Productie zpm gen. ggz (A)'!C455</f>
        <v>Vanaf 45 minuten</v>
      </c>
      <c r="D455" s="27" t="str">
        <f>'2a. Productie zpm gen. ggz (A)'!D455</f>
        <v>Forensische en beveiligde zorg - klinische zorg</v>
      </c>
      <c r="E455" s="27" t="str">
        <f>'2a. Productie zpm gen. ggz (A)'!E455</f>
        <v>Overige beroepen</v>
      </c>
      <c r="F455" s="32">
        <f>'2a. Productie zpm gen. ggz (A)'!F455</f>
        <v>0</v>
      </c>
      <c r="G455" s="53">
        <f>'2a. Productie zpm gen. ggz (A)'!G455</f>
        <v>256.110053963138</v>
      </c>
      <c r="H455" s="30">
        <f>'2a. Productie zpm gen. ggz (A)'!H455</f>
        <v>0</v>
      </c>
    </row>
    <row r="456" spans="1:8" x14ac:dyDescent="0.25">
      <c r="A456" s="26" t="str">
        <f>'2a. Productie zpm gen. ggz (A)'!A456</f>
        <v>CO0462</v>
      </c>
      <c r="B456" s="27" t="str">
        <f>'2a. Productie zpm gen. ggz (A)'!B456</f>
        <v>Behandeling</v>
      </c>
      <c r="C456" s="27" t="str">
        <f>'2a. Productie zpm gen. ggz (A)'!C456</f>
        <v>Vanaf 45 minuten</v>
      </c>
      <c r="D456" s="27" t="str">
        <f>'2a. Productie zpm gen. ggz (A)'!D456</f>
        <v>Forensische en beveiligde zorg - niet klinische of ambulante zorg</v>
      </c>
      <c r="E456" s="27" t="str">
        <f>'2a. Productie zpm gen. ggz (A)'!E456</f>
        <v>Overige beroepen</v>
      </c>
      <c r="F456" s="32">
        <f>'2a. Productie zpm gen. ggz (A)'!F456</f>
        <v>0</v>
      </c>
      <c r="G456" s="53">
        <f>'2a. Productie zpm gen. ggz (A)'!G456</f>
        <v>223.68607574475601</v>
      </c>
      <c r="H456" s="30">
        <f>'2a. Productie zpm gen. ggz (A)'!H456</f>
        <v>0</v>
      </c>
    </row>
    <row r="457" spans="1:8" x14ac:dyDescent="0.25">
      <c r="A457" s="26" t="str">
        <f>'2a. Productie zpm gen. ggz (A)'!A457</f>
        <v>CO0463</v>
      </c>
      <c r="B457" s="27" t="str">
        <f>'2a. Productie zpm gen. ggz (A)'!B457</f>
        <v>Behandeling</v>
      </c>
      <c r="C457" s="27" t="str">
        <f>'2a. Productie zpm gen. ggz (A)'!C457</f>
        <v>Vanaf 45 minuten</v>
      </c>
      <c r="D457" s="27" t="str">
        <f>'2a. Productie zpm gen. ggz (A)'!D457</f>
        <v>Hoogspecialistisch ggz (ambulant en klinisch, met contractvoorwaarde)</v>
      </c>
      <c r="E457" s="27" t="str">
        <f>'2a. Productie zpm gen. ggz (A)'!E457</f>
        <v>Overige beroepen</v>
      </c>
      <c r="F457" s="32">
        <f>'2a. Productie zpm gen. ggz (A)'!F457</f>
        <v>0</v>
      </c>
      <c r="G457" s="53">
        <f>'2a. Productie zpm gen. ggz (A)'!G457</f>
        <v>218.553989979069</v>
      </c>
      <c r="H457" s="30">
        <f>'2a. Productie zpm gen. ggz (A)'!H457</f>
        <v>0</v>
      </c>
    </row>
    <row r="458" spans="1:8" x14ac:dyDescent="0.25">
      <c r="A458" s="26" t="str">
        <f>'2a. Productie zpm gen. ggz (A)'!A458</f>
        <v>CO0464</v>
      </c>
      <c r="B458" s="27" t="str">
        <f>'2a. Productie zpm gen. ggz (A)'!B458</f>
        <v>Behandeling</v>
      </c>
      <c r="C458" s="27" t="str">
        <f>'2a. Productie zpm gen. ggz (A)'!C458</f>
        <v>Vanaf 45 minuten</v>
      </c>
      <c r="D458" s="27" t="str">
        <f>'2a. Productie zpm gen. ggz (A)'!D458</f>
        <v>Ambulant – kwaliteitsstatuut sectie II</v>
      </c>
      <c r="E458" s="27" t="str">
        <f>'2a. Productie zpm gen. ggz (A)'!E458</f>
        <v>Arts - specialist (Wet Big artikel 14)</v>
      </c>
      <c r="F458" s="32">
        <f>'2a. Productie zpm gen. ggz (A)'!F458</f>
        <v>0</v>
      </c>
      <c r="G458" s="53">
        <f>'2a. Productie zpm gen. ggz (A)'!G458</f>
        <v>195.28046910815499</v>
      </c>
      <c r="H458" s="30">
        <f>'2a. Productie zpm gen. ggz (A)'!H458</f>
        <v>0</v>
      </c>
    </row>
    <row r="459" spans="1:8" x14ac:dyDescent="0.25">
      <c r="A459" s="26" t="str">
        <f>'2a. Productie zpm gen. ggz (A)'!A459</f>
        <v>CO0466</v>
      </c>
      <c r="B459" s="27" t="str">
        <f>'2a. Productie zpm gen. ggz (A)'!B459</f>
        <v>Behandeling</v>
      </c>
      <c r="C459" s="27" t="str">
        <f>'2a. Productie zpm gen. ggz (A)'!C459</f>
        <v>Vanaf 45 minuten</v>
      </c>
      <c r="D459" s="27" t="str">
        <f>'2a. Productie zpm gen. ggz (A)'!D459</f>
        <v>Ambulant – kwaliteitsstatuut sectie III – monodisciplinair</v>
      </c>
      <c r="E459" s="27" t="str">
        <f>'2a. Productie zpm gen. ggz (A)'!E459</f>
        <v>Arts - specialist (Wet Big artikel 14)</v>
      </c>
      <c r="F459" s="32">
        <f>'2a. Productie zpm gen. ggz (A)'!F459</f>
        <v>0</v>
      </c>
      <c r="G459" s="53">
        <f>'2a. Productie zpm gen. ggz (A)'!G459</f>
        <v>258.53317421410497</v>
      </c>
      <c r="H459" s="30">
        <f>'2a. Productie zpm gen. ggz (A)'!H459</f>
        <v>0</v>
      </c>
    </row>
    <row r="460" spans="1:8" x14ac:dyDescent="0.25">
      <c r="A460" s="26" t="str">
        <f>'2a. Productie zpm gen. ggz (A)'!A460</f>
        <v>CO0467</v>
      </c>
      <c r="B460" s="27" t="str">
        <f>'2a. Productie zpm gen. ggz (A)'!B460</f>
        <v>Behandeling</v>
      </c>
      <c r="C460" s="27" t="str">
        <f>'2a. Productie zpm gen. ggz (A)'!C460</f>
        <v>Vanaf 45 minuten</v>
      </c>
      <c r="D460" s="27" t="str">
        <f>'2a. Productie zpm gen. ggz (A)'!D460</f>
        <v>Ambulant – kwaliteitsstatuut sectie III – multidisciplinair</v>
      </c>
      <c r="E460" s="27" t="str">
        <f>'2a. Productie zpm gen. ggz (A)'!E460</f>
        <v>Arts - specialist (Wet Big artikel 14)</v>
      </c>
      <c r="F460" s="32">
        <f>'2a. Productie zpm gen. ggz (A)'!F460</f>
        <v>0</v>
      </c>
      <c r="G460" s="53">
        <f>'2a. Productie zpm gen. ggz (A)'!G460</f>
        <v>299.80630210571201</v>
      </c>
      <c r="H460" s="30">
        <f>'2a. Productie zpm gen. ggz (A)'!H460</f>
        <v>0</v>
      </c>
    </row>
    <row r="461" spans="1:8" x14ac:dyDescent="0.25">
      <c r="A461" s="26" t="str">
        <f>'2a. Productie zpm gen. ggz (A)'!A461</f>
        <v>CO0468</v>
      </c>
      <c r="B461" s="27" t="str">
        <f>'2a. Productie zpm gen. ggz (A)'!B461</f>
        <v>Behandeling</v>
      </c>
      <c r="C461" s="27" t="str">
        <f>'2a. Productie zpm gen. ggz (A)'!C461</f>
        <v>Vanaf 45 minuten</v>
      </c>
      <c r="D461" s="27" t="str">
        <f>'2a. Productie zpm gen. ggz (A)'!D461</f>
        <v>Outreachend</v>
      </c>
      <c r="E461" s="27" t="str">
        <f>'2a. Productie zpm gen. ggz (A)'!E461</f>
        <v>Arts - specialist (Wet Big artikel 14)</v>
      </c>
      <c r="F461" s="32">
        <f>'2a. Productie zpm gen. ggz (A)'!F461</f>
        <v>0</v>
      </c>
      <c r="G461" s="53">
        <f>'2a. Productie zpm gen. ggz (A)'!G461</f>
        <v>332.15990579530302</v>
      </c>
      <c r="H461" s="30">
        <f>'2a. Productie zpm gen. ggz (A)'!H461</f>
        <v>0</v>
      </c>
    </row>
    <row r="462" spans="1:8" x14ac:dyDescent="0.25">
      <c r="A462" s="26" t="str">
        <f>'2a. Productie zpm gen. ggz (A)'!A462</f>
        <v>CO0469</v>
      </c>
      <c r="B462" s="27" t="str">
        <f>'2a. Productie zpm gen. ggz (A)'!B462</f>
        <v>Behandeling</v>
      </c>
      <c r="C462" s="27" t="str">
        <f>'2a. Productie zpm gen. ggz (A)'!C462</f>
        <v>Vanaf 45 minuten</v>
      </c>
      <c r="D462" s="27" t="str">
        <f>'2a. Productie zpm gen. ggz (A)'!D462</f>
        <v>Klinisch (exclusief forensische en beveiligde zorg)</v>
      </c>
      <c r="E462" s="27" t="str">
        <f>'2a. Productie zpm gen. ggz (A)'!E462</f>
        <v>Arts - specialist (Wet Big artikel 14)</v>
      </c>
      <c r="F462" s="32">
        <f>'2a. Productie zpm gen. ggz (A)'!F462</f>
        <v>0</v>
      </c>
      <c r="G462" s="53">
        <f>'2a. Productie zpm gen. ggz (A)'!G462</f>
        <v>369.30272320226197</v>
      </c>
      <c r="H462" s="30">
        <f>'2a. Productie zpm gen. ggz (A)'!H462</f>
        <v>0</v>
      </c>
    </row>
    <row r="463" spans="1:8" x14ac:dyDescent="0.25">
      <c r="A463" s="26" t="str">
        <f>'2a. Productie zpm gen. ggz (A)'!A463</f>
        <v>CO0470</v>
      </c>
      <c r="B463" s="27" t="str">
        <f>'2a. Productie zpm gen. ggz (A)'!B463</f>
        <v>Behandeling</v>
      </c>
      <c r="C463" s="27" t="str">
        <f>'2a. Productie zpm gen. ggz (A)'!C463</f>
        <v>Vanaf 45 minuten</v>
      </c>
      <c r="D463" s="27" t="str">
        <f>'2a. Productie zpm gen. ggz (A)'!D463</f>
        <v>Forensische en beveiligde zorg - klinische zorg</v>
      </c>
      <c r="E463" s="27" t="str">
        <f>'2a. Productie zpm gen. ggz (A)'!E463</f>
        <v>Arts - specialist (Wet Big artikel 14)</v>
      </c>
      <c r="F463" s="32">
        <f>'2a. Productie zpm gen. ggz (A)'!F463</f>
        <v>0</v>
      </c>
      <c r="G463" s="53">
        <f>'2a. Productie zpm gen. ggz (A)'!G463</f>
        <v>452.92194133000299</v>
      </c>
      <c r="H463" s="30">
        <f>'2a. Productie zpm gen. ggz (A)'!H463</f>
        <v>0</v>
      </c>
    </row>
    <row r="464" spans="1:8" x14ac:dyDescent="0.25">
      <c r="A464" s="26" t="str">
        <f>'2a. Productie zpm gen. ggz (A)'!A464</f>
        <v>CO0471</v>
      </c>
      <c r="B464" s="27" t="str">
        <f>'2a. Productie zpm gen. ggz (A)'!B464</f>
        <v>Behandeling</v>
      </c>
      <c r="C464" s="27" t="str">
        <f>'2a. Productie zpm gen. ggz (A)'!C464</f>
        <v>Vanaf 45 minuten</v>
      </c>
      <c r="D464" s="27" t="str">
        <f>'2a. Productie zpm gen. ggz (A)'!D464</f>
        <v>Forensische en beveiligde zorg - niet klinische of ambulante zorg</v>
      </c>
      <c r="E464" s="27" t="str">
        <f>'2a. Productie zpm gen. ggz (A)'!E464</f>
        <v>Arts - specialist (Wet Big artikel 14)</v>
      </c>
      <c r="F464" s="32">
        <f>'2a. Productie zpm gen. ggz (A)'!F464</f>
        <v>0</v>
      </c>
      <c r="G464" s="53">
        <f>'2a. Productie zpm gen. ggz (A)'!G464</f>
        <v>411.77660639042398</v>
      </c>
      <c r="H464" s="30">
        <f>'2a. Productie zpm gen. ggz (A)'!H464</f>
        <v>0</v>
      </c>
    </row>
    <row r="465" spans="1:8" x14ac:dyDescent="0.25">
      <c r="A465" s="26" t="str">
        <f>'2a. Productie zpm gen. ggz (A)'!A465</f>
        <v>CO0472</v>
      </c>
      <c r="B465" s="27" t="str">
        <f>'2a. Productie zpm gen. ggz (A)'!B465</f>
        <v>Behandeling</v>
      </c>
      <c r="C465" s="27" t="str">
        <f>'2a. Productie zpm gen. ggz (A)'!C465</f>
        <v>Vanaf 45 minuten</v>
      </c>
      <c r="D465" s="27" t="str">
        <f>'2a. Productie zpm gen. ggz (A)'!D465</f>
        <v>Hoogspecialistisch ggz (ambulant en klinisch, met contractvoorwaarde)</v>
      </c>
      <c r="E465" s="27" t="str">
        <f>'2a. Productie zpm gen. ggz (A)'!E465</f>
        <v>Arts - specialist (Wet Big artikel 14)</v>
      </c>
      <c r="F465" s="32">
        <f>'2a. Productie zpm gen. ggz (A)'!F465</f>
        <v>0</v>
      </c>
      <c r="G465" s="53">
        <f>'2a. Productie zpm gen. ggz (A)'!G465</f>
        <v>351.47301312192099</v>
      </c>
      <c r="H465" s="30">
        <f>'2a. Productie zpm gen. ggz (A)'!H465</f>
        <v>0</v>
      </c>
    </row>
    <row r="466" spans="1:8" x14ac:dyDescent="0.25">
      <c r="A466" s="26" t="str">
        <f>'2a. Productie zpm gen. ggz (A)'!A466</f>
        <v>CO0473</v>
      </c>
      <c r="B466" s="27" t="str">
        <f>'2a. Productie zpm gen. ggz (A)'!B466</f>
        <v>Behandeling</v>
      </c>
      <c r="C466" s="27" t="str">
        <f>'2a. Productie zpm gen. ggz (A)'!C466</f>
        <v>Vanaf 45 minuten</v>
      </c>
      <c r="D466" s="27" t="str">
        <f>'2a. Productie zpm gen. ggz (A)'!D466</f>
        <v>Ambulant – kwaliteitsstatuut sectie II</v>
      </c>
      <c r="E466" s="27" t="str">
        <f>'2a. Productie zpm gen. ggz (A)'!E466</f>
        <v>Klinisch (neuro)psycholoog (Wet Big artikel 14)</v>
      </c>
      <c r="F466" s="32">
        <f>'2a. Productie zpm gen. ggz (A)'!F466</f>
        <v>0</v>
      </c>
      <c r="G466" s="53">
        <f>'2a. Productie zpm gen. ggz (A)'!G466</f>
        <v>157.11823114250001</v>
      </c>
      <c r="H466" s="30">
        <f>'2a. Productie zpm gen. ggz (A)'!H466</f>
        <v>0</v>
      </c>
    </row>
    <row r="467" spans="1:8" x14ac:dyDescent="0.25">
      <c r="A467" s="26" t="str">
        <f>'2a. Productie zpm gen. ggz (A)'!A467</f>
        <v>CO0474</v>
      </c>
      <c r="B467" s="27" t="str">
        <f>'2a. Productie zpm gen. ggz (A)'!B467</f>
        <v>Behandeling</v>
      </c>
      <c r="C467" s="27" t="str">
        <f>'2a. Productie zpm gen. ggz (A)'!C467</f>
        <v>Vanaf 45 minuten</v>
      </c>
      <c r="D467" s="27" t="str">
        <f>'2a. Productie zpm gen. ggz (A)'!D467</f>
        <v>Ambulant – kwaliteitsstatuut sectie III – monodisciplinair</v>
      </c>
      <c r="E467" s="27" t="str">
        <f>'2a. Productie zpm gen. ggz (A)'!E467</f>
        <v>Klinisch (neuro)psycholoog (Wet Big artikel 14)</v>
      </c>
      <c r="F467" s="32">
        <f>'2a. Productie zpm gen. ggz (A)'!F467</f>
        <v>0</v>
      </c>
      <c r="G467" s="53">
        <f>'2a. Productie zpm gen. ggz (A)'!G467</f>
        <v>208.95348613300999</v>
      </c>
      <c r="H467" s="30">
        <f>'2a. Productie zpm gen. ggz (A)'!H467</f>
        <v>0</v>
      </c>
    </row>
    <row r="468" spans="1:8" x14ac:dyDescent="0.25">
      <c r="A468" s="26" t="str">
        <f>'2a. Productie zpm gen. ggz (A)'!A468</f>
        <v>CO0475</v>
      </c>
      <c r="B468" s="27" t="str">
        <f>'2a. Productie zpm gen. ggz (A)'!B468</f>
        <v>Behandeling</v>
      </c>
      <c r="C468" s="27" t="str">
        <f>'2a. Productie zpm gen. ggz (A)'!C468</f>
        <v>Vanaf 45 minuten</v>
      </c>
      <c r="D468" s="27" t="str">
        <f>'2a. Productie zpm gen. ggz (A)'!D468</f>
        <v>Ambulant – kwaliteitsstatuut sectie III – multidisciplinair</v>
      </c>
      <c r="E468" s="27" t="str">
        <f>'2a. Productie zpm gen. ggz (A)'!E468</f>
        <v>Klinisch (neuro)psycholoog (Wet Big artikel 14)</v>
      </c>
      <c r="F468" s="32">
        <f>'2a. Productie zpm gen. ggz (A)'!F468</f>
        <v>0</v>
      </c>
      <c r="G468" s="53">
        <f>'2a. Productie zpm gen. ggz (A)'!G468</f>
        <v>242.752142482626</v>
      </c>
      <c r="H468" s="30">
        <f>'2a. Productie zpm gen. ggz (A)'!H468</f>
        <v>0</v>
      </c>
    </row>
    <row r="469" spans="1:8" x14ac:dyDescent="0.25">
      <c r="A469" s="26" t="str">
        <f>'2a. Productie zpm gen. ggz (A)'!A469</f>
        <v>CO0476</v>
      </c>
      <c r="B469" s="27" t="str">
        <f>'2a. Productie zpm gen. ggz (A)'!B469</f>
        <v>Behandeling</v>
      </c>
      <c r="C469" s="27" t="str">
        <f>'2a. Productie zpm gen. ggz (A)'!C469</f>
        <v>Vanaf 45 minuten</v>
      </c>
      <c r="D469" s="27" t="str">
        <f>'2a. Productie zpm gen. ggz (A)'!D469</f>
        <v>Outreachend</v>
      </c>
      <c r="E469" s="27" t="str">
        <f>'2a. Productie zpm gen. ggz (A)'!E469</f>
        <v>Klinisch (neuro)psycholoog (Wet Big artikel 14)</v>
      </c>
      <c r="F469" s="32">
        <f>'2a. Productie zpm gen. ggz (A)'!F469</f>
        <v>0</v>
      </c>
      <c r="G469" s="53">
        <f>'2a. Productie zpm gen. ggz (A)'!G469</f>
        <v>279.45941528391</v>
      </c>
      <c r="H469" s="30">
        <f>'2a. Productie zpm gen. ggz (A)'!H469</f>
        <v>0</v>
      </c>
    </row>
    <row r="470" spans="1:8" x14ac:dyDescent="0.25">
      <c r="A470" s="26" t="str">
        <f>'2a. Productie zpm gen. ggz (A)'!A470</f>
        <v>CO0477</v>
      </c>
      <c r="B470" s="27" t="str">
        <f>'2a. Productie zpm gen. ggz (A)'!B470</f>
        <v>Behandeling</v>
      </c>
      <c r="C470" s="27" t="str">
        <f>'2a. Productie zpm gen. ggz (A)'!C470</f>
        <v>Vanaf 45 minuten</v>
      </c>
      <c r="D470" s="27" t="str">
        <f>'2a. Productie zpm gen. ggz (A)'!D470</f>
        <v>Klinisch (exclusief forensische en beveiligde zorg)</v>
      </c>
      <c r="E470" s="27" t="str">
        <f>'2a. Productie zpm gen. ggz (A)'!E470</f>
        <v>Klinisch (neuro)psycholoog (Wet Big artikel 14)</v>
      </c>
      <c r="F470" s="32">
        <f>'2a. Productie zpm gen. ggz (A)'!F470</f>
        <v>0</v>
      </c>
      <c r="G470" s="53">
        <f>'2a. Productie zpm gen. ggz (A)'!G470</f>
        <v>319.137279831505</v>
      </c>
      <c r="H470" s="30">
        <f>'2a. Productie zpm gen. ggz (A)'!H470</f>
        <v>0</v>
      </c>
    </row>
    <row r="471" spans="1:8" x14ac:dyDescent="0.25">
      <c r="A471" s="26" t="str">
        <f>'2a. Productie zpm gen. ggz (A)'!A471</f>
        <v>CO0478</v>
      </c>
      <c r="B471" s="27" t="str">
        <f>'2a. Productie zpm gen. ggz (A)'!B471</f>
        <v>Behandeling</v>
      </c>
      <c r="C471" s="27" t="str">
        <f>'2a. Productie zpm gen. ggz (A)'!C471</f>
        <v>Vanaf 45 minuten</v>
      </c>
      <c r="D471" s="27" t="str">
        <f>'2a. Productie zpm gen. ggz (A)'!D471</f>
        <v>Forensische en beveiligde zorg - klinische zorg</v>
      </c>
      <c r="E471" s="27" t="str">
        <f>'2a. Productie zpm gen. ggz (A)'!E471</f>
        <v>Klinisch (neuro)psycholoog (Wet Big artikel 14)</v>
      </c>
      <c r="F471" s="32">
        <f>'2a. Productie zpm gen. ggz (A)'!F471</f>
        <v>0</v>
      </c>
      <c r="G471" s="53">
        <f>'2a. Productie zpm gen. ggz (A)'!G471</f>
        <v>346.13399832764401</v>
      </c>
      <c r="H471" s="30">
        <f>'2a. Productie zpm gen. ggz (A)'!H471</f>
        <v>0</v>
      </c>
    </row>
    <row r="472" spans="1:8" x14ac:dyDescent="0.25">
      <c r="A472" s="26" t="str">
        <f>'2a. Productie zpm gen. ggz (A)'!A472</f>
        <v>CO0479</v>
      </c>
      <c r="B472" s="27" t="str">
        <f>'2a. Productie zpm gen. ggz (A)'!B472</f>
        <v>Behandeling</v>
      </c>
      <c r="C472" s="27" t="str">
        <f>'2a. Productie zpm gen. ggz (A)'!C472</f>
        <v>Vanaf 45 minuten</v>
      </c>
      <c r="D472" s="27" t="str">
        <f>'2a. Productie zpm gen. ggz (A)'!D472</f>
        <v>Forensische en beveiligde zorg - niet klinische of ambulante zorg</v>
      </c>
      <c r="E472" s="27" t="str">
        <f>'2a. Productie zpm gen. ggz (A)'!E472</f>
        <v>Klinisch (neuro)psycholoog (Wet Big artikel 14)</v>
      </c>
      <c r="F472" s="32">
        <f>'2a. Productie zpm gen. ggz (A)'!F472</f>
        <v>0</v>
      </c>
      <c r="G472" s="53">
        <f>'2a. Productie zpm gen. ggz (A)'!G472</f>
        <v>319.49139310491</v>
      </c>
      <c r="H472" s="30">
        <f>'2a. Productie zpm gen. ggz (A)'!H472</f>
        <v>0</v>
      </c>
    </row>
    <row r="473" spans="1:8" x14ac:dyDescent="0.25">
      <c r="A473" s="26" t="str">
        <f>'2a. Productie zpm gen. ggz (A)'!A473</f>
        <v>CO0480</v>
      </c>
      <c r="B473" s="27" t="str">
        <f>'2a. Productie zpm gen. ggz (A)'!B473</f>
        <v>Behandeling</v>
      </c>
      <c r="C473" s="27" t="str">
        <f>'2a. Productie zpm gen. ggz (A)'!C473</f>
        <v>Vanaf 45 minuten</v>
      </c>
      <c r="D473" s="27" t="str">
        <f>'2a. Productie zpm gen. ggz (A)'!D473</f>
        <v>Hoogspecialistisch ggz (ambulant en klinisch, met contractvoorwaarde)</v>
      </c>
      <c r="E473" s="27" t="str">
        <f>'2a. Productie zpm gen. ggz (A)'!E473</f>
        <v>Klinisch (neuro)psycholoog (Wet Big artikel 14)</v>
      </c>
      <c r="F473" s="32">
        <f>'2a. Productie zpm gen. ggz (A)'!F473</f>
        <v>0</v>
      </c>
      <c r="G473" s="53">
        <f>'2a. Productie zpm gen. ggz (A)'!G473</f>
        <v>301.99164756755698</v>
      </c>
      <c r="H473" s="30">
        <f>'2a. Productie zpm gen. ggz (A)'!H473</f>
        <v>0</v>
      </c>
    </row>
    <row r="474" spans="1:8" x14ac:dyDescent="0.25">
      <c r="A474" s="26" t="str">
        <f>'2a. Productie zpm gen. ggz (A)'!A474</f>
        <v>CO0481</v>
      </c>
      <c r="B474" s="27" t="str">
        <f>'2a. Productie zpm gen. ggz (A)'!B474</f>
        <v>Behandeling</v>
      </c>
      <c r="C474" s="27" t="str">
        <f>'2a. Productie zpm gen. ggz (A)'!C474</f>
        <v>Vanaf 45 minuten</v>
      </c>
      <c r="D474" s="27" t="str">
        <f>'2a. Productie zpm gen. ggz (A)'!D474</f>
        <v>Ambulant – kwaliteitsstatuut sectie II</v>
      </c>
      <c r="E474" s="27" t="str">
        <f>'2a. Productie zpm gen. ggz (A)'!E474</f>
        <v>Verpleegkundig specialist geestelijke gezondheidszorg (Wet Big artikel 14)</v>
      </c>
      <c r="F474" s="32">
        <f>'2a. Productie zpm gen. ggz (A)'!F474</f>
        <v>0</v>
      </c>
      <c r="G474" s="53">
        <f>'2a. Productie zpm gen. ggz (A)'!G474</f>
        <v>106.435410170072</v>
      </c>
      <c r="H474" s="30">
        <f>'2a. Productie zpm gen. ggz (A)'!H474</f>
        <v>0</v>
      </c>
    </row>
    <row r="475" spans="1:8" x14ac:dyDescent="0.25">
      <c r="A475" s="26" t="str">
        <f>'2a. Productie zpm gen. ggz (A)'!A475</f>
        <v>CO0482</v>
      </c>
      <c r="B475" s="27" t="str">
        <f>'2a. Productie zpm gen. ggz (A)'!B475</f>
        <v>Behandeling</v>
      </c>
      <c r="C475" s="27" t="str">
        <f>'2a. Productie zpm gen. ggz (A)'!C475</f>
        <v>Vanaf 45 minuten</v>
      </c>
      <c r="D475" s="27" t="str">
        <f>'2a. Productie zpm gen. ggz (A)'!D475</f>
        <v>Ambulant – kwaliteitsstatuut sectie III – monodisciplinair</v>
      </c>
      <c r="E475" s="27" t="str">
        <f>'2a. Productie zpm gen. ggz (A)'!E475</f>
        <v>Verpleegkundig specialist geestelijke gezondheidszorg (Wet Big artikel 14)</v>
      </c>
      <c r="F475" s="32">
        <f>'2a. Productie zpm gen. ggz (A)'!F475</f>
        <v>0</v>
      </c>
      <c r="G475" s="53">
        <f>'2a. Productie zpm gen. ggz (A)'!G475</f>
        <v>150.385542520298</v>
      </c>
      <c r="H475" s="30">
        <f>'2a. Productie zpm gen. ggz (A)'!H475</f>
        <v>0</v>
      </c>
    </row>
    <row r="476" spans="1:8" x14ac:dyDescent="0.25">
      <c r="A476" s="26" t="str">
        <f>'2a. Productie zpm gen. ggz (A)'!A476</f>
        <v>CO0483</v>
      </c>
      <c r="B476" s="27" t="str">
        <f>'2a. Productie zpm gen. ggz (A)'!B476</f>
        <v>Behandeling</v>
      </c>
      <c r="C476" s="27" t="str">
        <f>'2a. Productie zpm gen. ggz (A)'!C476</f>
        <v>Vanaf 45 minuten</v>
      </c>
      <c r="D476" s="27" t="str">
        <f>'2a. Productie zpm gen. ggz (A)'!D476</f>
        <v>Ambulant – kwaliteitsstatuut sectie III – multidisciplinair</v>
      </c>
      <c r="E476" s="27" t="str">
        <f>'2a. Productie zpm gen. ggz (A)'!E476</f>
        <v>Verpleegkundig specialist geestelijke gezondheidszorg (Wet Big artikel 14)</v>
      </c>
      <c r="F476" s="32">
        <f>'2a. Productie zpm gen. ggz (A)'!F476</f>
        <v>0</v>
      </c>
      <c r="G476" s="53">
        <f>'2a. Productie zpm gen. ggz (A)'!G476</f>
        <v>174.41357136900501</v>
      </c>
      <c r="H476" s="30">
        <f>'2a. Productie zpm gen. ggz (A)'!H476</f>
        <v>0</v>
      </c>
    </row>
    <row r="477" spans="1:8" x14ac:dyDescent="0.25">
      <c r="A477" s="26" t="str">
        <f>'2a. Productie zpm gen. ggz (A)'!A477</f>
        <v>CO0484</v>
      </c>
      <c r="B477" s="27" t="str">
        <f>'2a. Productie zpm gen. ggz (A)'!B477</f>
        <v>Behandeling</v>
      </c>
      <c r="C477" s="27" t="str">
        <f>'2a. Productie zpm gen. ggz (A)'!C477</f>
        <v>Vanaf 45 minuten</v>
      </c>
      <c r="D477" s="27" t="str">
        <f>'2a. Productie zpm gen. ggz (A)'!D477</f>
        <v>Outreachend</v>
      </c>
      <c r="E477" s="27" t="str">
        <f>'2a. Productie zpm gen. ggz (A)'!E477</f>
        <v>Verpleegkundig specialist geestelijke gezondheidszorg (Wet Big artikel 14)</v>
      </c>
      <c r="F477" s="32">
        <f>'2a. Productie zpm gen. ggz (A)'!F477</f>
        <v>0</v>
      </c>
      <c r="G477" s="53">
        <f>'2a. Productie zpm gen. ggz (A)'!G477</f>
        <v>195.03035414425099</v>
      </c>
      <c r="H477" s="30">
        <f>'2a. Productie zpm gen. ggz (A)'!H477</f>
        <v>0</v>
      </c>
    </row>
    <row r="478" spans="1:8" x14ac:dyDescent="0.25">
      <c r="A478" s="26" t="str">
        <f>'2a. Productie zpm gen. ggz (A)'!A478</f>
        <v>CO0485</v>
      </c>
      <c r="B478" s="27" t="str">
        <f>'2a. Productie zpm gen. ggz (A)'!B478</f>
        <v>Behandeling</v>
      </c>
      <c r="C478" s="27" t="str">
        <f>'2a. Productie zpm gen. ggz (A)'!C478</f>
        <v>Vanaf 45 minuten</v>
      </c>
      <c r="D478" s="27" t="str">
        <f>'2a. Productie zpm gen. ggz (A)'!D478</f>
        <v>Klinisch (exclusief forensische en beveiligde zorg)</v>
      </c>
      <c r="E478" s="27" t="str">
        <f>'2a. Productie zpm gen. ggz (A)'!E478</f>
        <v>Verpleegkundig specialist geestelijke gezondheidszorg (Wet Big artikel 14)</v>
      </c>
      <c r="F478" s="32">
        <f>'2a. Productie zpm gen. ggz (A)'!F478</f>
        <v>0</v>
      </c>
      <c r="G478" s="53">
        <f>'2a. Productie zpm gen. ggz (A)'!G478</f>
        <v>211.70704623861701</v>
      </c>
      <c r="H478" s="30">
        <f>'2a. Productie zpm gen. ggz (A)'!H478</f>
        <v>0</v>
      </c>
    </row>
    <row r="479" spans="1:8" x14ac:dyDescent="0.25">
      <c r="A479" s="26" t="str">
        <f>'2a. Productie zpm gen. ggz (A)'!A479</f>
        <v>CO0486</v>
      </c>
      <c r="B479" s="27" t="str">
        <f>'2a. Productie zpm gen. ggz (A)'!B479</f>
        <v>Behandeling</v>
      </c>
      <c r="C479" s="27" t="str">
        <f>'2a. Productie zpm gen. ggz (A)'!C479</f>
        <v>Vanaf 45 minuten</v>
      </c>
      <c r="D479" s="27" t="str">
        <f>'2a. Productie zpm gen. ggz (A)'!D479</f>
        <v>Forensische en beveiligde zorg - klinische zorg</v>
      </c>
      <c r="E479" s="27" t="str">
        <f>'2a. Productie zpm gen. ggz (A)'!E479</f>
        <v>Verpleegkundig specialist geestelijke gezondheidszorg (Wet Big artikel 14)</v>
      </c>
      <c r="F479" s="32">
        <f>'2a. Productie zpm gen. ggz (A)'!F479</f>
        <v>0</v>
      </c>
      <c r="G479" s="53">
        <f>'2a. Productie zpm gen. ggz (A)'!G479</f>
        <v>214.89693027995</v>
      </c>
      <c r="H479" s="30">
        <f>'2a. Productie zpm gen. ggz (A)'!H479</f>
        <v>0</v>
      </c>
    </row>
    <row r="480" spans="1:8" x14ac:dyDescent="0.25">
      <c r="A480" s="26" t="str">
        <f>'2a. Productie zpm gen. ggz (A)'!A480</f>
        <v>CO0487</v>
      </c>
      <c r="B480" s="27" t="str">
        <f>'2a. Productie zpm gen. ggz (A)'!B480</f>
        <v>Behandeling</v>
      </c>
      <c r="C480" s="27" t="str">
        <f>'2a. Productie zpm gen. ggz (A)'!C480</f>
        <v>Vanaf 45 minuten</v>
      </c>
      <c r="D480" s="27" t="str">
        <f>'2a. Productie zpm gen. ggz (A)'!D480</f>
        <v>Forensische en beveiligde zorg - niet klinische of ambulante zorg</v>
      </c>
      <c r="E480" s="27" t="str">
        <f>'2a. Productie zpm gen. ggz (A)'!E480</f>
        <v>Verpleegkundig specialist geestelijke gezondheidszorg (Wet Big artikel 14)</v>
      </c>
      <c r="F480" s="32">
        <f>'2a. Productie zpm gen. ggz (A)'!F480</f>
        <v>0</v>
      </c>
      <c r="G480" s="53">
        <f>'2a. Productie zpm gen. ggz (A)'!G480</f>
        <v>192.213142592293</v>
      </c>
      <c r="H480" s="30">
        <f>'2a. Productie zpm gen. ggz (A)'!H480</f>
        <v>0</v>
      </c>
    </row>
    <row r="481" spans="1:8" x14ac:dyDescent="0.25">
      <c r="A481" s="26" t="str">
        <f>'2a. Productie zpm gen. ggz (A)'!A481</f>
        <v>CO0488</v>
      </c>
      <c r="B481" s="27" t="str">
        <f>'2a. Productie zpm gen. ggz (A)'!B481</f>
        <v>Behandeling</v>
      </c>
      <c r="C481" s="27" t="str">
        <f>'2a. Productie zpm gen. ggz (A)'!C481</f>
        <v>Vanaf 45 minuten</v>
      </c>
      <c r="D481" s="27" t="str">
        <f>'2a. Productie zpm gen. ggz (A)'!D481</f>
        <v>Hoogspecialistisch ggz (ambulant en klinisch, met contractvoorwaarde)</v>
      </c>
      <c r="E481" s="27" t="str">
        <f>'2a. Productie zpm gen. ggz (A)'!E481</f>
        <v>Verpleegkundig specialist geestelijke gezondheidszorg (Wet Big artikel 14)</v>
      </c>
      <c r="F481" s="32">
        <f>'2a. Productie zpm gen. ggz (A)'!F481</f>
        <v>0</v>
      </c>
      <c r="G481" s="53">
        <f>'2a. Productie zpm gen. ggz (A)'!G481</f>
        <v>214.33568898491799</v>
      </c>
      <c r="H481" s="30">
        <f>'2a. Productie zpm gen. ggz (A)'!H481</f>
        <v>0</v>
      </c>
    </row>
    <row r="482" spans="1:8" x14ac:dyDescent="0.25">
      <c r="A482" s="26" t="str">
        <f>'2a. Productie zpm gen. ggz (A)'!A482</f>
        <v>CO0489</v>
      </c>
      <c r="B482" s="27" t="str">
        <f>'2a. Productie zpm gen. ggz (A)'!B482</f>
        <v>Behandeling</v>
      </c>
      <c r="C482" s="27" t="str">
        <f>'2a. Productie zpm gen. ggz (A)'!C482</f>
        <v>Vanaf 45 minuten</v>
      </c>
      <c r="D482" s="27" t="str">
        <f>'2a. Productie zpm gen. ggz (A)'!D482</f>
        <v>Ambulant – kwaliteitsstatuut sectie II</v>
      </c>
      <c r="E482" s="27" t="str">
        <f>'2a. Productie zpm gen. ggz (A)'!E482</f>
        <v>Arts (Wet Big artikel 3)</v>
      </c>
      <c r="F482" s="32">
        <f>'2a. Productie zpm gen. ggz (A)'!F482</f>
        <v>0</v>
      </c>
      <c r="G482" s="53">
        <f>'2a. Productie zpm gen. ggz (A)'!G482</f>
        <v>110.628066834205</v>
      </c>
      <c r="H482" s="30">
        <f>'2a. Productie zpm gen. ggz (A)'!H482</f>
        <v>0</v>
      </c>
    </row>
    <row r="483" spans="1:8" x14ac:dyDescent="0.25">
      <c r="A483" s="26" t="str">
        <f>'2a. Productie zpm gen. ggz (A)'!A483</f>
        <v>CO0490</v>
      </c>
      <c r="B483" s="27" t="str">
        <f>'2a. Productie zpm gen. ggz (A)'!B483</f>
        <v>Behandeling</v>
      </c>
      <c r="C483" s="27" t="str">
        <f>'2a. Productie zpm gen. ggz (A)'!C483</f>
        <v>Vanaf 45 minuten</v>
      </c>
      <c r="D483" s="27" t="str">
        <f>'2a. Productie zpm gen. ggz (A)'!D483</f>
        <v>Ambulant – kwaliteitsstatuut sectie III – monodisciplinair</v>
      </c>
      <c r="E483" s="27" t="str">
        <f>'2a. Productie zpm gen. ggz (A)'!E483</f>
        <v>Arts (Wet Big artikel 3)</v>
      </c>
      <c r="F483" s="32">
        <f>'2a. Productie zpm gen. ggz (A)'!F483</f>
        <v>0</v>
      </c>
      <c r="G483" s="53">
        <f>'2a. Productie zpm gen. ggz (A)'!G483</f>
        <v>155.38255107034399</v>
      </c>
      <c r="H483" s="30">
        <f>'2a. Productie zpm gen. ggz (A)'!H483</f>
        <v>0</v>
      </c>
    </row>
    <row r="484" spans="1:8" x14ac:dyDescent="0.25">
      <c r="A484" s="26" t="str">
        <f>'2a. Productie zpm gen. ggz (A)'!A484</f>
        <v>CO0491</v>
      </c>
      <c r="B484" s="27" t="str">
        <f>'2a. Productie zpm gen. ggz (A)'!B484</f>
        <v>Behandeling</v>
      </c>
      <c r="C484" s="27" t="str">
        <f>'2a. Productie zpm gen. ggz (A)'!C484</f>
        <v>Vanaf 45 minuten</v>
      </c>
      <c r="D484" s="27" t="str">
        <f>'2a. Productie zpm gen. ggz (A)'!D484</f>
        <v>Ambulant – kwaliteitsstatuut sectie III – multidisciplinair</v>
      </c>
      <c r="E484" s="27" t="str">
        <f>'2a. Productie zpm gen. ggz (A)'!E484</f>
        <v>Arts (Wet Big artikel 3)</v>
      </c>
      <c r="F484" s="32">
        <f>'2a. Productie zpm gen. ggz (A)'!F484</f>
        <v>0</v>
      </c>
      <c r="G484" s="53">
        <f>'2a. Productie zpm gen. ggz (A)'!G484</f>
        <v>186.03749611214201</v>
      </c>
      <c r="H484" s="30">
        <f>'2a. Productie zpm gen. ggz (A)'!H484</f>
        <v>0</v>
      </c>
    </row>
    <row r="485" spans="1:8" x14ac:dyDescent="0.25">
      <c r="A485" s="26" t="str">
        <f>'2a. Productie zpm gen. ggz (A)'!A485</f>
        <v>CO0492</v>
      </c>
      <c r="B485" s="27" t="str">
        <f>'2a. Productie zpm gen. ggz (A)'!B485</f>
        <v>Behandeling</v>
      </c>
      <c r="C485" s="27" t="str">
        <f>'2a. Productie zpm gen. ggz (A)'!C485</f>
        <v>Vanaf 45 minuten</v>
      </c>
      <c r="D485" s="27" t="str">
        <f>'2a. Productie zpm gen. ggz (A)'!D485</f>
        <v>Outreachend</v>
      </c>
      <c r="E485" s="27" t="str">
        <f>'2a. Productie zpm gen. ggz (A)'!E485</f>
        <v>Arts (Wet Big artikel 3)</v>
      </c>
      <c r="F485" s="32">
        <f>'2a. Productie zpm gen. ggz (A)'!F485</f>
        <v>0</v>
      </c>
      <c r="G485" s="53">
        <f>'2a. Productie zpm gen. ggz (A)'!G485</f>
        <v>201.47656531215699</v>
      </c>
      <c r="H485" s="30">
        <f>'2a. Productie zpm gen. ggz (A)'!H485</f>
        <v>0</v>
      </c>
    </row>
    <row r="486" spans="1:8" x14ac:dyDescent="0.25">
      <c r="A486" s="26" t="str">
        <f>'2a. Productie zpm gen. ggz (A)'!A486</f>
        <v>CO0493</v>
      </c>
      <c r="B486" s="27" t="str">
        <f>'2a. Productie zpm gen. ggz (A)'!B486</f>
        <v>Behandeling</v>
      </c>
      <c r="C486" s="27" t="str">
        <f>'2a. Productie zpm gen. ggz (A)'!C486</f>
        <v>Vanaf 45 minuten</v>
      </c>
      <c r="D486" s="27" t="str">
        <f>'2a. Productie zpm gen. ggz (A)'!D486</f>
        <v>Klinisch (exclusief forensische en beveiligde zorg)</v>
      </c>
      <c r="E486" s="27" t="str">
        <f>'2a. Productie zpm gen. ggz (A)'!E486</f>
        <v>Arts (Wet Big artikel 3)</v>
      </c>
      <c r="F486" s="32">
        <f>'2a. Productie zpm gen. ggz (A)'!F486</f>
        <v>0</v>
      </c>
      <c r="G486" s="53">
        <f>'2a. Productie zpm gen. ggz (A)'!G486</f>
        <v>224.63697982052599</v>
      </c>
      <c r="H486" s="30">
        <f>'2a. Productie zpm gen. ggz (A)'!H486</f>
        <v>0</v>
      </c>
    </row>
    <row r="487" spans="1:8" x14ac:dyDescent="0.25">
      <c r="A487" s="26" t="str">
        <f>'2a. Productie zpm gen. ggz (A)'!A487</f>
        <v>CO0494</v>
      </c>
      <c r="B487" s="27" t="str">
        <f>'2a. Productie zpm gen. ggz (A)'!B487</f>
        <v>Behandeling</v>
      </c>
      <c r="C487" s="27" t="str">
        <f>'2a. Productie zpm gen. ggz (A)'!C487</f>
        <v>Vanaf 45 minuten</v>
      </c>
      <c r="D487" s="27" t="str">
        <f>'2a. Productie zpm gen. ggz (A)'!D487</f>
        <v>Forensische en beveiligde zorg - klinische zorg</v>
      </c>
      <c r="E487" s="27" t="str">
        <f>'2a. Productie zpm gen. ggz (A)'!E487</f>
        <v>Arts (Wet Big artikel 3)</v>
      </c>
      <c r="F487" s="32">
        <f>'2a. Productie zpm gen. ggz (A)'!F487</f>
        <v>0</v>
      </c>
      <c r="G487" s="53">
        <f>'2a. Productie zpm gen. ggz (A)'!G487</f>
        <v>302.54355775811001</v>
      </c>
      <c r="H487" s="30">
        <f>'2a. Productie zpm gen. ggz (A)'!H487</f>
        <v>0</v>
      </c>
    </row>
    <row r="488" spans="1:8" x14ac:dyDescent="0.25">
      <c r="A488" s="26" t="str">
        <f>'2a. Productie zpm gen. ggz (A)'!A488</f>
        <v>CO0495</v>
      </c>
      <c r="B488" s="27" t="str">
        <f>'2a. Productie zpm gen. ggz (A)'!B488</f>
        <v>Behandeling</v>
      </c>
      <c r="C488" s="27" t="str">
        <f>'2a. Productie zpm gen. ggz (A)'!C488</f>
        <v>Vanaf 45 minuten</v>
      </c>
      <c r="D488" s="27" t="str">
        <f>'2a. Productie zpm gen. ggz (A)'!D488</f>
        <v>Forensische en beveiligde zorg - niet klinische of ambulante zorg</v>
      </c>
      <c r="E488" s="27" t="str">
        <f>'2a. Productie zpm gen. ggz (A)'!E488</f>
        <v>Arts (Wet Big artikel 3)</v>
      </c>
      <c r="F488" s="32">
        <f>'2a. Productie zpm gen. ggz (A)'!F488</f>
        <v>0</v>
      </c>
      <c r="G488" s="53">
        <f>'2a. Productie zpm gen. ggz (A)'!G488</f>
        <v>259.29155228511098</v>
      </c>
      <c r="H488" s="30">
        <f>'2a. Productie zpm gen. ggz (A)'!H488</f>
        <v>0</v>
      </c>
    </row>
    <row r="489" spans="1:8" x14ac:dyDescent="0.25">
      <c r="A489" s="26" t="str">
        <f>'2a. Productie zpm gen. ggz (A)'!A489</f>
        <v>CO0496</v>
      </c>
      <c r="B489" s="27" t="str">
        <f>'2a. Productie zpm gen. ggz (A)'!B489</f>
        <v>Behandeling</v>
      </c>
      <c r="C489" s="27" t="str">
        <f>'2a. Productie zpm gen. ggz (A)'!C489</f>
        <v>Vanaf 45 minuten</v>
      </c>
      <c r="D489" s="27" t="str">
        <f>'2a. Productie zpm gen. ggz (A)'!D489</f>
        <v>Hoogspecialistisch ggz (ambulant en klinisch, met contractvoorwaarde)</v>
      </c>
      <c r="E489" s="27" t="str">
        <f>'2a. Productie zpm gen. ggz (A)'!E489</f>
        <v>Arts (Wet Big artikel 3)</v>
      </c>
      <c r="F489" s="32">
        <f>'2a. Productie zpm gen. ggz (A)'!F489</f>
        <v>0</v>
      </c>
      <c r="G489" s="53">
        <f>'2a. Productie zpm gen. ggz (A)'!G489</f>
        <v>224.78339252618699</v>
      </c>
      <c r="H489" s="30">
        <f>'2a. Productie zpm gen. ggz (A)'!H489</f>
        <v>0</v>
      </c>
    </row>
    <row r="490" spans="1:8" x14ac:dyDescent="0.25">
      <c r="A490" s="26" t="str">
        <f>'2a. Productie zpm gen. ggz (A)'!A490</f>
        <v>CO0497</v>
      </c>
      <c r="B490" s="27" t="str">
        <f>'2a. Productie zpm gen. ggz (A)'!B490</f>
        <v>Behandeling</v>
      </c>
      <c r="C490" s="27" t="str">
        <f>'2a. Productie zpm gen. ggz (A)'!C490</f>
        <v>Vanaf 45 minuten</v>
      </c>
      <c r="D490" s="27" t="str">
        <f>'2a. Productie zpm gen. ggz (A)'!D490</f>
        <v>Ambulant – kwaliteitsstatuut sectie II</v>
      </c>
      <c r="E490" s="27" t="str">
        <f>'2a. Productie zpm gen. ggz (A)'!E490</f>
        <v>Gezondheidszorgpsycholoog (Wet Big artikel 3)</v>
      </c>
      <c r="F490" s="32">
        <f>'2a. Productie zpm gen. ggz (A)'!F490</f>
        <v>0</v>
      </c>
      <c r="G490" s="53">
        <f>'2a. Productie zpm gen. ggz (A)'!G490</f>
        <v>118.951283468098</v>
      </c>
      <c r="H490" s="30">
        <f>'2a. Productie zpm gen. ggz (A)'!H490</f>
        <v>0</v>
      </c>
    </row>
    <row r="491" spans="1:8" x14ac:dyDescent="0.25">
      <c r="A491" s="26" t="str">
        <f>'2a. Productie zpm gen. ggz (A)'!A491</f>
        <v>CO0498</v>
      </c>
      <c r="B491" s="27" t="str">
        <f>'2a. Productie zpm gen. ggz (A)'!B491</f>
        <v>Behandeling</v>
      </c>
      <c r="C491" s="27" t="str">
        <f>'2a. Productie zpm gen. ggz (A)'!C491</f>
        <v>Vanaf 45 minuten</v>
      </c>
      <c r="D491" s="27" t="str">
        <f>'2a. Productie zpm gen. ggz (A)'!D491</f>
        <v>Ambulant – kwaliteitsstatuut sectie III – monodisciplinair</v>
      </c>
      <c r="E491" s="27" t="str">
        <f>'2a. Productie zpm gen. ggz (A)'!E491</f>
        <v>Gezondheidszorgpsycholoog (Wet Big artikel 3)</v>
      </c>
      <c r="F491" s="32">
        <f>'2a. Productie zpm gen. ggz (A)'!F491</f>
        <v>0</v>
      </c>
      <c r="G491" s="53">
        <f>'2a. Productie zpm gen. ggz (A)'!G491</f>
        <v>164.26084914152699</v>
      </c>
      <c r="H491" s="30">
        <f>'2a. Productie zpm gen. ggz (A)'!H491</f>
        <v>0</v>
      </c>
    </row>
    <row r="492" spans="1:8" x14ac:dyDescent="0.25">
      <c r="A492" s="26" t="str">
        <f>'2a. Productie zpm gen. ggz (A)'!A492</f>
        <v>CO0499</v>
      </c>
      <c r="B492" s="27" t="str">
        <f>'2a. Productie zpm gen. ggz (A)'!B492</f>
        <v>Behandeling</v>
      </c>
      <c r="C492" s="27" t="str">
        <f>'2a. Productie zpm gen. ggz (A)'!C492</f>
        <v>Vanaf 45 minuten</v>
      </c>
      <c r="D492" s="27" t="str">
        <f>'2a. Productie zpm gen. ggz (A)'!D492</f>
        <v>Ambulant – kwaliteitsstatuut sectie III – multidisciplinair</v>
      </c>
      <c r="E492" s="27" t="str">
        <f>'2a. Productie zpm gen. ggz (A)'!E492</f>
        <v>Gezondheidszorgpsycholoog (Wet Big artikel 3)</v>
      </c>
      <c r="F492" s="32">
        <f>'2a. Productie zpm gen. ggz (A)'!F492</f>
        <v>0</v>
      </c>
      <c r="G492" s="53">
        <f>'2a. Productie zpm gen. ggz (A)'!G492</f>
        <v>193.510272111825</v>
      </c>
      <c r="H492" s="30">
        <f>'2a. Productie zpm gen. ggz (A)'!H492</f>
        <v>0</v>
      </c>
    </row>
    <row r="493" spans="1:8" x14ac:dyDescent="0.25">
      <c r="A493" s="26" t="str">
        <f>'2a. Productie zpm gen. ggz (A)'!A493</f>
        <v>CO0500</v>
      </c>
      <c r="B493" s="27" t="str">
        <f>'2a. Productie zpm gen. ggz (A)'!B493</f>
        <v>Behandeling</v>
      </c>
      <c r="C493" s="27" t="str">
        <f>'2a. Productie zpm gen. ggz (A)'!C493</f>
        <v>Vanaf 45 minuten</v>
      </c>
      <c r="D493" s="27" t="str">
        <f>'2a. Productie zpm gen. ggz (A)'!D493</f>
        <v>Outreachend</v>
      </c>
      <c r="E493" s="27" t="str">
        <f>'2a. Productie zpm gen. ggz (A)'!E493</f>
        <v>Gezondheidszorgpsycholoog (Wet Big artikel 3)</v>
      </c>
      <c r="F493" s="32">
        <f>'2a. Productie zpm gen. ggz (A)'!F493</f>
        <v>0</v>
      </c>
      <c r="G493" s="53">
        <f>'2a. Productie zpm gen. ggz (A)'!G493</f>
        <v>219.26614922652001</v>
      </c>
      <c r="H493" s="30">
        <f>'2a. Productie zpm gen. ggz (A)'!H493</f>
        <v>0</v>
      </c>
    </row>
    <row r="494" spans="1:8" x14ac:dyDescent="0.25">
      <c r="A494" s="26" t="str">
        <f>'2a. Productie zpm gen. ggz (A)'!A494</f>
        <v>CO0501</v>
      </c>
      <c r="B494" s="27" t="str">
        <f>'2a. Productie zpm gen. ggz (A)'!B494</f>
        <v>Behandeling</v>
      </c>
      <c r="C494" s="27" t="str">
        <f>'2a. Productie zpm gen. ggz (A)'!C494</f>
        <v>Vanaf 45 minuten</v>
      </c>
      <c r="D494" s="27" t="str">
        <f>'2a. Productie zpm gen. ggz (A)'!D494</f>
        <v>Klinisch (exclusief forensische en beveiligde zorg)</v>
      </c>
      <c r="E494" s="27" t="str">
        <f>'2a. Productie zpm gen. ggz (A)'!E494</f>
        <v>Gezondheidszorgpsycholoog (Wet Big artikel 3)</v>
      </c>
      <c r="F494" s="32">
        <f>'2a. Productie zpm gen. ggz (A)'!F494</f>
        <v>0</v>
      </c>
      <c r="G494" s="53">
        <f>'2a. Productie zpm gen. ggz (A)'!G494</f>
        <v>241.97768769011199</v>
      </c>
      <c r="H494" s="30">
        <f>'2a. Productie zpm gen. ggz (A)'!H494</f>
        <v>0</v>
      </c>
    </row>
    <row r="495" spans="1:8" x14ac:dyDescent="0.25">
      <c r="A495" s="26" t="str">
        <f>'2a. Productie zpm gen. ggz (A)'!A495</f>
        <v>CO0502</v>
      </c>
      <c r="B495" s="27" t="str">
        <f>'2a. Productie zpm gen. ggz (A)'!B495</f>
        <v>Behandeling</v>
      </c>
      <c r="C495" s="27" t="str">
        <f>'2a. Productie zpm gen. ggz (A)'!C495</f>
        <v>Vanaf 45 minuten</v>
      </c>
      <c r="D495" s="27" t="str">
        <f>'2a. Productie zpm gen. ggz (A)'!D495</f>
        <v>Forensische en beveiligde zorg - klinische zorg</v>
      </c>
      <c r="E495" s="27" t="str">
        <f>'2a. Productie zpm gen. ggz (A)'!E495</f>
        <v>Gezondheidszorgpsycholoog (Wet Big artikel 3)</v>
      </c>
      <c r="F495" s="32">
        <f>'2a. Productie zpm gen. ggz (A)'!F495</f>
        <v>0</v>
      </c>
      <c r="G495" s="53">
        <f>'2a. Productie zpm gen. ggz (A)'!G495</f>
        <v>268.72058987229701</v>
      </c>
      <c r="H495" s="30">
        <f>'2a. Productie zpm gen. ggz (A)'!H495</f>
        <v>0</v>
      </c>
    </row>
    <row r="496" spans="1:8" x14ac:dyDescent="0.25">
      <c r="A496" s="26" t="str">
        <f>'2a. Productie zpm gen. ggz (A)'!A496</f>
        <v>CO0503</v>
      </c>
      <c r="B496" s="27" t="str">
        <f>'2a. Productie zpm gen. ggz (A)'!B496</f>
        <v>Behandeling</v>
      </c>
      <c r="C496" s="27" t="str">
        <f>'2a. Productie zpm gen. ggz (A)'!C496</f>
        <v>Vanaf 45 minuten</v>
      </c>
      <c r="D496" s="27" t="str">
        <f>'2a. Productie zpm gen. ggz (A)'!D496</f>
        <v>Forensische en beveiligde zorg - niet klinische of ambulante zorg</v>
      </c>
      <c r="E496" s="27" t="str">
        <f>'2a. Productie zpm gen. ggz (A)'!E496</f>
        <v>Gezondheidszorgpsycholoog (Wet Big artikel 3)</v>
      </c>
      <c r="F496" s="32">
        <f>'2a. Productie zpm gen. ggz (A)'!F496</f>
        <v>0</v>
      </c>
      <c r="G496" s="53">
        <f>'2a. Productie zpm gen. ggz (A)'!G496</f>
        <v>221.33939307710301</v>
      </c>
      <c r="H496" s="30">
        <f>'2a. Productie zpm gen. ggz (A)'!H496</f>
        <v>0</v>
      </c>
    </row>
    <row r="497" spans="1:8" x14ac:dyDescent="0.25">
      <c r="A497" s="26" t="str">
        <f>'2a. Productie zpm gen. ggz (A)'!A497</f>
        <v>CO0504</v>
      </c>
      <c r="B497" s="27" t="str">
        <f>'2a. Productie zpm gen. ggz (A)'!B497</f>
        <v>Behandeling</v>
      </c>
      <c r="C497" s="27" t="str">
        <f>'2a. Productie zpm gen. ggz (A)'!C497</f>
        <v>Vanaf 45 minuten</v>
      </c>
      <c r="D497" s="27" t="str">
        <f>'2a. Productie zpm gen. ggz (A)'!D497</f>
        <v>Hoogspecialistisch ggz (ambulant en klinisch, met contractvoorwaarde)</v>
      </c>
      <c r="E497" s="27" t="str">
        <f>'2a. Productie zpm gen. ggz (A)'!E497</f>
        <v>Gezondheidszorgpsycholoog (Wet Big artikel 3)</v>
      </c>
      <c r="F497" s="32">
        <f>'2a. Productie zpm gen. ggz (A)'!F497</f>
        <v>0</v>
      </c>
      <c r="G497" s="53">
        <f>'2a. Productie zpm gen. ggz (A)'!G497</f>
        <v>235.18231507979701</v>
      </c>
      <c r="H497" s="30">
        <f>'2a. Productie zpm gen. ggz (A)'!H497</f>
        <v>0</v>
      </c>
    </row>
    <row r="498" spans="1:8" x14ac:dyDescent="0.25">
      <c r="A498" s="26" t="str">
        <f>'2a. Productie zpm gen. ggz (A)'!A498</f>
        <v>CO0505</v>
      </c>
      <c r="B498" s="27" t="str">
        <f>'2a. Productie zpm gen. ggz (A)'!B498</f>
        <v>Behandeling</v>
      </c>
      <c r="C498" s="27" t="str">
        <f>'2a. Productie zpm gen. ggz (A)'!C498</f>
        <v>Vanaf 45 minuten</v>
      </c>
      <c r="D498" s="27" t="str">
        <f>'2a. Productie zpm gen. ggz (A)'!D498</f>
        <v>Ambulant – kwaliteitsstatuut sectie II</v>
      </c>
      <c r="E498" s="27" t="str">
        <f>'2a. Productie zpm gen. ggz (A)'!E498</f>
        <v>Psychotherapeut (Wet Big artikel 3)</v>
      </c>
      <c r="F498" s="32">
        <f>'2a. Productie zpm gen. ggz (A)'!F498</f>
        <v>0</v>
      </c>
      <c r="G498" s="53">
        <f>'2a. Productie zpm gen. ggz (A)'!G498</f>
        <v>137.011018532479</v>
      </c>
      <c r="H498" s="30">
        <f>'2a. Productie zpm gen. ggz (A)'!H498</f>
        <v>0</v>
      </c>
    </row>
    <row r="499" spans="1:8" x14ac:dyDescent="0.25">
      <c r="A499" s="26" t="str">
        <f>'2a. Productie zpm gen. ggz (A)'!A499</f>
        <v>CO0506</v>
      </c>
      <c r="B499" s="27" t="str">
        <f>'2a. Productie zpm gen. ggz (A)'!B499</f>
        <v>Behandeling</v>
      </c>
      <c r="C499" s="27" t="str">
        <f>'2a. Productie zpm gen. ggz (A)'!C499</f>
        <v>Vanaf 45 minuten</v>
      </c>
      <c r="D499" s="27" t="str">
        <f>'2a. Productie zpm gen. ggz (A)'!D499</f>
        <v>Ambulant – kwaliteitsstatuut sectie III – monodisciplinair</v>
      </c>
      <c r="E499" s="27" t="str">
        <f>'2a. Productie zpm gen. ggz (A)'!E499</f>
        <v>Psychotherapeut (Wet Big artikel 3)</v>
      </c>
      <c r="F499" s="32">
        <f>'2a. Productie zpm gen. ggz (A)'!F499</f>
        <v>0</v>
      </c>
      <c r="G499" s="53">
        <f>'2a. Productie zpm gen. ggz (A)'!G499</f>
        <v>184.78444430523101</v>
      </c>
      <c r="H499" s="30">
        <f>'2a. Productie zpm gen. ggz (A)'!H499</f>
        <v>0</v>
      </c>
    </row>
    <row r="500" spans="1:8" x14ac:dyDescent="0.25">
      <c r="A500" s="26" t="str">
        <f>'2a. Productie zpm gen. ggz (A)'!A500</f>
        <v>CO0507</v>
      </c>
      <c r="B500" s="27" t="str">
        <f>'2a. Productie zpm gen. ggz (A)'!B500</f>
        <v>Behandeling</v>
      </c>
      <c r="C500" s="27" t="str">
        <f>'2a. Productie zpm gen. ggz (A)'!C500</f>
        <v>Vanaf 45 minuten</v>
      </c>
      <c r="D500" s="27" t="str">
        <f>'2a. Productie zpm gen. ggz (A)'!D500</f>
        <v>Ambulant – kwaliteitsstatuut sectie III – multidisciplinair</v>
      </c>
      <c r="E500" s="27" t="str">
        <f>'2a. Productie zpm gen. ggz (A)'!E500</f>
        <v>Psychotherapeut (Wet Big artikel 3)</v>
      </c>
      <c r="F500" s="32">
        <f>'2a. Productie zpm gen. ggz (A)'!F500</f>
        <v>0</v>
      </c>
      <c r="G500" s="53">
        <f>'2a. Productie zpm gen. ggz (A)'!G500</f>
        <v>209.61390358942</v>
      </c>
      <c r="H500" s="30">
        <f>'2a. Productie zpm gen. ggz (A)'!H500</f>
        <v>0</v>
      </c>
    </row>
    <row r="501" spans="1:8" x14ac:dyDescent="0.25">
      <c r="A501" s="26" t="str">
        <f>'2a. Productie zpm gen. ggz (A)'!A501</f>
        <v>CO0508</v>
      </c>
      <c r="B501" s="27" t="str">
        <f>'2a. Productie zpm gen. ggz (A)'!B501</f>
        <v>Behandeling</v>
      </c>
      <c r="C501" s="27" t="str">
        <f>'2a. Productie zpm gen. ggz (A)'!C501</f>
        <v>Vanaf 45 minuten</v>
      </c>
      <c r="D501" s="27" t="str">
        <f>'2a. Productie zpm gen. ggz (A)'!D501</f>
        <v>Outreachend</v>
      </c>
      <c r="E501" s="27" t="str">
        <f>'2a. Productie zpm gen. ggz (A)'!E501</f>
        <v>Psychotherapeut (Wet Big artikel 3)</v>
      </c>
      <c r="F501" s="32">
        <f>'2a. Productie zpm gen. ggz (A)'!F501</f>
        <v>0</v>
      </c>
      <c r="G501" s="53">
        <f>'2a. Productie zpm gen. ggz (A)'!G501</f>
        <v>229.95381215133099</v>
      </c>
      <c r="H501" s="30">
        <f>'2a. Productie zpm gen. ggz (A)'!H501</f>
        <v>0</v>
      </c>
    </row>
    <row r="502" spans="1:8" x14ac:dyDescent="0.25">
      <c r="A502" s="26" t="str">
        <f>'2a. Productie zpm gen. ggz (A)'!A502</f>
        <v>CO0509</v>
      </c>
      <c r="B502" s="27" t="str">
        <f>'2a. Productie zpm gen. ggz (A)'!B502</f>
        <v>Behandeling</v>
      </c>
      <c r="C502" s="27" t="str">
        <f>'2a. Productie zpm gen. ggz (A)'!C502</f>
        <v>Vanaf 45 minuten</v>
      </c>
      <c r="D502" s="27" t="str">
        <f>'2a. Productie zpm gen. ggz (A)'!D502</f>
        <v>Klinisch (exclusief forensische en beveiligde zorg)</v>
      </c>
      <c r="E502" s="27" t="str">
        <f>'2a. Productie zpm gen. ggz (A)'!E502</f>
        <v>Psychotherapeut (Wet Big artikel 3)</v>
      </c>
      <c r="F502" s="32">
        <f>'2a. Productie zpm gen. ggz (A)'!F502</f>
        <v>0</v>
      </c>
      <c r="G502" s="53">
        <f>'2a. Productie zpm gen. ggz (A)'!G502</f>
        <v>251.15246811622399</v>
      </c>
      <c r="H502" s="30">
        <f>'2a. Productie zpm gen. ggz (A)'!H502</f>
        <v>0</v>
      </c>
    </row>
    <row r="503" spans="1:8" x14ac:dyDescent="0.25">
      <c r="A503" s="26" t="str">
        <f>'2a. Productie zpm gen. ggz (A)'!A503</f>
        <v>CO0510</v>
      </c>
      <c r="B503" s="27" t="str">
        <f>'2a. Productie zpm gen. ggz (A)'!B503</f>
        <v>Behandeling</v>
      </c>
      <c r="C503" s="27" t="str">
        <f>'2a. Productie zpm gen. ggz (A)'!C503</f>
        <v>Vanaf 45 minuten</v>
      </c>
      <c r="D503" s="27" t="str">
        <f>'2a. Productie zpm gen. ggz (A)'!D503</f>
        <v>Forensische en beveiligde zorg - klinische zorg</v>
      </c>
      <c r="E503" s="27" t="str">
        <f>'2a. Productie zpm gen. ggz (A)'!E503</f>
        <v>Psychotherapeut (Wet Big artikel 3)</v>
      </c>
      <c r="F503" s="32">
        <f>'2a. Productie zpm gen. ggz (A)'!F503</f>
        <v>0</v>
      </c>
      <c r="G503" s="53">
        <f>'2a. Productie zpm gen. ggz (A)'!G503</f>
        <v>297.43130383398801</v>
      </c>
      <c r="H503" s="30">
        <f>'2a. Productie zpm gen. ggz (A)'!H503</f>
        <v>0</v>
      </c>
    </row>
    <row r="504" spans="1:8" x14ac:dyDescent="0.25">
      <c r="A504" s="26" t="str">
        <f>'2a. Productie zpm gen. ggz (A)'!A504</f>
        <v>CO0511</v>
      </c>
      <c r="B504" s="27" t="str">
        <f>'2a. Productie zpm gen. ggz (A)'!B504</f>
        <v>Behandeling</v>
      </c>
      <c r="C504" s="27" t="str">
        <f>'2a. Productie zpm gen. ggz (A)'!C504</f>
        <v>Vanaf 45 minuten</v>
      </c>
      <c r="D504" s="27" t="str">
        <f>'2a. Productie zpm gen. ggz (A)'!D504</f>
        <v>Forensische en beveiligde zorg - niet klinische of ambulante zorg</v>
      </c>
      <c r="E504" s="27" t="str">
        <f>'2a. Productie zpm gen. ggz (A)'!E504</f>
        <v>Psychotherapeut (Wet Big artikel 3)</v>
      </c>
      <c r="F504" s="32">
        <f>'2a. Productie zpm gen. ggz (A)'!F504</f>
        <v>0</v>
      </c>
      <c r="G504" s="53">
        <f>'2a. Productie zpm gen. ggz (A)'!G504</f>
        <v>269.85184397136197</v>
      </c>
      <c r="H504" s="30">
        <f>'2a. Productie zpm gen. ggz (A)'!H504</f>
        <v>0</v>
      </c>
    </row>
    <row r="505" spans="1:8" x14ac:dyDescent="0.25">
      <c r="A505" s="26" t="str">
        <f>'2a. Productie zpm gen. ggz (A)'!A505</f>
        <v>CO0512</v>
      </c>
      <c r="B505" s="27" t="str">
        <f>'2a. Productie zpm gen. ggz (A)'!B505</f>
        <v>Behandeling</v>
      </c>
      <c r="C505" s="27" t="str">
        <f>'2a. Productie zpm gen. ggz (A)'!C505</f>
        <v>Vanaf 45 minuten</v>
      </c>
      <c r="D505" s="27" t="str">
        <f>'2a. Productie zpm gen. ggz (A)'!D505</f>
        <v>Hoogspecialistisch ggz (ambulant en klinisch, met contractvoorwaarde)</v>
      </c>
      <c r="E505" s="27" t="str">
        <f>'2a. Productie zpm gen. ggz (A)'!E505</f>
        <v>Psychotherapeut (Wet Big artikel 3)</v>
      </c>
      <c r="F505" s="32">
        <f>'2a. Productie zpm gen. ggz (A)'!F505</f>
        <v>0</v>
      </c>
      <c r="G505" s="53">
        <f>'2a. Productie zpm gen. ggz (A)'!G505</f>
        <v>257.38680672368099</v>
      </c>
      <c r="H505" s="30">
        <f>'2a. Productie zpm gen. ggz (A)'!H505</f>
        <v>0</v>
      </c>
    </row>
    <row r="506" spans="1:8" x14ac:dyDescent="0.25">
      <c r="A506" s="26" t="str">
        <f>'2a. Productie zpm gen. ggz (A)'!A506</f>
        <v>CO0513</v>
      </c>
      <c r="B506" s="27" t="str">
        <f>'2a. Productie zpm gen. ggz (A)'!B506</f>
        <v>Behandeling</v>
      </c>
      <c r="C506" s="27" t="str">
        <f>'2a. Productie zpm gen. ggz (A)'!C506</f>
        <v>Vanaf 45 minuten</v>
      </c>
      <c r="D506" s="27" t="str">
        <f>'2a. Productie zpm gen. ggz (A)'!D506</f>
        <v>Ambulant – kwaliteitsstatuut sectie II</v>
      </c>
      <c r="E506" s="27" t="str">
        <f>'2a. Productie zpm gen. ggz (A)'!E506</f>
        <v>Verpleegkundige (Wet Big artikel 3)</v>
      </c>
      <c r="F506" s="32">
        <f>'2a. Productie zpm gen. ggz (A)'!F506</f>
        <v>0</v>
      </c>
      <c r="G506" s="53">
        <f>'2a. Productie zpm gen. ggz (A)'!G506</f>
        <v>99.091388066619501</v>
      </c>
      <c r="H506" s="30">
        <f>'2a. Productie zpm gen. ggz (A)'!H506</f>
        <v>0</v>
      </c>
    </row>
    <row r="507" spans="1:8" x14ac:dyDescent="0.25">
      <c r="A507" s="26" t="str">
        <f>'2a. Productie zpm gen. ggz (A)'!A507</f>
        <v>CO0514</v>
      </c>
      <c r="B507" s="27" t="str">
        <f>'2a. Productie zpm gen. ggz (A)'!B507</f>
        <v>Behandeling</v>
      </c>
      <c r="C507" s="27" t="str">
        <f>'2a. Productie zpm gen. ggz (A)'!C507</f>
        <v>Vanaf 45 minuten</v>
      </c>
      <c r="D507" s="27" t="str">
        <f>'2a. Productie zpm gen. ggz (A)'!D507</f>
        <v>Ambulant – kwaliteitsstatuut sectie III – monodisciplinair</v>
      </c>
      <c r="E507" s="27" t="str">
        <f>'2a. Productie zpm gen. ggz (A)'!E507</f>
        <v>Verpleegkundige (Wet Big artikel 3)</v>
      </c>
      <c r="F507" s="32">
        <f>'2a. Productie zpm gen. ggz (A)'!F507</f>
        <v>0</v>
      </c>
      <c r="G507" s="53">
        <f>'2a. Productie zpm gen. ggz (A)'!G507</f>
        <v>135.98837227006601</v>
      </c>
      <c r="H507" s="30">
        <f>'2a. Productie zpm gen. ggz (A)'!H507</f>
        <v>0</v>
      </c>
    </row>
    <row r="508" spans="1:8" x14ac:dyDescent="0.25">
      <c r="A508" s="26" t="str">
        <f>'2a. Productie zpm gen. ggz (A)'!A508</f>
        <v>CO0515</v>
      </c>
      <c r="B508" s="27" t="str">
        <f>'2a. Productie zpm gen. ggz (A)'!B508</f>
        <v>Behandeling</v>
      </c>
      <c r="C508" s="27" t="str">
        <f>'2a. Productie zpm gen. ggz (A)'!C508</f>
        <v>Vanaf 45 minuten</v>
      </c>
      <c r="D508" s="27" t="str">
        <f>'2a. Productie zpm gen. ggz (A)'!D508</f>
        <v>Ambulant – kwaliteitsstatuut sectie III – multidisciplinair</v>
      </c>
      <c r="E508" s="27" t="str">
        <f>'2a. Productie zpm gen. ggz (A)'!E508</f>
        <v>Verpleegkundige (Wet Big artikel 3)</v>
      </c>
      <c r="F508" s="32">
        <f>'2a. Productie zpm gen. ggz (A)'!F508</f>
        <v>0</v>
      </c>
      <c r="G508" s="53">
        <f>'2a. Productie zpm gen. ggz (A)'!G508</f>
        <v>160.18808341719799</v>
      </c>
      <c r="H508" s="30">
        <f>'2a. Productie zpm gen. ggz (A)'!H508</f>
        <v>0</v>
      </c>
    </row>
    <row r="509" spans="1:8" x14ac:dyDescent="0.25">
      <c r="A509" s="26" t="str">
        <f>'2a. Productie zpm gen. ggz (A)'!A509</f>
        <v>CO0516</v>
      </c>
      <c r="B509" s="27" t="str">
        <f>'2a. Productie zpm gen. ggz (A)'!B509</f>
        <v>Behandeling</v>
      </c>
      <c r="C509" s="27" t="str">
        <f>'2a. Productie zpm gen. ggz (A)'!C509</f>
        <v>Vanaf 45 minuten</v>
      </c>
      <c r="D509" s="27" t="str">
        <f>'2a. Productie zpm gen. ggz (A)'!D509</f>
        <v>Outreachend</v>
      </c>
      <c r="E509" s="27" t="str">
        <f>'2a. Productie zpm gen. ggz (A)'!E509</f>
        <v>Verpleegkundige (Wet Big artikel 3)</v>
      </c>
      <c r="F509" s="32">
        <f>'2a. Productie zpm gen. ggz (A)'!F509</f>
        <v>0</v>
      </c>
      <c r="G509" s="53">
        <f>'2a. Productie zpm gen. ggz (A)'!G509</f>
        <v>181.50510936127799</v>
      </c>
      <c r="H509" s="30">
        <f>'2a. Productie zpm gen. ggz (A)'!H509</f>
        <v>0</v>
      </c>
    </row>
    <row r="510" spans="1:8" x14ac:dyDescent="0.25">
      <c r="A510" s="26" t="str">
        <f>'2a. Productie zpm gen. ggz (A)'!A510</f>
        <v>CO0517</v>
      </c>
      <c r="B510" s="27" t="str">
        <f>'2a. Productie zpm gen. ggz (A)'!B510</f>
        <v>Behandeling</v>
      </c>
      <c r="C510" s="27" t="str">
        <f>'2a. Productie zpm gen. ggz (A)'!C510</f>
        <v>Vanaf 45 minuten</v>
      </c>
      <c r="D510" s="27" t="str">
        <f>'2a. Productie zpm gen. ggz (A)'!D510</f>
        <v>Klinisch (exclusief forensische en beveiligde zorg)</v>
      </c>
      <c r="E510" s="27" t="str">
        <f>'2a. Productie zpm gen. ggz (A)'!E510</f>
        <v>Verpleegkundige (Wet Big artikel 3)</v>
      </c>
      <c r="F510" s="32">
        <f>'2a. Productie zpm gen. ggz (A)'!F510</f>
        <v>0</v>
      </c>
      <c r="G510" s="53">
        <f>'2a. Productie zpm gen. ggz (A)'!G510</f>
        <v>196.861520453639</v>
      </c>
      <c r="H510" s="30">
        <f>'2a. Productie zpm gen. ggz (A)'!H510</f>
        <v>0</v>
      </c>
    </row>
    <row r="511" spans="1:8" x14ac:dyDescent="0.25">
      <c r="A511" s="26" t="str">
        <f>'2a. Productie zpm gen. ggz (A)'!A511</f>
        <v>CO0518</v>
      </c>
      <c r="B511" s="27" t="str">
        <f>'2a. Productie zpm gen. ggz (A)'!B511</f>
        <v>Behandeling</v>
      </c>
      <c r="C511" s="27" t="str">
        <f>'2a. Productie zpm gen. ggz (A)'!C511</f>
        <v>Vanaf 45 minuten</v>
      </c>
      <c r="D511" s="27" t="str">
        <f>'2a. Productie zpm gen. ggz (A)'!D511</f>
        <v>Forensische en beveiligde zorg - klinische zorg</v>
      </c>
      <c r="E511" s="27" t="str">
        <f>'2a. Productie zpm gen. ggz (A)'!E511</f>
        <v>Verpleegkundige (Wet Big artikel 3)</v>
      </c>
      <c r="F511" s="32">
        <f>'2a. Productie zpm gen. ggz (A)'!F511</f>
        <v>0</v>
      </c>
      <c r="G511" s="53">
        <f>'2a. Productie zpm gen. ggz (A)'!G511</f>
        <v>209.93237028659499</v>
      </c>
      <c r="H511" s="30">
        <f>'2a. Productie zpm gen. ggz (A)'!H511</f>
        <v>0</v>
      </c>
    </row>
    <row r="512" spans="1:8" x14ac:dyDescent="0.25">
      <c r="A512" s="26" t="str">
        <f>'2a. Productie zpm gen. ggz (A)'!A512</f>
        <v>CO0519</v>
      </c>
      <c r="B512" s="27" t="str">
        <f>'2a. Productie zpm gen. ggz (A)'!B512</f>
        <v>Behandeling</v>
      </c>
      <c r="C512" s="27" t="str">
        <f>'2a. Productie zpm gen. ggz (A)'!C512</f>
        <v>Vanaf 45 minuten</v>
      </c>
      <c r="D512" s="27" t="str">
        <f>'2a. Productie zpm gen. ggz (A)'!D512</f>
        <v>Forensische en beveiligde zorg - niet klinische of ambulante zorg</v>
      </c>
      <c r="E512" s="27" t="str">
        <f>'2a. Productie zpm gen. ggz (A)'!E512</f>
        <v>Verpleegkundige (Wet Big artikel 3)</v>
      </c>
      <c r="F512" s="32">
        <f>'2a. Productie zpm gen. ggz (A)'!F512</f>
        <v>0</v>
      </c>
      <c r="G512" s="53">
        <f>'2a. Productie zpm gen. ggz (A)'!G512</f>
        <v>188.99795517681201</v>
      </c>
      <c r="H512" s="30">
        <f>'2a. Productie zpm gen. ggz (A)'!H512</f>
        <v>0</v>
      </c>
    </row>
    <row r="513" spans="1:8" x14ac:dyDescent="0.25">
      <c r="A513" s="26" t="str">
        <f>'2a. Productie zpm gen. ggz (A)'!A513</f>
        <v>CO0520</v>
      </c>
      <c r="B513" s="27" t="str">
        <f>'2a. Productie zpm gen. ggz (A)'!B513</f>
        <v>Behandeling</v>
      </c>
      <c r="C513" s="27" t="str">
        <f>'2a. Productie zpm gen. ggz (A)'!C513</f>
        <v>Vanaf 45 minuten</v>
      </c>
      <c r="D513" s="27" t="str">
        <f>'2a. Productie zpm gen. ggz (A)'!D513</f>
        <v>Hoogspecialistisch ggz (ambulant en klinisch, met contractvoorwaarde)</v>
      </c>
      <c r="E513" s="27" t="str">
        <f>'2a. Productie zpm gen. ggz (A)'!E513</f>
        <v>Verpleegkundige (Wet Big artikel 3)</v>
      </c>
      <c r="F513" s="32">
        <f>'2a. Productie zpm gen. ggz (A)'!F513</f>
        <v>0</v>
      </c>
      <c r="G513" s="53">
        <f>'2a. Productie zpm gen. ggz (A)'!G513</f>
        <v>202.18226129074401</v>
      </c>
      <c r="H513" s="30">
        <f>'2a. Productie zpm gen. ggz (A)'!H513</f>
        <v>0</v>
      </c>
    </row>
    <row r="514" spans="1:8" x14ac:dyDescent="0.25">
      <c r="A514" s="26" t="str">
        <f>'2a. Productie zpm gen. ggz (A)'!A514</f>
        <v>CO0521</v>
      </c>
      <c r="B514" s="27" t="str">
        <f>'2a. Productie zpm gen. ggz (A)'!B514</f>
        <v>Diagnostiek</v>
      </c>
      <c r="C514" s="27" t="str">
        <f>'2a. Productie zpm gen. ggz (A)'!C514</f>
        <v>Vanaf 60 minuten</v>
      </c>
      <c r="D514" s="27" t="str">
        <f>'2a. Productie zpm gen. ggz (A)'!D514</f>
        <v>Ambulant – kwaliteitsstatuut sectie II</v>
      </c>
      <c r="E514" s="27" t="str">
        <f>'2a. Productie zpm gen. ggz (A)'!E514</f>
        <v>Overige beroepen</v>
      </c>
      <c r="F514" s="32">
        <f>'2a. Productie zpm gen. ggz (A)'!F514</f>
        <v>0</v>
      </c>
      <c r="G514" s="53">
        <f>'2a. Productie zpm gen. ggz (A)'!G514</f>
        <v>139.82903874279199</v>
      </c>
      <c r="H514" s="30">
        <f>'2a. Productie zpm gen. ggz (A)'!H514</f>
        <v>0</v>
      </c>
    </row>
    <row r="515" spans="1:8" x14ac:dyDescent="0.25">
      <c r="A515" s="26" t="str">
        <f>'2a. Productie zpm gen. ggz (A)'!A515</f>
        <v>CO0522</v>
      </c>
      <c r="B515" s="27" t="str">
        <f>'2a. Productie zpm gen. ggz (A)'!B515</f>
        <v>Diagnostiek</v>
      </c>
      <c r="C515" s="27" t="str">
        <f>'2a. Productie zpm gen. ggz (A)'!C515</f>
        <v>Vanaf 60 minuten</v>
      </c>
      <c r="D515" s="27" t="str">
        <f>'2a. Productie zpm gen. ggz (A)'!D515</f>
        <v>Ambulant – kwaliteitsstatuut sectie III – monodisciplinair</v>
      </c>
      <c r="E515" s="27" t="str">
        <f>'2a. Productie zpm gen. ggz (A)'!E515</f>
        <v>Overige beroepen</v>
      </c>
      <c r="F515" s="32">
        <f>'2a. Productie zpm gen. ggz (A)'!F515</f>
        <v>0</v>
      </c>
      <c r="G515" s="53">
        <f>'2a. Productie zpm gen. ggz (A)'!G515</f>
        <v>198.75405771485001</v>
      </c>
      <c r="H515" s="30">
        <f>'2a. Productie zpm gen. ggz (A)'!H515</f>
        <v>0</v>
      </c>
    </row>
    <row r="516" spans="1:8" x14ac:dyDescent="0.25">
      <c r="A516" s="26" t="str">
        <f>'2a. Productie zpm gen. ggz (A)'!A516</f>
        <v>CO0523</v>
      </c>
      <c r="B516" s="27" t="str">
        <f>'2a. Productie zpm gen. ggz (A)'!B516</f>
        <v>Diagnostiek</v>
      </c>
      <c r="C516" s="27" t="str">
        <f>'2a. Productie zpm gen. ggz (A)'!C516</f>
        <v>Vanaf 60 minuten</v>
      </c>
      <c r="D516" s="27" t="str">
        <f>'2a. Productie zpm gen. ggz (A)'!D516</f>
        <v>Ambulant – kwaliteitsstatuut sectie III – multidisciplinair</v>
      </c>
      <c r="E516" s="27" t="str">
        <f>'2a. Productie zpm gen. ggz (A)'!E516</f>
        <v>Overige beroepen</v>
      </c>
      <c r="F516" s="32">
        <f>'2a. Productie zpm gen. ggz (A)'!F516</f>
        <v>0</v>
      </c>
      <c r="G516" s="53">
        <f>'2a. Productie zpm gen. ggz (A)'!G516</f>
        <v>243.74525618601001</v>
      </c>
      <c r="H516" s="30">
        <f>'2a. Productie zpm gen. ggz (A)'!H516</f>
        <v>0</v>
      </c>
    </row>
    <row r="517" spans="1:8" x14ac:dyDescent="0.25">
      <c r="A517" s="26" t="str">
        <f>'2a. Productie zpm gen. ggz (A)'!A517</f>
        <v>CO0524</v>
      </c>
      <c r="B517" s="27" t="str">
        <f>'2a. Productie zpm gen. ggz (A)'!B517</f>
        <v>Diagnostiek</v>
      </c>
      <c r="C517" s="27" t="str">
        <f>'2a. Productie zpm gen. ggz (A)'!C517</f>
        <v>Vanaf 60 minuten</v>
      </c>
      <c r="D517" s="27" t="str">
        <f>'2a. Productie zpm gen. ggz (A)'!D517</f>
        <v>Outreachend</v>
      </c>
      <c r="E517" s="27" t="str">
        <f>'2a. Productie zpm gen. ggz (A)'!E517</f>
        <v>Overige beroepen</v>
      </c>
      <c r="F517" s="32">
        <f>'2a. Productie zpm gen. ggz (A)'!F517</f>
        <v>0</v>
      </c>
      <c r="G517" s="53">
        <f>'2a. Productie zpm gen. ggz (A)'!G517</f>
        <v>292.10366360074403</v>
      </c>
      <c r="H517" s="30">
        <f>'2a. Productie zpm gen. ggz (A)'!H517</f>
        <v>0</v>
      </c>
    </row>
    <row r="518" spans="1:8" x14ac:dyDescent="0.25">
      <c r="A518" s="26" t="str">
        <f>'2a. Productie zpm gen. ggz (A)'!A518</f>
        <v>CO0525</v>
      </c>
      <c r="B518" s="27" t="str">
        <f>'2a. Productie zpm gen. ggz (A)'!B518</f>
        <v>Diagnostiek</v>
      </c>
      <c r="C518" s="27" t="str">
        <f>'2a. Productie zpm gen. ggz (A)'!C518</f>
        <v>Vanaf 60 minuten</v>
      </c>
      <c r="D518" s="27" t="str">
        <f>'2a. Productie zpm gen. ggz (A)'!D518</f>
        <v>Klinisch (exclusief forensische en beveiligde zorg)</v>
      </c>
      <c r="E518" s="27" t="str">
        <f>'2a. Productie zpm gen. ggz (A)'!E518</f>
        <v>Overige beroepen</v>
      </c>
      <c r="F518" s="32">
        <f>'2a. Productie zpm gen. ggz (A)'!F518</f>
        <v>0</v>
      </c>
      <c r="G518" s="53">
        <f>'2a. Productie zpm gen. ggz (A)'!G518</f>
        <v>323.03675956425599</v>
      </c>
      <c r="H518" s="30">
        <f>'2a. Productie zpm gen. ggz (A)'!H518</f>
        <v>0</v>
      </c>
    </row>
    <row r="519" spans="1:8" x14ac:dyDescent="0.25">
      <c r="A519" s="26" t="str">
        <f>'2a. Productie zpm gen. ggz (A)'!A519</f>
        <v>CO0526</v>
      </c>
      <c r="B519" s="27" t="str">
        <f>'2a. Productie zpm gen. ggz (A)'!B519</f>
        <v>Diagnostiek</v>
      </c>
      <c r="C519" s="27" t="str">
        <f>'2a. Productie zpm gen. ggz (A)'!C519</f>
        <v>Vanaf 60 minuten</v>
      </c>
      <c r="D519" s="27" t="str">
        <f>'2a. Productie zpm gen. ggz (A)'!D519</f>
        <v>Forensische en beveiligde zorg - klinische zorg</v>
      </c>
      <c r="E519" s="27" t="str">
        <f>'2a. Productie zpm gen. ggz (A)'!E519</f>
        <v>Overige beroepen</v>
      </c>
      <c r="F519" s="32">
        <f>'2a. Productie zpm gen. ggz (A)'!F519</f>
        <v>0</v>
      </c>
      <c r="G519" s="53">
        <f>'2a. Productie zpm gen. ggz (A)'!G519</f>
        <v>363.07306439835202</v>
      </c>
      <c r="H519" s="30">
        <f>'2a. Productie zpm gen. ggz (A)'!H519</f>
        <v>0</v>
      </c>
    </row>
    <row r="520" spans="1:8" x14ac:dyDescent="0.25">
      <c r="A520" s="26" t="str">
        <f>'2a. Productie zpm gen. ggz (A)'!A520</f>
        <v>CO0527</v>
      </c>
      <c r="B520" s="27" t="str">
        <f>'2a. Productie zpm gen. ggz (A)'!B520</f>
        <v>Diagnostiek</v>
      </c>
      <c r="C520" s="27" t="str">
        <f>'2a. Productie zpm gen. ggz (A)'!C520</f>
        <v>Vanaf 60 minuten</v>
      </c>
      <c r="D520" s="27" t="str">
        <f>'2a. Productie zpm gen. ggz (A)'!D520</f>
        <v>Forensische en beveiligde zorg - niet klinische of ambulante zorg</v>
      </c>
      <c r="E520" s="27" t="str">
        <f>'2a. Productie zpm gen. ggz (A)'!E520</f>
        <v>Overige beroepen</v>
      </c>
      <c r="F520" s="32">
        <f>'2a. Productie zpm gen. ggz (A)'!F520</f>
        <v>0</v>
      </c>
      <c r="G520" s="53">
        <f>'2a. Productie zpm gen. ggz (A)'!G520</f>
        <v>314.83497761732599</v>
      </c>
      <c r="H520" s="30">
        <f>'2a. Productie zpm gen. ggz (A)'!H520</f>
        <v>0</v>
      </c>
    </row>
    <row r="521" spans="1:8" x14ac:dyDescent="0.25">
      <c r="A521" s="26" t="str">
        <f>'2a. Productie zpm gen. ggz (A)'!A521</f>
        <v>CO0528</v>
      </c>
      <c r="B521" s="27" t="str">
        <f>'2a. Productie zpm gen. ggz (A)'!B521</f>
        <v>Diagnostiek</v>
      </c>
      <c r="C521" s="27" t="str">
        <f>'2a. Productie zpm gen. ggz (A)'!C521</f>
        <v>Vanaf 60 minuten</v>
      </c>
      <c r="D521" s="27" t="str">
        <f>'2a. Productie zpm gen. ggz (A)'!D521</f>
        <v>Hoogspecialistisch ggz (ambulant en klinisch, met contractvoorwaarde)</v>
      </c>
      <c r="E521" s="27" t="str">
        <f>'2a. Productie zpm gen. ggz (A)'!E521</f>
        <v>Overige beroepen</v>
      </c>
      <c r="F521" s="32">
        <f>'2a. Productie zpm gen. ggz (A)'!F521</f>
        <v>0</v>
      </c>
      <c r="G521" s="53">
        <f>'2a. Productie zpm gen. ggz (A)'!G521</f>
        <v>304.90045915918603</v>
      </c>
      <c r="H521" s="30">
        <f>'2a. Productie zpm gen. ggz (A)'!H521</f>
        <v>0</v>
      </c>
    </row>
    <row r="522" spans="1:8" x14ac:dyDescent="0.25">
      <c r="A522" s="26" t="str">
        <f>'2a. Productie zpm gen. ggz (A)'!A522</f>
        <v>CO0529</v>
      </c>
      <c r="B522" s="27" t="str">
        <f>'2a. Productie zpm gen. ggz (A)'!B522</f>
        <v>Diagnostiek</v>
      </c>
      <c r="C522" s="27" t="str">
        <f>'2a. Productie zpm gen. ggz (A)'!C522</f>
        <v>Vanaf 60 minuten</v>
      </c>
      <c r="D522" s="27" t="str">
        <f>'2a. Productie zpm gen. ggz (A)'!D522</f>
        <v>Ambulant – kwaliteitsstatuut sectie II</v>
      </c>
      <c r="E522" s="27" t="str">
        <f>'2a. Productie zpm gen. ggz (A)'!E522</f>
        <v>Arts - specialist (Wet Big artikel 14)</v>
      </c>
      <c r="F522" s="32">
        <f>'2a. Productie zpm gen. ggz (A)'!F522</f>
        <v>0</v>
      </c>
      <c r="G522" s="53">
        <f>'2a. Productie zpm gen. ggz (A)'!G522</f>
        <v>263.70322789238901</v>
      </c>
      <c r="H522" s="30">
        <f>'2a. Productie zpm gen. ggz (A)'!H522</f>
        <v>0</v>
      </c>
    </row>
    <row r="523" spans="1:8" x14ac:dyDescent="0.25">
      <c r="A523" s="26" t="str">
        <f>'2a. Productie zpm gen. ggz (A)'!A523</f>
        <v>CO0531</v>
      </c>
      <c r="B523" s="27" t="str">
        <f>'2a. Productie zpm gen. ggz (A)'!B523</f>
        <v>Diagnostiek</v>
      </c>
      <c r="C523" s="27" t="str">
        <f>'2a. Productie zpm gen. ggz (A)'!C523</f>
        <v>Vanaf 60 minuten</v>
      </c>
      <c r="D523" s="27" t="str">
        <f>'2a. Productie zpm gen. ggz (A)'!D523</f>
        <v>Ambulant – kwaliteitsstatuut sectie III – monodisciplinair</v>
      </c>
      <c r="E523" s="27" t="str">
        <f>'2a. Productie zpm gen. ggz (A)'!E523</f>
        <v>Arts - specialist (Wet Big artikel 14)</v>
      </c>
      <c r="F523" s="32">
        <f>'2a. Productie zpm gen. ggz (A)'!F523</f>
        <v>0</v>
      </c>
      <c r="G523" s="53">
        <f>'2a. Productie zpm gen. ggz (A)'!G523</f>
        <v>354.03008932569099</v>
      </c>
      <c r="H523" s="30">
        <f>'2a. Productie zpm gen. ggz (A)'!H523</f>
        <v>0</v>
      </c>
    </row>
    <row r="524" spans="1:8" x14ac:dyDescent="0.25">
      <c r="A524" s="26" t="str">
        <f>'2a. Productie zpm gen. ggz (A)'!A524</f>
        <v>CO0532</v>
      </c>
      <c r="B524" s="27" t="str">
        <f>'2a. Productie zpm gen. ggz (A)'!B524</f>
        <v>Diagnostiek</v>
      </c>
      <c r="C524" s="27" t="str">
        <f>'2a. Productie zpm gen. ggz (A)'!C524</f>
        <v>Vanaf 60 minuten</v>
      </c>
      <c r="D524" s="27" t="str">
        <f>'2a. Productie zpm gen. ggz (A)'!D524</f>
        <v>Ambulant – kwaliteitsstatuut sectie III – multidisciplinair</v>
      </c>
      <c r="E524" s="27" t="str">
        <f>'2a. Productie zpm gen. ggz (A)'!E524</f>
        <v>Arts - specialist (Wet Big artikel 14)</v>
      </c>
      <c r="F524" s="32">
        <f>'2a. Productie zpm gen. ggz (A)'!F524</f>
        <v>0</v>
      </c>
      <c r="G524" s="53">
        <f>'2a. Productie zpm gen. ggz (A)'!G524</f>
        <v>414.82783201039899</v>
      </c>
      <c r="H524" s="30">
        <f>'2a. Productie zpm gen. ggz (A)'!H524</f>
        <v>0</v>
      </c>
    </row>
    <row r="525" spans="1:8" x14ac:dyDescent="0.25">
      <c r="A525" s="26" t="str">
        <f>'2a. Productie zpm gen. ggz (A)'!A525</f>
        <v>CO0533</v>
      </c>
      <c r="B525" s="27" t="str">
        <f>'2a. Productie zpm gen. ggz (A)'!B525</f>
        <v>Diagnostiek</v>
      </c>
      <c r="C525" s="27" t="str">
        <f>'2a. Productie zpm gen. ggz (A)'!C525</f>
        <v>Vanaf 60 minuten</v>
      </c>
      <c r="D525" s="27" t="str">
        <f>'2a. Productie zpm gen. ggz (A)'!D525</f>
        <v>Outreachend</v>
      </c>
      <c r="E525" s="27" t="str">
        <f>'2a. Productie zpm gen. ggz (A)'!E525</f>
        <v>Arts - specialist (Wet Big artikel 14)</v>
      </c>
      <c r="F525" s="32">
        <f>'2a. Productie zpm gen. ggz (A)'!F525</f>
        <v>0</v>
      </c>
      <c r="G525" s="53">
        <f>'2a. Productie zpm gen. ggz (A)'!G525</f>
        <v>463.51843359884901</v>
      </c>
      <c r="H525" s="30">
        <f>'2a. Productie zpm gen. ggz (A)'!H525</f>
        <v>0</v>
      </c>
    </row>
    <row r="526" spans="1:8" x14ac:dyDescent="0.25">
      <c r="A526" s="26" t="str">
        <f>'2a. Productie zpm gen. ggz (A)'!A526</f>
        <v>CO0534</v>
      </c>
      <c r="B526" s="27" t="str">
        <f>'2a. Productie zpm gen. ggz (A)'!B526</f>
        <v>Diagnostiek</v>
      </c>
      <c r="C526" s="27" t="str">
        <f>'2a. Productie zpm gen. ggz (A)'!C526</f>
        <v>Vanaf 60 minuten</v>
      </c>
      <c r="D526" s="27" t="str">
        <f>'2a. Productie zpm gen. ggz (A)'!D526</f>
        <v>Klinisch (exclusief forensische en beveiligde zorg)</v>
      </c>
      <c r="E526" s="27" t="str">
        <f>'2a. Productie zpm gen. ggz (A)'!E526</f>
        <v>Arts - specialist (Wet Big artikel 14)</v>
      </c>
      <c r="F526" s="32">
        <f>'2a. Productie zpm gen. ggz (A)'!F526</f>
        <v>0</v>
      </c>
      <c r="G526" s="53">
        <f>'2a. Productie zpm gen. ggz (A)'!G526</f>
        <v>519.34094641934996</v>
      </c>
      <c r="H526" s="30">
        <f>'2a. Productie zpm gen. ggz (A)'!H526</f>
        <v>0</v>
      </c>
    </row>
    <row r="527" spans="1:8" x14ac:dyDescent="0.25">
      <c r="A527" s="26" t="str">
        <f>'2a. Productie zpm gen. ggz (A)'!A527</f>
        <v>CO0535</v>
      </c>
      <c r="B527" s="27" t="str">
        <f>'2a. Productie zpm gen. ggz (A)'!B527</f>
        <v>Diagnostiek</v>
      </c>
      <c r="C527" s="27" t="str">
        <f>'2a. Productie zpm gen. ggz (A)'!C527</f>
        <v>Vanaf 60 minuten</v>
      </c>
      <c r="D527" s="27" t="str">
        <f>'2a. Productie zpm gen. ggz (A)'!D527</f>
        <v>Forensische en beveiligde zorg - klinische zorg</v>
      </c>
      <c r="E527" s="27" t="str">
        <f>'2a. Productie zpm gen. ggz (A)'!E527</f>
        <v>Arts - specialist (Wet Big artikel 14)</v>
      </c>
      <c r="F527" s="32">
        <f>'2a. Productie zpm gen. ggz (A)'!F527</f>
        <v>0</v>
      </c>
      <c r="G527" s="53">
        <f>'2a. Productie zpm gen. ggz (A)'!G527</f>
        <v>642.40583790953497</v>
      </c>
      <c r="H527" s="30">
        <f>'2a. Productie zpm gen. ggz (A)'!H527</f>
        <v>0</v>
      </c>
    </row>
    <row r="528" spans="1:8" x14ac:dyDescent="0.25">
      <c r="A528" s="26" t="str">
        <f>'2a. Productie zpm gen. ggz (A)'!A528</f>
        <v>CO0536</v>
      </c>
      <c r="B528" s="27" t="str">
        <f>'2a. Productie zpm gen. ggz (A)'!B528</f>
        <v>Diagnostiek</v>
      </c>
      <c r="C528" s="27" t="str">
        <f>'2a. Productie zpm gen. ggz (A)'!C528</f>
        <v>Vanaf 60 minuten</v>
      </c>
      <c r="D528" s="27" t="str">
        <f>'2a. Productie zpm gen. ggz (A)'!D528</f>
        <v>Forensische en beveiligde zorg - niet klinische of ambulante zorg</v>
      </c>
      <c r="E528" s="27" t="str">
        <f>'2a. Productie zpm gen. ggz (A)'!E528</f>
        <v>Arts - specialist (Wet Big artikel 14)</v>
      </c>
      <c r="F528" s="32">
        <f>'2a. Productie zpm gen. ggz (A)'!F528</f>
        <v>0</v>
      </c>
      <c r="G528" s="53">
        <f>'2a. Productie zpm gen. ggz (A)'!G528</f>
        <v>579.93027247377802</v>
      </c>
      <c r="H528" s="30">
        <f>'2a. Productie zpm gen. ggz (A)'!H528</f>
        <v>0</v>
      </c>
    </row>
    <row r="529" spans="1:8" x14ac:dyDescent="0.25">
      <c r="A529" s="26" t="str">
        <f>'2a. Productie zpm gen. ggz (A)'!A529</f>
        <v>CO0537</v>
      </c>
      <c r="B529" s="27" t="str">
        <f>'2a. Productie zpm gen. ggz (A)'!B529</f>
        <v>Diagnostiek</v>
      </c>
      <c r="C529" s="27" t="str">
        <f>'2a. Productie zpm gen. ggz (A)'!C529</f>
        <v>Vanaf 60 minuten</v>
      </c>
      <c r="D529" s="27" t="str">
        <f>'2a. Productie zpm gen. ggz (A)'!D529</f>
        <v>Hoogspecialistisch ggz (ambulant en klinisch, met contractvoorwaarde)</v>
      </c>
      <c r="E529" s="27" t="str">
        <f>'2a. Productie zpm gen. ggz (A)'!E529</f>
        <v>Arts - specialist (Wet Big artikel 14)</v>
      </c>
      <c r="F529" s="32">
        <f>'2a. Productie zpm gen. ggz (A)'!F529</f>
        <v>0</v>
      </c>
      <c r="G529" s="53">
        <f>'2a. Productie zpm gen. ggz (A)'!G529</f>
        <v>489.53334480958699</v>
      </c>
      <c r="H529" s="30">
        <f>'2a. Productie zpm gen. ggz (A)'!H529</f>
        <v>0</v>
      </c>
    </row>
    <row r="530" spans="1:8" x14ac:dyDescent="0.25">
      <c r="A530" s="26" t="str">
        <f>'2a. Productie zpm gen. ggz (A)'!A530</f>
        <v>CO0538</v>
      </c>
      <c r="B530" s="27" t="str">
        <f>'2a. Productie zpm gen. ggz (A)'!B530</f>
        <v>Diagnostiek</v>
      </c>
      <c r="C530" s="27" t="str">
        <f>'2a. Productie zpm gen. ggz (A)'!C530</f>
        <v>Vanaf 60 minuten</v>
      </c>
      <c r="D530" s="27" t="str">
        <f>'2a. Productie zpm gen. ggz (A)'!D530</f>
        <v>Ambulant – kwaliteitsstatuut sectie II</v>
      </c>
      <c r="E530" s="27" t="str">
        <f>'2a. Productie zpm gen. ggz (A)'!E530</f>
        <v>Klinisch (neuro)psycholoog (Wet Big artikel 14)</v>
      </c>
      <c r="F530" s="32">
        <f>'2a. Productie zpm gen. ggz (A)'!F530</f>
        <v>0</v>
      </c>
      <c r="G530" s="53">
        <f>'2a. Productie zpm gen. ggz (A)'!G530</f>
        <v>212.53097565281001</v>
      </c>
      <c r="H530" s="30">
        <f>'2a. Productie zpm gen. ggz (A)'!H530</f>
        <v>0</v>
      </c>
    </row>
    <row r="531" spans="1:8" x14ac:dyDescent="0.25">
      <c r="A531" s="26" t="str">
        <f>'2a. Productie zpm gen. ggz (A)'!A531</f>
        <v>CO0539</v>
      </c>
      <c r="B531" s="27" t="str">
        <f>'2a. Productie zpm gen. ggz (A)'!B531</f>
        <v>Diagnostiek</v>
      </c>
      <c r="C531" s="27" t="str">
        <f>'2a. Productie zpm gen. ggz (A)'!C531</f>
        <v>Vanaf 60 minuten</v>
      </c>
      <c r="D531" s="27" t="str">
        <f>'2a. Productie zpm gen. ggz (A)'!D531</f>
        <v>Ambulant – kwaliteitsstatuut sectie III – monodisciplinair</v>
      </c>
      <c r="E531" s="27" t="str">
        <f>'2a. Productie zpm gen. ggz (A)'!E531</f>
        <v>Klinisch (neuro)psycholoog (Wet Big artikel 14)</v>
      </c>
      <c r="F531" s="32">
        <f>'2a. Productie zpm gen. ggz (A)'!F531</f>
        <v>0</v>
      </c>
      <c r="G531" s="53">
        <f>'2a. Productie zpm gen. ggz (A)'!G531</f>
        <v>286.33156432677498</v>
      </c>
      <c r="H531" s="30">
        <f>'2a. Productie zpm gen. ggz (A)'!H531</f>
        <v>0</v>
      </c>
    </row>
    <row r="532" spans="1:8" x14ac:dyDescent="0.25">
      <c r="A532" s="26" t="str">
        <f>'2a. Productie zpm gen. ggz (A)'!A532</f>
        <v>CO0540</v>
      </c>
      <c r="B532" s="27" t="str">
        <f>'2a. Productie zpm gen. ggz (A)'!B532</f>
        <v>Diagnostiek</v>
      </c>
      <c r="C532" s="27" t="str">
        <f>'2a. Productie zpm gen. ggz (A)'!C532</f>
        <v>Vanaf 60 minuten</v>
      </c>
      <c r="D532" s="27" t="str">
        <f>'2a. Productie zpm gen. ggz (A)'!D532</f>
        <v>Ambulant – kwaliteitsstatuut sectie III – multidisciplinair</v>
      </c>
      <c r="E532" s="27" t="str">
        <f>'2a. Productie zpm gen. ggz (A)'!E532</f>
        <v>Klinisch (neuro)psycholoog (Wet Big artikel 14)</v>
      </c>
      <c r="F532" s="32">
        <f>'2a. Productie zpm gen. ggz (A)'!F532</f>
        <v>0</v>
      </c>
      <c r="G532" s="53">
        <f>'2a. Productie zpm gen. ggz (A)'!G532</f>
        <v>335.53183996963497</v>
      </c>
      <c r="H532" s="30">
        <f>'2a. Productie zpm gen. ggz (A)'!H532</f>
        <v>0</v>
      </c>
    </row>
    <row r="533" spans="1:8" x14ac:dyDescent="0.25">
      <c r="A533" s="26" t="str">
        <f>'2a. Productie zpm gen. ggz (A)'!A533</f>
        <v>CO0541</v>
      </c>
      <c r="B533" s="27" t="str">
        <f>'2a. Productie zpm gen. ggz (A)'!B533</f>
        <v>Diagnostiek</v>
      </c>
      <c r="C533" s="27" t="str">
        <f>'2a. Productie zpm gen. ggz (A)'!C533</f>
        <v>Vanaf 60 minuten</v>
      </c>
      <c r="D533" s="27" t="str">
        <f>'2a. Productie zpm gen. ggz (A)'!D533</f>
        <v>Outreachend</v>
      </c>
      <c r="E533" s="27" t="str">
        <f>'2a. Productie zpm gen. ggz (A)'!E533</f>
        <v>Klinisch (neuro)psycholoog (Wet Big artikel 14)</v>
      </c>
      <c r="F533" s="32">
        <f>'2a. Productie zpm gen. ggz (A)'!F533</f>
        <v>0</v>
      </c>
      <c r="G533" s="53">
        <f>'2a. Productie zpm gen. ggz (A)'!G533</f>
        <v>388.905143899807</v>
      </c>
      <c r="H533" s="30">
        <f>'2a. Productie zpm gen. ggz (A)'!H533</f>
        <v>0</v>
      </c>
    </row>
    <row r="534" spans="1:8" x14ac:dyDescent="0.25">
      <c r="A534" s="26" t="str">
        <f>'2a. Productie zpm gen. ggz (A)'!A534</f>
        <v>CO0542</v>
      </c>
      <c r="B534" s="27" t="str">
        <f>'2a. Productie zpm gen. ggz (A)'!B534</f>
        <v>Diagnostiek</v>
      </c>
      <c r="C534" s="27" t="str">
        <f>'2a. Productie zpm gen. ggz (A)'!C534</f>
        <v>Vanaf 60 minuten</v>
      </c>
      <c r="D534" s="27" t="str">
        <f>'2a. Productie zpm gen. ggz (A)'!D534</f>
        <v>Klinisch (exclusief forensische en beveiligde zorg)</v>
      </c>
      <c r="E534" s="27" t="str">
        <f>'2a. Productie zpm gen. ggz (A)'!E534</f>
        <v>Klinisch (neuro)psycholoog (Wet Big artikel 14)</v>
      </c>
      <c r="F534" s="32">
        <f>'2a. Productie zpm gen. ggz (A)'!F534</f>
        <v>0</v>
      </c>
      <c r="G534" s="53">
        <f>'2a. Productie zpm gen. ggz (A)'!G534</f>
        <v>446.48529184804403</v>
      </c>
      <c r="H534" s="30">
        <f>'2a. Productie zpm gen. ggz (A)'!H534</f>
        <v>0</v>
      </c>
    </row>
    <row r="535" spans="1:8" x14ac:dyDescent="0.25">
      <c r="A535" s="26" t="str">
        <f>'2a. Productie zpm gen. ggz (A)'!A535</f>
        <v>CO0543</v>
      </c>
      <c r="B535" s="27" t="str">
        <f>'2a. Productie zpm gen. ggz (A)'!B535</f>
        <v>Diagnostiek</v>
      </c>
      <c r="C535" s="27" t="str">
        <f>'2a. Productie zpm gen. ggz (A)'!C535</f>
        <v>Vanaf 60 minuten</v>
      </c>
      <c r="D535" s="27" t="str">
        <f>'2a. Productie zpm gen. ggz (A)'!D535</f>
        <v>Forensische en beveiligde zorg - klinische zorg</v>
      </c>
      <c r="E535" s="27" t="str">
        <f>'2a. Productie zpm gen. ggz (A)'!E535</f>
        <v>Klinisch (neuro)psycholoog (Wet Big artikel 14)</v>
      </c>
      <c r="F535" s="32">
        <f>'2a. Productie zpm gen. ggz (A)'!F535</f>
        <v>0</v>
      </c>
      <c r="G535" s="53">
        <f>'2a. Productie zpm gen. ggz (A)'!G535</f>
        <v>490.566787650099</v>
      </c>
      <c r="H535" s="30">
        <f>'2a. Productie zpm gen. ggz (A)'!H535</f>
        <v>0</v>
      </c>
    </row>
    <row r="536" spans="1:8" x14ac:dyDescent="0.25">
      <c r="A536" s="26" t="str">
        <f>'2a. Productie zpm gen. ggz (A)'!A536</f>
        <v>CO0544</v>
      </c>
      <c r="B536" s="27" t="str">
        <f>'2a. Productie zpm gen. ggz (A)'!B536</f>
        <v>Diagnostiek</v>
      </c>
      <c r="C536" s="27" t="str">
        <f>'2a. Productie zpm gen. ggz (A)'!C536</f>
        <v>Vanaf 60 minuten</v>
      </c>
      <c r="D536" s="27" t="str">
        <f>'2a. Productie zpm gen. ggz (A)'!D536</f>
        <v>Forensische en beveiligde zorg - niet klinische of ambulante zorg</v>
      </c>
      <c r="E536" s="27" t="str">
        <f>'2a. Productie zpm gen. ggz (A)'!E536</f>
        <v>Klinisch (neuro)psycholoog (Wet Big artikel 14)</v>
      </c>
      <c r="F536" s="32">
        <f>'2a. Productie zpm gen. ggz (A)'!F536</f>
        <v>0</v>
      </c>
      <c r="G536" s="53">
        <f>'2a. Productie zpm gen. ggz (A)'!G536</f>
        <v>449.52530338377898</v>
      </c>
      <c r="H536" s="30">
        <f>'2a. Productie zpm gen. ggz (A)'!H536</f>
        <v>0</v>
      </c>
    </row>
    <row r="537" spans="1:8" x14ac:dyDescent="0.25">
      <c r="A537" s="26" t="str">
        <f>'2a. Productie zpm gen. ggz (A)'!A537</f>
        <v>CO0545</v>
      </c>
      <c r="B537" s="27" t="str">
        <f>'2a. Productie zpm gen. ggz (A)'!B537</f>
        <v>Diagnostiek</v>
      </c>
      <c r="C537" s="27" t="str">
        <f>'2a. Productie zpm gen. ggz (A)'!C537</f>
        <v>Vanaf 60 minuten</v>
      </c>
      <c r="D537" s="27" t="str">
        <f>'2a. Productie zpm gen. ggz (A)'!D537</f>
        <v>Hoogspecialistisch ggz (ambulant en klinisch, met contractvoorwaarde)</v>
      </c>
      <c r="E537" s="27" t="str">
        <f>'2a. Productie zpm gen. ggz (A)'!E537</f>
        <v>Klinisch (neuro)psycholoog (Wet Big artikel 14)</v>
      </c>
      <c r="F537" s="32">
        <f>'2a. Productie zpm gen. ggz (A)'!F537</f>
        <v>0</v>
      </c>
      <c r="G537" s="53">
        <f>'2a. Productie zpm gen. ggz (A)'!G537</f>
        <v>421.86633355590902</v>
      </c>
      <c r="H537" s="30">
        <f>'2a. Productie zpm gen. ggz (A)'!H537</f>
        <v>0</v>
      </c>
    </row>
    <row r="538" spans="1:8" x14ac:dyDescent="0.25">
      <c r="A538" s="26" t="str">
        <f>'2a. Productie zpm gen. ggz (A)'!A538</f>
        <v>CO0546</v>
      </c>
      <c r="B538" s="27" t="str">
        <f>'2a. Productie zpm gen. ggz (A)'!B538</f>
        <v>Diagnostiek</v>
      </c>
      <c r="C538" s="27" t="str">
        <f>'2a. Productie zpm gen. ggz (A)'!C538</f>
        <v>Vanaf 60 minuten</v>
      </c>
      <c r="D538" s="27" t="str">
        <f>'2a. Productie zpm gen. ggz (A)'!D538</f>
        <v>Ambulant – kwaliteitsstatuut sectie II</v>
      </c>
      <c r="E538" s="27" t="str">
        <f>'2a. Productie zpm gen. ggz (A)'!E538</f>
        <v>Verpleegkundig specialist geestelijke gezondheidszorg (Wet Big artikel 14)</v>
      </c>
      <c r="F538" s="32">
        <f>'2a. Productie zpm gen. ggz (A)'!F538</f>
        <v>0</v>
      </c>
      <c r="G538" s="53">
        <f>'2a. Productie zpm gen. ggz (A)'!G538</f>
        <v>143.34394099976299</v>
      </c>
      <c r="H538" s="30">
        <f>'2a. Productie zpm gen. ggz (A)'!H538</f>
        <v>0</v>
      </c>
    </row>
    <row r="539" spans="1:8" x14ac:dyDescent="0.25">
      <c r="A539" s="26" t="str">
        <f>'2a. Productie zpm gen. ggz (A)'!A539</f>
        <v>CO0547</v>
      </c>
      <c r="B539" s="27" t="str">
        <f>'2a. Productie zpm gen. ggz (A)'!B539</f>
        <v>Diagnostiek</v>
      </c>
      <c r="C539" s="27" t="str">
        <f>'2a. Productie zpm gen. ggz (A)'!C539</f>
        <v>Vanaf 60 minuten</v>
      </c>
      <c r="D539" s="27" t="str">
        <f>'2a. Productie zpm gen. ggz (A)'!D539</f>
        <v>Ambulant – kwaliteitsstatuut sectie III – monodisciplinair</v>
      </c>
      <c r="E539" s="27" t="str">
        <f>'2a. Productie zpm gen. ggz (A)'!E539</f>
        <v>Verpleegkundig specialist geestelijke gezondheidszorg (Wet Big artikel 14)</v>
      </c>
      <c r="F539" s="32">
        <f>'2a. Productie zpm gen. ggz (A)'!F539</f>
        <v>0</v>
      </c>
      <c r="G539" s="53">
        <f>'2a. Productie zpm gen. ggz (A)'!G539</f>
        <v>205.30016115666001</v>
      </c>
      <c r="H539" s="30">
        <f>'2a. Productie zpm gen. ggz (A)'!H539</f>
        <v>0</v>
      </c>
    </row>
    <row r="540" spans="1:8" x14ac:dyDescent="0.25">
      <c r="A540" s="26" t="str">
        <f>'2a. Productie zpm gen. ggz (A)'!A540</f>
        <v>CO0548</v>
      </c>
      <c r="B540" s="27" t="str">
        <f>'2a. Productie zpm gen. ggz (A)'!B540</f>
        <v>Diagnostiek</v>
      </c>
      <c r="C540" s="27" t="str">
        <f>'2a. Productie zpm gen. ggz (A)'!C540</f>
        <v>Vanaf 60 minuten</v>
      </c>
      <c r="D540" s="27" t="str">
        <f>'2a. Productie zpm gen. ggz (A)'!D540</f>
        <v>Ambulant – kwaliteitsstatuut sectie III – multidisciplinair</v>
      </c>
      <c r="E540" s="27" t="str">
        <f>'2a. Productie zpm gen. ggz (A)'!E540</f>
        <v>Verpleegkundig specialist geestelijke gezondheidszorg (Wet Big artikel 14)</v>
      </c>
      <c r="F540" s="32">
        <f>'2a. Productie zpm gen. ggz (A)'!F540</f>
        <v>0</v>
      </c>
      <c r="G540" s="53">
        <f>'2a. Productie zpm gen. ggz (A)'!G540</f>
        <v>240.54649671267799</v>
      </c>
      <c r="H540" s="30">
        <f>'2a. Productie zpm gen. ggz (A)'!H540</f>
        <v>0</v>
      </c>
    </row>
    <row r="541" spans="1:8" x14ac:dyDescent="0.25">
      <c r="A541" s="26" t="str">
        <f>'2a. Productie zpm gen. ggz (A)'!A541</f>
        <v>CO0549</v>
      </c>
      <c r="B541" s="27" t="str">
        <f>'2a. Productie zpm gen. ggz (A)'!B541</f>
        <v>Diagnostiek</v>
      </c>
      <c r="C541" s="27" t="str">
        <f>'2a. Productie zpm gen. ggz (A)'!C541</f>
        <v>Vanaf 60 minuten</v>
      </c>
      <c r="D541" s="27" t="str">
        <f>'2a. Productie zpm gen. ggz (A)'!D541</f>
        <v>Outreachend</v>
      </c>
      <c r="E541" s="27" t="str">
        <f>'2a. Productie zpm gen. ggz (A)'!E541</f>
        <v>Verpleegkundig specialist geestelijke gezondheidszorg (Wet Big artikel 14)</v>
      </c>
      <c r="F541" s="32">
        <f>'2a. Productie zpm gen. ggz (A)'!F541</f>
        <v>0</v>
      </c>
      <c r="G541" s="53">
        <f>'2a. Productie zpm gen. ggz (A)'!G541</f>
        <v>271.269001155193</v>
      </c>
      <c r="H541" s="30">
        <f>'2a. Productie zpm gen. ggz (A)'!H541</f>
        <v>0</v>
      </c>
    </row>
    <row r="542" spans="1:8" x14ac:dyDescent="0.25">
      <c r="A542" s="26" t="str">
        <f>'2a. Productie zpm gen. ggz (A)'!A542</f>
        <v>CO0550</v>
      </c>
      <c r="B542" s="27" t="str">
        <f>'2a. Productie zpm gen. ggz (A)'!B542</f>
        <v>Diagnostiek</v>
      </c>
      <c r="C542" s="27" t="str">
        <f>'2a. Productie zpm gen. ggz (A)'!C542</f>
        <v>Vanaf 60 minuten</v>
      </c>
      <c r="D542" s="27" t="str">
        <f>'2a. Productie zpm gen. ggz (A)'!D542</f>
        <v>Klinisch (exclusief forensische en beveiligde zorg)</v>
      </c>
      <c r="E542" s="27" t="str">
        <f>'2a. Productie zpm gen. ggz (A)'!E542</f>
        <v>Verpleegkundig specialist geestelijke gezondheidszorg (Wet Big artikel 14)</v>
      </c>
      <c r="F542" s="32">
        <f>'2a. Productie zpm gen. ggz (A)'!F542</f>
        <v>0</v>
      </c>
      <c r="G542" s="53">
        <f>'2a. Productie zpm gen. ggz (A)'!G542</f>
        <v>296.76085829357402</v>
      </c>
      <c r="H542" s="30">
        <f>'2a. Productie zpm gen. ggz (A)'!H542</f>
        <v>0</v>
      </c>
    </row>
    <row r="543" spans="1:8" x14ac:dyDescent="0.25">
      <c r="A543" s="26" t="str">
        <f>'2a. Productie zpm gen. ggz (A)'!A543</f>
        <v>CO0551</v>
      </c>
      <c r="B543" s="27" t="str">
        <f>'2a. Productie zpm gen. ggz (A)'!B543</f>
        <v>Diagnostiek</v>
      </c>
      <c r="C543" s="27" t="str">
        <f>'2a. Productie zpm gen. ggz (A)'!C543</f>
        <v>Vanaf 60 minuten</v>
      </c>
      <c r="D543" s="27" t="str">
        <f>'2a. Productie zpm gen. ggz (A)'!D543</f>
        <v>Forensische en beveiligde zorg - klinische zorg</v>
      </c>
      <c r="E543" s="27" t="str">
        <f>'2a. Productie zpm gen. ggz (A)'!E543</f>
        <v>Verpleegkundig specialist geestelijke gezondheidszorg (Wet Big artikel 14)</v>
      </c>
      <c r="F543" s="32">
        <f>'2a. Productie zpm gen. ggz (A)'!F543</f>
        <v>0</v>
      </c>
      <c r="G543" s="53">
        <f>'2a. Productie zpm gen. ggz (A)'!G543</f>
        <v>303.849747198214</v>
      </c>
      <c r="H543" s="30">
        <f>'2a. Productie zpm gen. ggz (A)'!H543</f>
        <v>0</v>
      </c>
    </row>
    <row r="544" spans="1:8" x14ac:dyDescent="0.25">
      <c r="A544" s="26" t="str">
        <f>'2a. Productie zpm gen. ggz (A)'!A544</f>
        <v>CO0552</v>
      </c>
      <c r="B544" s="27" t="str">
        <f>'2a. Productie zpm gen. ggz (A)'!B544</f>
        <v>Diagnostiek</v>
      </c>
      <c r="C544" s="27" t="str">
        <f>'2a. Productie zpm gen. ggz (A)'!C544</f>
        <v>Vanaf 60 minuten</v>
      </c>
      <c r="D544" s="27" t="str">
        <f>'2a. Productie zpm gen. ggz (A)'!D544</f>
        <v>Forensische en beveiligde zorg - niet klinische of ambulante zorg</v>
      </c>
      <c r="E544" s="27" t="str">
        <f>'2a. Productie zpm gen. ggz (A)'!E544</f>
        <v>Verpleegkundig specialist geestelijke gezondheidszorg (Wet Big artikel 14)</v>
      </c>
      <c r="F544" s="32">
        <f>'2a. Productie zpm gen. ggz (A)'!F544</f>
        <v>0</v>
      </c>
      <c r="G544" s="53">
        <f>'2a. Productie zpm gen. ggz (A)'!G544</f>
        <v>269.83244717615997</v>
      </c>
      <c r="H544" s="30">
        <f>'2a. Productie zpm gen. ggz (A)'!H544</f>
        <v>0</v>
      </c>
    </row>
    <row r="545" spans="1:8" x14ac:dyDescent="0.25">
      <c r="A545" s="26" t="str">
        <f>'2a. Productie zpm gen. ggz (A)'!A545</f>
        <v>CO0553</v>
      </c>
      <c r="B545" s="27" t="str">
        <f>'2a. Productie zpm gen. ggz (A)'!B545</f>
        <v>Diagnostiek</v>
      </c>
      <c r="C545" s="27" t="str">
        <f>'2a. Productie zpm gen. ggz (A)'!C545</f>
        <v>Vanaf 60 minuten</v>
      </c>
      <c r="D545" s="27" t="str">
        <f>'2a. Productie zpm gen. ggz (A)'!D545</f>
        <v>Hoogspecialistisch ggz (ambulant en klinisch, met contractvoorwaarde)</v>
      </c>
      <c r="E545" s="27" t="str">
        <f>'2a. Productie zpm gen. ggz (A)'!E545</f>
        <v>Verpleegkundig specialist geestelijke gezondheidszorg (Wet Big artikel 14)</v>
      </c>
      <c r="F545" s="32">
        <f>'2a. Productie zpm gen. ggz (A)'!F545</f>
        <v>0</v>
      </c>
      <c r="G545" s="53">
        <f>'2a. Productie zpm gen. ggz (A)'!G545</f>
        <v>297.54527718546899</v>
      </c>
      <c r="H545" s="30">
        <f>'2a. Productie zpm gen. ggz (A)'!H545</f>
        <v>0</v>
      </c>
    </row>
    <row r="546" spans="1:8" x14ac:dyDescent="0.25">
      <c r="A546" s="26" t="str">
        <f>'2a. Productie zpm gen. ggz (A)'!A546</f>
        <v>CO0554</v>
      </c>
      <c r="B546" s="27" t="str">
        <f>'2a. Productie zpm gen. ggz (A)'!B546</f>
        <v>Diagnostiek</v>
      </c>
      <c r="C546" s="27" t="str">
        <f>'2a. Productie zpm gen. ggz (A)'!C546</f>
        <v>Vanaf 60 minuten</v>
      </c>
      <c r="D546" s="27" t="str">
        <f>'2a. Productie zpm gen. ggz (A)'!D546</f>
        <v>Ambulant – kwaliteitsstatuut sectie II</v>
      </c>
      <c r="E546" s="27" t="str">
        <f>'2a. Productie zpm gen. ggz (A)'!E546</f>
        <v>Arts (Wet Big artikel 3)</v>
      </c>
      <c r="F546" s="32">
        <f>'2a. Productie zpm gen. ggz (A)'!F546</f>
        <v>0</v>
      </c>
      <c r="G546" s="53">
        <f>'2a. Productie zpm gen. ggz (A)'!G546</f>
        <v>149.338657460874</v>
      </c>
      <c r="H546" s="30">
        <f>'2a. Productie zpm gen. ggz (A)'!H546</f>
        <v>0</v>
      </c>
    </row>
    <row r="547" spans="1:8" x14ac:dyDescent="0.25">
      <c r="A547" s="26" t="str">
        <f>'2a. Productie zpm gen. ggz (A)'!A547</f>
        <v>CO0555</v>
      </c>
      <c r="B547" s="27" t="str">
        <f>'2a. Productie zpm gen. ggz (A)'!B547</f>
        <v>Diagnostiek</v>
      </c>
      <c r="C547" s="27" t="str">
        <f>'2a. Productie zpm gen. ggz (A)'!C547</f>
        <v>Vanaf 60 minuten</v>
      </c>
      <c r="D547" s="27" t="str">
        <f>'2a. Productie zpm gen. ggz (A)'!D547</f>
        <v>Ambulant – kwaliteitsstatuut sectie III – monodisciplinair</v>
      </c>
      <c r="E547" s="27" t="str">
        <f>'2a. Productie zpm gen. ggz (A)'!E547</f>
        <v>Arts (Wet Big artikel 3)</v>
      </c>
      <c r="F547" s="32">
        <f>'2a. Productie zpm gen. ggz (A)'!F547</f>
        <v>0</v>
      </c>
      <c r="G547" s="53">
        <f>'2a. Productie zpm gen. ggz (A)'!G547</f>
        <v>212.691378836323</v>
      </c>
      <c r="H547" s="30">
        <f>'2a. Productie zpm gen. ggz (A)'!H547</f>
        <v>0</v>
      </c>
    </row>
    <row r="548" spans="1:8" x14ac:dyDescent="0.25">
      <c r="A548" s="26" t="str">
        <f>'2a. Productie zpm gen. ggz (A)'!A548</f>
        <v>CO0556</v>
      </c>
      <c r="B548" s="27" t="str">
        <f>'2a. Productie zpm gen. ggz (A)'!B548</f>
        <v>Diagnostiek</v>
      </c>
      <c r="C548" s="27" t="str">
        <f>'2a. Productie zpm gen. ggz (A)'!C548</f>
        <v>Vanaf 60 minuten</v>
      </c>
      <c r="D548" s="27" t="str">
        <f>'2a. Productie zpm gen. ggz (A)'!D548</f>
        <v>Ambulant – kwaliteitsstatuut sectie III – multidisciplinair</v>
      </c>
      <c r="E548" s="27" t="str">
        <f>'2a. Productie zpm gen. ggz (A)'!E548</f>
        <v>Arts (Wet Big artikel 3)</v>
      </c>
      <c r="F548" s="32">
        <f>'2a. Productie zpm gen. ggz (A)'!F548</f>
        <v>0</v>
      </c>
      <c r="G548" s="53">
        <f>'2a. Productie zpm gen. ggz (A)'!G548</f>
        <v>257.29798978497502</v>
      </c>
      <c r="H548" s="30">
        <f>'2a. Productie zpm gen. ggz (A)'!H548</f>
        <v>0</v>
      </c>
    </row>
    <row r="549" spans="1:8" x14ac:dyDescent="0.25">
      <c r="A549" s="26" t="str">
        <f>'2a. Productie zpm gen. ggz (A)'!A549</f>
        <v>CO0557</v>
      </c>
      <c r="B549" s="27" t="str">
        <f>'2a. Productie zpm gen. ggz (A)'!B549</f>
        <v>Diagnostiek</v>
      </c>
      <c r="C549" s="27" t="str">
        <f>'2a. Productie zpm gen. ggz (A)'!C549</f>
        <v>Vanaf 60 minuten</v>
      </c>
      <c r="D549" s="27" t="str">
        <f>'2a. Productie zpm gen. ggz (A)'!D549</f>
        <v>Outreachend</v>
      </c>
      <c r="E549" s="27" t="str">
        <f>'2a. Productie zpm gen. ggz (A)'!E549</f>
        <v>Arts (Wet Big artikel 3)</v>
      </c>
      <c r="F549" s="32">
        <f>'2a. Productie zpm gen. ggz (A)'!F549</f>
        <v>0</v>
      </c>
      <c r="G549" s="53">
        <f>'2a. Productie zpm gen. ggz (A)'!G549</f>
        <v>281.02518947294402</v>
      </c>
      <c r="H549" s="30">
        <f>'2a. Productie zpm gen. ggz (A)'!H549</f>
        <v>0</v>
      </c>
    </row>
    <row r="550" spans="1:8" x14ac:dyDescent="0.25">
      <c r="A550" s="26" t="str">
        <f>'2a. Productie zpm gen. ggz (A)'!A550</f>
        <v>CO0558</v>
      </c>
      <c r="B550" s="27" t="str">
        <f>'2a. Productie zpm gen. ggz (A)'!B550</f>
        <v>Diagnostiek</v>
      </c>
      <c r="C550" s="27" t="str">
        <f>'2a. Productie zpm gen. ggz (A)'!C550</f>
        <v>Vanaf 60 minuten</v>
      </c>
      <c r="D550" s="27" t="str">
        <f>'2a. Productie zpm gen. ggz (A)'!D550</f>
        <v>Klinisch (exclusief forensische en beveiligde zorg)</v>
      </c>
      <c r="E550" s="27" t="str">
        <f>'2a. Productie zpm gen. ggz (A)'!E550</f>
        <v>Arts (Wet Big artikel 3)</v>
      </c>
      <c r="F550" s="32">
        <f>'2a. Productie zpm gen. ggz (A)'!F550</f>
        <v>0</v>
      </c>
      <c r="G550" s="53">
        <f>'2a. Productie zpm gen. ggz (A)'!G550</f>
        <v>315.75199835533698</v>
      </c>
      <c r="H550" s="30">
        <f>'2a. Productie zpm gen. ggz (A)'!H550</f>
        <v>0</v>
      </c>
    </row>
    <row r="551" spans="1:8" x14ac:dyDescent="0.25">
      <c r="A551" s="26" t="str">
        <f>'2a. Productie zpm gen. ggz (A)'!A551</f>
        <v>CO0559</v>
      </c>
      <c r="B551" s="27" t="str">
        <f>'2a. Productie zpm gen. ggz (A)'!B551</f>
        <v>Diagnostiek</v>
      </c>
      <c r="C551" s="27" t="str">
        <f>'2a. Productie zpm gen. ggz (A)'!C551</f>
        <v>Vanaf 60 minuten</v>
      </c>
      <c r="D551" s="27" t="str">
        <f>'2a. Productie zpm gen. ggz (A)'!D551</f>
        <v>Forensische en beveiligde zorg - klinische zorg</v>
      </c>
      <c r="E551" s="27" t="str">
        <f>'2a. Productie zpm gen. ggz (A)'!E551</f>
        <v>Arts (Wet Big artikel 3)</v>
      </c>
      <c r="F551" s="32">
        <f>'2a. Productie zpm gen. ggz (A)'!F551</f>
        <v>0</v>
      </c>
      <c r="G551" s="53">
        <f>'2a. Productie zpm gen. ggz (A)'!G551</f>
        <v>428.93648015015702</v>
      </c>
      <c r="H551" s="30">
        <f>'2a. Productie zpm gen. ggz (A)'!H551</f>
        <v>0</v>
      </c>
    </row>
    <row r="552" spans="1:8" x14ac:dyDescent="0.25">
      <c r="A552" s="26" t="str">
        <f>'2a. Productie zpm gen. ggz (A)'!A552</f>
        <v>CO0560</v>
      </c>
      <c r="B552" s="27" t="str">
        <f>'2a. Productie zpm gen. ggz (A)'!B552</f>
        <v>Diagnostiek</v>
      </c>
      <c r="C552" s="27" t="str">
        <f>'2a. Productie zpm gen. ggz (A)'!C552</f>
        <v>Vanaf 60 minuten</v>
      </c>
      <c r="D552" s="27" t="str">
        <f>'2a. Productie zpm gen. ggz (A)'!D552</f>
        <v>Forensische en beveiligde zorg - niet klinische of ambulante zorg</v>
      </c>
      <c r="E552" s="27" t="str">
        <f>'2a. Productie zpm gen. ggz (A)'!E552</f>
        <v>Arts (Wet Big artikel 3)</v>
      </c>
      <c r="F552" s="32">
        <f>'2a. Productie zpm gen. ggz (A)'!F552</f>
        <v>0</v>
      </c>
      <c r="G552" s="53">
        <f>'2a. Productie zpm gen. ggz (A)'!G552</f>
        <v>365.017748603955</v>
      </c>
      <c r="H552" s="30">
        <f>'2a. Productie zpm gen. ggz (A)'!H552</f>
        <v>0</v>
      </c>
    </row>
    <row r="553" spans="1:8" x14ac:dyDescent="0.25">
      <c r="A553" s="26" t="str">
        <f>'2a. Productie zpm gen. ggz (A)'!A553</f>
        <v>CO0561</v>
      </c>
      <c r="B553" s="27" t="str">
        <f>'2a. Productie zpm gen. ggz (A)'!B553</f>
        <v>Diagnostiek</v>
      </c>
      <c r="C553" s="27" t="str">
        <f>'2a. Productie zpm gen. ggz (A)'!C553</f>
        <v>Vanaf 60 minuten</v>
      </c>
      <c r="D553" s="27" t="str">
        <f>'2a. Productie zpm gen. ggz (A)'!D553</f>
        <v>Hoogspecialistisch ggz (ambulant en klinisch, met contractvoorwaarde)</v>
      </c>
      <c r="E553" s="27" t="str">
        <f>'2a. Productie zpm gen. ggz (A)'!E553</f>
        <v>Arts (Wet Big artikel 3)</v>
      </c>
      <c r="F553" s="32">
        <f>'2a. Productie zpm gen. ggz (A)'!F553</f>
        <v>0</v>
      </c>
      <c r="G553" s="53">
        <f>'2a. Productie zpm gen. ggz (A)'!G553</f>
        <v>312.95139425389499</v>
      </c>
      <c r="H553" s="30">
        <f>'2a. Productie zpm gen. ggz (A)'!H553</f>
        <v>0</v>
      </c>
    </row>
    <row r="554" spans="1:8" x14ac:dyDescent="0.25">
      <c r="A554" s="26" t="str">
        <f>'2a. Productie zpm gen. ggz (A)'!A554</f>
        <v>CO0562</v>
      </c>
      <c r="B554" s="27" t="str">
        <f>'2a. Productie zpm gen. ggz (A)'!B554</f>
        <v>Diagnostiek</v>
      </c>
      <c r="C554" s="27" t="str">
        <f>'2a. Productie zpm gen. ggz (A)'!C554</f>
        <v>Vanaf 60 minuten</v>
      </c>
      <c r="D554" s="27" t="str">
        <f>'2a. Productie zpm gen. ggz (A)'!D554</f>
        <v>Ambulant – kwaliteitsstatuut sectie II</v>
      </c>
      <c r="E554" s="27" t="str">
        <f>'2a. Productie zpm gen. ggz (A)'!E554</f>
        <v>Gezondheidszorgpsycholoog (Wet Big artikel 3)</v>
      </c>
      <c r="F554" s="32">
        <f>'2a. Productie zpm gen. ggz (A)'!F554</f>
        <v>0</v>
      </c>
      <c r="G554" s="53">
        <f>'2a. Productie zpm gen. ggz (A)'!G554</f>
        <v>160.607317692631</v>
      </c>
      <c r="H554" s="30">
        <f>'2a. Productie zpm gen. ggz (A)'!H554</f>
        <v>0</v>
      </c>
    </row>
    <row r="555" spans="1:8" x14ac:dyDescent="0.25">
      <c r="A555" s="26" t="str">
        <f>'2a. Productie zpm gen. ggz (A)'!A555</f>
        <v>CO0563</v>
      </c>
      <c r="B555" s="27" t="str">
        <f>'2a. Productie zpm gen. ggz (A)'!B555</f>
        <v>Diagnostiek</v>
      </c>
      <c r="C555" s="27" t="str">
        <f>'2a. Productie zpm gen. ggz (A)'!C555</f>
        <v>Vanaf 60 minuten</v>
      </c>
      <c r="D555" s="27" t="str">
        <f>'2a. Productie zpm gen. ggz (A)'!D555</f>
        <v>Ambulant – kwaliteitsstatuut sectie III – monodisciplinair</v>
      </c>
      <c r="E555" s="27" t="str">
        <f>'2a. Productie zpm gen. ggz (A)'!E555</f>
        <v>Gezondheidszorgpsycholoog (Wet Big artikel 3)</v>
      </c>
      <c r="F555" s="32">
        <f>'2a. Productie zpm gen. ggz (A)'!F555</f>
        <v>0</v>
      </c>
      <c r="G555" s="53">
        <f>'2a. Productie zpm gen. ggz (A)'!G555</f>
        <v>224.71775891015801</v>
      </c>
      <c r="H555" s="30">
        <f>'2a. Productie zpm gen. ggz (A)'!H555</f>
        <v>0</v>
      </c>
    </row>
    <row r="556" spans="1:8" x14ac:dyDescent="0.25">
      <c r="A556" s="26" t="str">
        <f>'2a. Productie zpm gen. ggz (A)'!A556</f>
        <v>CO0564</v>
      </c>
      <c r="B556" s="27" t="str">
        <f>'2a. Productie zpm gen. ggz (A)'!B556</f>
        <v>Diagnostiek</v>
      </c>
      <c r="C556" s="27" t="str">
        <f>'2a. Productie zpm gen. ggz (A)'!C556</f>
        <v>Vanaf 60 minuten</v>
      </c>
      <c r="D556" s="27" t="str">
        <f>'2a. Productie zpm gen. ggz (A)'!D556</f>
        <v>Ambulant – kwaliteitsstatuut sectie III – multidisciplinair</v>
      </c>
      <c r="E556" s="27" t="str">
        <f>'2a. Productie zpm gen. ggz (A)'!E556</f>
        <v>Gezondheidszorgpsycholoog (Wet Big artikel 3)</v>
      </c>
      <c r="F556" s="32">
        <f>'2a. Productie zpm gen. ggz (A)'!F556</f>
        <v>0</v>
      </c>
      <c r="G556" s="53">
        <f>'2a. Productie zpm gen. ggz (A)'!G556</f>
        <v>267.17380156687602</v>
      </c>
      <c r="H556" s="30">
        <f>'2a. Productie zpm gen. ggz (A)'!H556</f>
        <v>0</v>
      </c>
    </row>
    <row r="557" spans="1:8" x14ac:dyDescent="0.25">
      <c r="A557" s="26" t="str">
        <f>'2a. Productie zpm gen. ggz (A)'!A557</f>
        <v>CO0565</v>
      </c>
      <c r="B557" s="27" t="str">
        <f>'2a. Productie zpm gen. ggz (A)'!B557</f>
        <v>Diagnostiek</v>
      </c>
      <c r="C557" s="27" t="str">
        <f>'2a. Productie zpm gen. ggz (A)'!C557</f>
        <v>Vanaf 60 minuten</v>
      </c>
      <c r="D557" s="27" t="str">
        <f>'2a. Productie zpm gen. ggz (A)'!D557</f>
        <v>Outreachend</v>
      </c>
      <c r="E557" s="27" t="str">
        <f>'2a. Productie zpm gen. ggz (A)'!E557</f>
        <v>Gezondheidszorgpsycholoog (Wet Big artikel 3)</v>
      </c>
      <c r="F557" s="32">
        <f>'2a. Productie zpm gen. ggz (A)'!F557</f>
        <v>0</v>
      </c>
      <c r="G557" s="53">
        <f>'2a. Productie zpm gen. ggz (A)'!G557</f>
        <v>304.97599960218599</v>
      </c>
      <c r="H557" s="30">
        <f>'2a. Productie zpm gen. ggz (A)'!H557</f>
        <v>0</v>
      </c>
    </row>
    <row r="558" spans="1:8" x14ac:dyDescent="0.25">
      <c r="A558" s="26" t="str">
        <f>'2a. Productie zpm gen. ggz (A)'!A558</f>
        <v>CO0566</v>
      </c>
      <c r="B558" s="27" t="str">
        <f>'2a. Productie zpm gen. ggz (A)'!B558</f>
        <v>Diagnostiek</v>
      </c>
      <c r="C558" s="27" t="str">
        <f>'2a. Productie zpm gen. ggz (A)'!C558</f>
        <v>Vanaf 60 minuten</v>
      </c>
      <c r="D558" s="27" t="str">
        <f>'2a. Productie zpm gen. ggz (A)'!D558</f>
        <v>Klinisch (exclusief forensische en beveiligde zorg)</v>
      </c>
      <c r="E558" s="27" t="str">
        <f>'2a. Productie zpm gen. ggz (A)'!E558</f>
        <v>Gezondheidszorgpsycholoog (Wet Big artikel 3)</v>
      </c>
      <c r="F558" s="32">
        <f>'2a. Productie zpm gen. ggz (A)'!F558</f>
        <v>0</v>
      </c>
      <c r="G558" s="53">
        <f>'2a. Productie zpm gen. ggz (A)'!G558</f>
        <v>338.64146757404001</v>
      </c>
      <c r="H558" s="30">
        <f>'2a. Productie zpm gen. ggz (A)'!H558</f>
        <v>0</v>
      </c>
    </row>
    <row r="559" spans="1:8" x14ac:dyDescent="0.25">
      <c r="A559" s="26" t="str">
        <f>'2a. Productie zpm gen. ggz (A)'!A559</f>
        <v>CO0567</v>
      </c>
      <c r="B559" s="27" t="str">
        <f>'2a. Productie zpm gen. ggz (A)'!B559</f>
        <v>Diagnostiek</v>
      </c>
      <c r="C559" s="27" t="str">
        <f>'2a. Productie zpm gen. ggz (A)'!C559</f>
        <v>Vanaf 60 minuten</v>
      </c>
      <c r="D559" s="27" t="str">
        <f>'2a. Productie zpm gen. ggz (A)'!D559</f>
        <v>Forensische en beveiligde zorg - klinische zorg</v>
      </c>
      <c r="E559" s="27" t="str">
        <f>'2a. Productie zpm gen. ggz (A)'!E559</f>
        <v>Gezondheidszorgpsycholoog (Wet Big artikel 3)</v>
      </c>
      <c r="F559" s="32">
        <f>'2a. Productie zpm gen. ggz (A)'!F559</f>
        <v>0</v>
      </c>
      <c r="G559" s="53">
        <f>'2a. Productie zpm gen. ggz (A)'!G559</f>
        <v>380.42071313324402</v>
      </c>
      <c r="H559" s="30">
        <f>'2a. Productie zpm gen. ggz (A)'!H559</f>
        <v>0</v>
      </c>
    </row>
    <row r="560" spans="1:8" x14ac:dyDescent="0.25">
      <c r="A560" s="26" t="str">
        <f>'2a. Productie zpm gen. ggz (A)'!A560</f>
        <v>CO0568</v>
      </c>
      <c r="B560" s="27" t="str">
        <f>'2a. Productie zpm gen. ggz (A)'!B560</f>
        <v>Diagnostiek</v>
      </c>
      <c r="C560" s="27" t="str">
        <f>'2a. Productie zpm gen. ggz (A)'!C560</f>
        <v>Vanaf 60 minuten</v>
      </c>
      <c r="D560" s="27" t="str">
        <f>'2a. Productie zpm gen. ggz (A)'!D560</f>
        <v>Forensische en beveiligde zorg - niet klinische of ambulante zorg</v>
      </c>
      <c r="E560" s="27" t="str">
        <f>'2a. Productie zpm gen. ggz (A)'!E560</f>
        <v>Gezondheidszorgpsycholoog (Wet Big artikel 3)</v>
      </c>
      <c r="F560" s="32">
        <f>'2a. Productie zpm gen. ggz (A)'!F560</f>
        <v>0</v>
      </c>
      <c r="G560" s="53">
        <f>'2a. Productie zpm gen. ggz (A)'!G560</f>
        <v>311.07809500907501</v>
      </c>
      <c r="H560" s="30">
        <f>'2a. Productie zpm gen. ggz (A)'!H560</f>
        <v>0</v>
      </c>
    </row>
    <row r="561" spans="1:8" x14ac:dyDescent="0.25">
      <c r="A561" s="26" t="str">
        <f>'2a. Productie zpm gen. ggz (A)'!A561</f>
        <v>CO0569</v>
      </c>
      <c r="B561" s="27" t="str">
        <f>'2a. Productie zpm gen. ggz (A)'!B561</f>
        <v>Diagnostiek</v>
      </c>
      <c r="C561" s="27" t="str">
        <f>'2a. Productie zpm gen. ggz (A)'!C561</f>
        <v>Vanaf 60 minuten</v>
      </c>
      <c r="D561" s="27" t="str">
        <f>'2a. Productie zpm gen. ggz (A)'!D561</f>
        <v>Hoogspecialistisch ggz (ambulant en klinisch, met contractvoorwaarde)</v>
      </c>
      <c r="E561" s="27" t="str">
        <f>'2a. Productie zpm gen. ggz (A)'!E561</f>
        <v>Gezondheidszorgpsycholoog (Wet Big artikel 3)</v>
      </c>
      <c r="F561" s="32">
        <f>'2a. Productie zpm gen. ggz (A)'!F561</f>
        <v>0</v>
      </c>
      <c r="G561" s="53">
        <f>'2a. Productie zpm gen. ggz (A)'!G561</f>
        <v>327.71166389390402</v>
      </c>
      <c r="H561" s="30">
        <f>'2a. Productie zpm gen. ggz (A)'!H561</f>
        <v>0</v>
      </c>
    </row>
    <row r="562" spans="1:8" x14ac:dyDescent="0.25">
      <c r="A562" s="26" t="str">
        <f>'2a. Productie zpm gen. ggz (A)'!A562</f>
        <v>CO0570</v>
      </c>
      <c r="B562" s="27" t="str">
        <f>'2a. Productie zpm gen. ggz (A)'!B562</f>
        <v>Diagnostiek</v>
      </c>
      <c r="C562" s="27" t="str">
        <f>'2a. Productie zpm gen. ggz (A)'!C562</f>
        <v>Vanaf 60 minuten</v>
      </c>
      <c r="D562" s="27" t="str">
        <f>'2a. Productie zpm gen. ggz (A)'!D562</f>
        <v>Ambulant – kwaliteitsstatuut sectie II</v>
      </c>
      <c r="E562" s="27" t="str">
        <f>'2a. Productie zpm gen. ggz (A)'!E562</f>
        <v>Psychotherapeut (Wet Big artikel 3)</v>
      </c>
      <c r="F562" s="32">
        <f>'2a. Productie zpm gen. ggz (A)'!F562</f>
        <v>0</v>
      </c>
      <c r="G562" s="53">
        <f>'2a. Productie zpm gen. ggz (A)'!G562</f>
        <v>184.435975706736</v>
      </c>
      <c r="H562" s="30">
        <f>'2a. Productie zpm gen. ggz (A)'!H562</f>
        <v>0</v>
      </c>
    </row>
    <row r="563" spans="1:8" x14ac:dyDescent="0.25">
      <c r="A563" s="26" t="str">
        <f>'2a. Productie zpm gen. ggz (A)'!A563</f>
        <v>CO0571</v>
      </c>
      <c r="B563" s="27" t="str">
        <f>'2a. Productie zpm gen. ggz (A)'!B563</f>
        <v>Diagnostiek</v>
      </c>
      <c r="C563" s="27" t="str">
        <f>'2a. Productie zpm gen. ggz (A)'!C563</f>
        <v>Vanaf 60 minuten</v>
      </c>
      <c r="D563" s="27" t="str">
        <f>'2a. Productie zpm gen. ggz (A)'!D563</f>
        <v>Ambulant – kwaliteitsstatuut sectie III – monodisciplinair</v>
      </c>
      <c r="E563" s="27" t="str">
        <f>'2a. Productie zpm gen. ggz (A)'!E563</f>
        <v>Psychotherapeut (Wet Big artikel 3)</v>
      </c>
      <c r="F563" s="32">
        <f>'2a. Productie zpm gen. ggz (A)'!F563</f>
        <v>0</v>
      </c>
      <c r="G563" s="53">
        <f>'2a. Productie zpm gen. ggz (A)'!G563</f>
        <v>251.68633302766199</v>
      </c>
      <c r="H563" s="30">
        <f>'2a. Productie zpm gen. ggz (A)'!H563</f>
        <v>0</v>
      </c>
    </row>
    <row r="564" spans="1:8" x14ac:dyDescent="0.25">
      <c r="A564" s="26" t="str">
        <f>'2a. Productie zpm gen. ggz (A)'!A564</f>
        <v>CO0572</v>
      </c>
      <c r="B564" s="27" t="str">
        <f>'2a. Productie zpm gen. ggz (A)'!B564</f>
        <v>Diagnostiek</v>
      </c>
      <c r="C564" s="27" t="str">
        <f>'2a. Productie zpm gen. ggz (A)'!C564</f>
        <v>Vanaf 60 minuten</v>
      </c>
      <c r="D564" s="27" t="str">
        <f>'2a. Productie zpm gen. ggz (A)'!D564</f>
        <v>Ambulant – kwaliteitsstatuut sectie III – multidisciplinair</v>
      </c>
      <c r="E564" s="27" t="str">
        <f>'2a. Productie zpm gen. ggz (A)'!E564</f>
        <v>Psychotherapeut (Wet Big artikel 3)</v>
      </c>
      <c r="F564" s="32">
        <f>'2a. Productie zpm gen. ggz (A)'!F564</f>
        <v>0</v>
      </c>
      <c r="G564" s="53">
        <f>'2a. Productie zpm gen. ggz (A)'!G564</f>
        <v>287.6917723226</v>
      </c>
      <c r="H564" s="30">
        <f>'2a. Productie zpm gen. ggz (A)'!H564</f>
        <v>0</v>
      </c>
    </row>
    <row r="565" spans="1:8" x14ac:dyDescent="0.25">
      <c r="A565" s="26" t="str">
        <f>'2a. Productie zpm gen. ggz (A)'!A565</f>
        <v>CO0573</v>
      </c>
      <c r="B565" s="27" t="str">
        <f>'2a. Productie zpm gen. ggz (A)'!B565</f>
        <v>Diagnostiek</v>
      </c>
      <c r="C565" s="27" t="str">
        <f>'2a. Productie zpm gen. ggz (A)'!C565</f>
        <v>Vanaf 60 minuten</v>
      </c>
      <c r="D565" s="27" t="str">
        <f>'2a. Productie zpm gen. ggz (A)'!D565</f>
        <v>Outreachend</v>
      </c>
      <c r="E565" s="27" t="str">
        <f>'2a. Productie zpm gen. ggz (A)'!E565</f>
        <v>Psychotherapeut (Wet Big artikel 3)</v>
      </c>
      <c r="F565" s="32">
        <f>'2a. Productie zpm gen. ggz (A)'!F565</f>
        <v>0</v>
      </c>
      <c r="G565" s="53">
        <f>'2a. Productie zpm gen. ggz (A)'!G565</f>
        <v>317.51468426799102</v>
      </c>
      <c r="H565" s="30">
        <f>'2a. Productie zpm gen. ggz (A)'!H565</f>
        <v>0</v>
      </c>
    </row>
    <row r="566" spans="1:8" x14ac:dyDescent="0.25">
      <c r="A566" s="26" t="str">
        <f>'2a. Productie zpm gen. ggz (A)'!A566</f>
        <v>CO0574</v>
      </c>
      <c r="B566" s="27" t="str">
        <f>'2a. Productie zpm gen. ggz (A)'!B566</f>
        <v>Diagnostiek</v>
      </c>
      <c r="C566" s="27" t="str">
        <f>'2a. Productie zpm gen. ggz (A)'!C566</f>
        <v>Vanaf 60 minuten</v>
      </c>
      <c r="D566" s="27" t="str">
        <f>'2a. Productie zpm gen. ggz (A)'!D566</f>
        <v>Klinisch (exclusief forensische en beveiligde zorg)</v>
      </c>
      <c r="E566" s="27" t="str">
        <f>'2a. Productie zpm gen. ggz (A)'!E566</f>
        <v>Psychotherapeut (Wet Big artikel 3)</v>
      </c>
      <c r="F566" s="32">
        <f>'2a. Productie zpm gen. ggz (A)'!F566</f>
        <v>0</v>
      </c>
      <c r="G566" s="53">
        <f>'2a. Productie zpm gen. ggz (A)'!G566</f>
        <v>348.30232081724898</v>
      </c>
      <c r="H566" s="30">
        <f>'2a. Productie zpm gen. ggz (A)'!H566</f>
        <v>0</v>
      </c>
    </row>
    <row r="567" spans="1:8" x14ac:dyDescent="0.25">
      <c r="A567" s="26" t="str">
        <f>'2a. Productie zpm gen. ggz (A)'!A567</f>
        <v>CO0575</v>
      </c>
      <c r="B567" s="27" t="str">
        <f>'2a. Productie zpm gen. ggz (A)'!B567</f>
        <v>Diagnostiek</v>
      </c>
      <c r="C567" s="27" t="str">
        <f>'2a. Productie zpm gen. ggz (A)'!C567</f>
        <v>Vanaf 60 minuten</v>
      </c>
      <c r="D567" s="27" t="str">
        <f>'2a. Productie zpm gen. ggz (A)'!D567</f>
        <v>Forensische en beveiligde zorg - klinische zorg</v>
      </c>
      <c r="E567" s="27" t="str">
        <f>'2a. Productie zpm gen. ggz (A)'!E567</f>
        <v>Psychotherapeut (Wet Big artikel 3)</v>
      </c>
      <c r="F567" s="32">
        <f>'2a. Productie zpm gen. ggz (A)'!F567</f>
        <v>0</v>
      </c>
      <c r="G567" s="53">
        <f>'2a. Productie zpm gen. ggz (A)'!G567</f>
        <v>418.73105638499499</v>
      </c>
      <c r="H567" s="30">
        <f>'2a. Productie zpm gen. ggz (A)'!H567</f>
        <v>0</v>
      </c>
    </row>
    <row r="568" spans="1:8" x14ac:dyDescent="0.25">
      <c r="A568" s="26" t="str">
        <f>'2a. Productie zpm gen. ggz (A)'!A568</f>
        <v>CO0576</v>
      </c>
      <c r="B568" s="27" t="str">
        <f>'2a. Productie zpm gen. ggz (A)'!B568</f>
        <v>Diagnostiek</v>
      </c>
      <c r="C568" s="27" t="str">
        <f>'2a. Productie zpm gen. ggz (A)'!C568</f>
        <v>Vanaf 60 minuten</v>
      </c>
      <c r="D568" s="27" t="str">
        <f>'2a. Productie zpm gen. ggz (A)'!D568</f>
        <v>Forensische en beveiligde zorg - niet klinische of ambulante zorg</v>
      </c>
      <c r="E568" s="27" t="str">
        <f>'2a. Productie zpm gen. ggz (A)'!E568</f>
        <v>Psychotherapeut (Wet Big artikel 3)</v>
      </c>
      <c r="F568" s="32">
        <f>'2a. Productie zpm gen. ggz (A)'!F568</f>
        <v>0</v>
      </c>
      <c r="G568" s="53">
        <f>'2a. Productie zpm gen. ggz (A)'!G568</f>
        <v>377.03622131569301</v>
      </c>
      <c r="H568" s="30">
        <f>'2a. Productie zpm gen. ggz (A)'!H568</f>
        <v>0</v>
      </c>
    </row>
    <row r="569" spans="1:8" x14ac:dyDescent="0.25">
      <c r="A569" s="26" t="str">
        <f>'2a. Productie zpm gen. ggz (A)'!A569</f>
        <v>CO0577</v>
      </c>
      <c r="B569" s="27" t="str">
        <f>'2a. Productie zpm gen. ggz (A)'!B569</f>
        <v>Diagnostiek</v>
      </c>
      <c r="C569" s="27" t="str">
        <f>'2a. Productie zpm gen. ggz (A)'!C569</f>
        <v>Vanaf 60 minuten</v>
      </c>
      <c r="D569" s="27" t="str">
        <f>'2a. Productie zpm gen. ggz (A)'!D569</f>
        <v>Hoogspecialistisch ggz (ambulant en klinisch, met contractvoorwaarde)</v>
      </c>
      <c r="E569" s="27" t="str">
        <f>'2a. Productie zpm gen. ggz (A)'!E569</f>
        <v>Psychotherapeut (Wet Big artikel 3)</v>
      </c>
      <c r="F569" s="32">
        <f>'2a. Productie zpm gen. ggz (A)'!F569</f>
        <v>0</v>
      </c>
      <c r="G569" s="53">
        <f>'2a. Productie zpm gen. ggz (A)'!G569</f>
        <v>357.60130650661199</v>
      </c>
      <c r="H569" s="30">
        <f>'2a. Productie zpm gen. ggz (A)'!H569</f>
        <v>0</v>
      </c>
    </row>
    <row r="570" spans="1:8" x14ac:dyDescent="0.25">
      <c r="A570" s="26" t="str">
        <f>'2a. Productie zpm gen. ggz (A)'!A570</f>
        <v>CO0578</v>
      </c>
      <c r="B570" s="27" t="str">
        <f>'2a. Productie zpm gen. ggz (A)'!B570</f>
        <v>Diagnostiek</v>
      </c>
      <c r="C570" s="27" t="str">
        <f>'2a. Productie zpm gen. ggz (A)'!C570</f>
        <v>Vanaf 60 minuten</v>
      </c>
      <c r="D570" s="27" t="str">
        <f>'2a. Productie zpm gen. ggz (A)'!D570</f>
        <v>Ambulant – kwaliteitsstatuut sectie II</v>
      </c>
      <c r="E570" s="27" t="str">
        <f>'2a. Productie zpm gen. ggz (A)'!E570</f>
        <v>Verpleegkundige (Wet Big artikel 3)</v>
      </c>
      <c r="F570" s="32">
        <f>'2a. Productie zpm gen. ggz (A)'!F570</f>
        <v>0</v>
      </c>
      <c r="G570" s="53">
        <f>'2a. Productie zpm gen. ggz (A)'!G570</f>
        <v>133.23583243513801</v>
      </c>
      <c r="H570" s="30">
        <f>'2a. Productie zpm gen. ggz (A)'!H570</f>
        <v>0</v>
      </c>
    </row>
    <row r="571" spans="1:8" x14ac:dyDescent="0.25">
      <c r="A571" s="26" t="str">
        <f>'2a. Productie zpm gen. ggz (A)'!A571</f>
        <v>CO0579</v>
      </c>
      <c r="B571" s="27" t="str">
        <f>'2a. Productie zpm gen. ggz (A)'!B571</f>
        <v>Diagnostiek</v>
      </c>
      <c r="C571" s="27" t="str">
        <f>'2a. Productie zpm gen. ggz (A)'!C571</f>
        <v>Vanaf 60 minuten</v>
      </c>
      <c r="D571" s="27" t="str">
        <f>'2a. Productie zpm gen. ggz (A)'!D571</f>
        <v>Ambulant – kwaliteitsstatuut sectie III – monodisciplinair</v>
      </c>
      <c r="E571" s="27" t="str">
        <f>'2a. Productie zpm gen. ggz (A)'!E571</f>
        <v>Verpleegkundige (Wet Big artikel 3)</v>
      </c>
      <c r="F571" s="32">
        <f>'2a. Productie zpm gen. ggz (A)'!F571</f>
        <v>0</v>
      </c>
      <c r="G571" s="53">
        <f>'2a. Productie zpm gen. ggz (A)'!G571</f>
        <v>185.13395213318699</v>
      </c>
      <c r="H571" s="30">
        <f>'2a. Productie zpm gen. ggz (A)'!H571</f>
        <v>0</v>
      </c>
    </row>
    <row r="572" spans="1:8" x14ac:dyDescent="0.25">
      <c r="A572" s="26" t="str">
        <f>'2a. Productie zpm gen. ggz (A)'!A572</f>
        <v>CO0580</v>
      </c>
      <c r="B572" s="27" t="str">
        <f>'2a. Productie zpm gen. ggz (A)'!B572</f>
        <v>Diagnostiek</v>
      </c>
      <c r="C572" s="27" t="str">
        <f>'2a. Productie zpm gen. ggz (A)'!C572</f>
        <v>Vanaf 60 minuten</v>
      </c>
      <c r="D572" s="27" t="str">
        <f>'2a. Productie zpm gen. ggz (A)'!D572</f>
        <v>Ambulant – kwaliteitsstatuut sectie III – multidisciplinair</v>
      </c>
      <c r="E572" s="27" t="str">
        <f>'2a. Productie zpm gen. ggz (A)'!E572</f>
        <v>Verpleegkundige (Wet Big artikel 3)</v>
      </c>
      <c r="F572" s="32">
        <f>'2a. Productie zpm gen. ggz (A)'!F572</f>
        <v>0</v>
      </c>
      <c r="G572" s="53">
        <f>'2a. Productie zpm gen. ggz (A)'!G572</f>
        <v>220.01073662625001</v>
      </c>
      <c r="H572" s="30">
        <f>'2a. Productie zpm gen. ggz (A)'!H572</f>
        <v>0</v>
      </c>
    </row>
    <row r="573" spans="1:8" x14ac:dyDescent="0.25">
      <c r="A573" s="26" t="str">
        <f>'2a. Productie zpm gen. ggz (A)'!A573</f>
        <v>CO0581</v>
      </c>
      <c r="B573" s="27" t="str">
        <f>'2a. Productie zpm gen. ggz (A)'!B573</f>
        <v>Diagnostiek</v>
      </c>
      <c r="C573" s="27" t="str">
        <f>'2a. Productie zpm gen. ggz (A)'!C573</f>
        <v>Vanaf 60 minuten</v>
      </c>
      <c r="D573" s="27" t="str">
        <f>'2a. Productie zpm gen. ggz (A)'!D573</f>
        <v>Outreachend</v>
      </c>
      <c r="E573" s="27" t="str">
        <f>'2a. Productie zpm gen. ggz (A)'!E573</f>
        <v>Verpleegkundige (Wet Big artikel 3)</v>
      </c>
      <c r="F573" s="32">
        <f>'2a. Productie zpm gen. ggz (A)'!F573</f>
        <v>0</v>
      </c>
      <c r="G573" s="53">
        <f>'2a. Productie zpm gen. ggz (A)'!G573</f>
        <v>251.08995167849201</v>
      </c>
      <c r="H573" s="30">
        <f>'2a. Productie zpm gen. ggz (A)'!H573</f>
        <v>0</v>
      </c>
    </row>
    <row r="574" spans="1:8" x14ac:dyDescent="0.25">
      <c r="A574" s="26" t="str">
        <f>'2a. Productie zpm gen. ggz (A)'!A574</f>
        <v>CO0582</v>
      </c>
      <c r="B574" s="27" t="str">
        <f>'2a. Productie zpm gen. ggz (A)'!B574</f>
        <v>Diagnostiek</v>
      </c>
      <c r="C574" s="27" t="str">
        <f>'2a. Productie zpm gen. ggz (A)'!C574</f>
        <v>Vanaf 60 minuten</v>
      </c>
      <c r="D574" s="27" t="str">
        <f>'2a. Productie zpm gen. ggz (A)'!D574</f>
        <v>Klinisch (exclusief forensische en beveiligde zorg)</v>
      </c>
      <c r="E574" s="27" t="str">
        <f>'2a. Productie zpm gen. ggz (A)'!E574</f>
        <v>Verpleegkundige (Wet Big artikel 3)</v>
      </c>
      <c r="F574" s="32">
        <f>'2a. Productie zpm gen. ggz (A)'!F574</f>
        <v>0</v>
      </c>
      <c r="G574" s="53">
        <f>'2a. Productie zpm gen. ggz (A)'!G574</f>
        <v>273.98461599479401</v>
      </c>
      <c r="H574" s="30">
        <f>'2a. Productie zpm gen. ggz (A)'!H574</f>
        <v>0</v>
      </c>
    </row>
    <row r="575" spans="1:8" x14ac:dyDescent="0.25">
      <c r="A575" s="26" t="str">
        <f>'2a. Productie zpm gen. ggz (A)'!A575</f>
        <v>CO0583</v>
      </c>
      <c r="B575" s="27" t="str">
        <f>'2a. Productie zpm gen. ggz (A)'!B575</f>
        <v>Diagnostiek</v>
      </c>
      <c r="C575" s="27" t="str">
        <f>'2a. Productie zpm gen. ggz (A)'!C575</f>
        <v>Vanaf 60 minuten</v>
      </c>
      <c r="D575" s="27" t="str">
        <f>'2a. Productie zpm gen. ggz (A)'!D575</f>
        <v>Forensische en beveiligde zorg - klinische zorg</v>
      </c>
      <c r="E575" s="27" t="str">
        <f>'2a. Productie zpm gen. ggz (A)'!E575</f>
        <v>Verpleegkundige (Wet Big artikel 3)</v>
      </c>
      <c r="F575" s="32">
        <f>'2a. Productie zpm gen. ggz (A)'!F575</f>
        <v>0</v>
      </c>
      <c r="G575" s="53">
        <f>'2a. Productie zpm gen. ggz (A)'!G575</f>
        <v>295.68280338913098</v>
      </c>
      <c r="H575" s="30">
        <f>'2a. Productie zpm gen. ggz (A)'!H575</f>
        <v>0</v>
      </c>
    </row>
    <row r="576" spans="1:8" x14ac:dyDescent="0.25">
      <c r="A576" s="26" t="str">
        <f>'2a. Productie zpm gen. ggz (A)'!A576</f>
        <v>CO0584</v>
      </c>
      <c r="B576" s="27" t="str">
        <f>'2a. Productie zpm gen. ggz (A)'!B576</f>
        <v>Diagnostiek</v>
      </c>
      <c r="C576" s="27" t="str">
        <f>'2a. Productie zpm gen. ggz (A)'!C576</f>
        <v>Vanaf 60 minuten</v>
      </c>
      <c r="D576" s="27" t="str">
        <f>'2a. Productie zpm gen. ggz (A)'!D576</f>
        <v>Forensische en beveiligde zorg - niet klinische of ambulante zorg</v>
      </c>
      <c r="E576" s="27" t="str">
        <f>'2a. Productie zpm gen. ggz (A)'!E576</f>
        <v>Verpleegkundige (Wet Big artikel 3)</v>
      </c>
      <c r="F576" s="32">
        <f>'2a. Productie zpm gen. ggz (A)'!F576</f>
        <v>0</v>
      </c>
      <c r="G576" s="53">
        <f>'2a. Productie zpm gen. ggz (A)'!G576</f>
        <v>264.22876741123599</v>
      </c>
      <c r="H576" s="30">
        <f>'2a. Productie zpm gen. ggz (A)'!H576</f>
        <v>0</v>
      </c>
    </row>
    <row r="577" spans="1:8" x14ac:dyDescent="0.25">
      <c r="A577" s="26" t="str">
        <f>'2a. Productie zpm gen. ggz (A)'!A577</f>
        <v>CO0585</v>
      </c>
      <c r="B577" s="27" t="str">
        <f>'2a. Productie zpm gen. ggz (A)'!B577</f>
        <v>Diagnostiek</v>
      </c>
      <c r="C577" s="27" t="str">
        <f>'2a. Productie zpm gen. ggz (A)'!C577</f>
        <v>Vanaf 60 minuten</v>
      </c>
      <c r="D577" s="27" t="str">
        <f>'2a. Productie zpm gen. ggz (A)'!D577</f>
        <v>Hoogspecialistisch ggz (ambulant en klinisch, met contractvoorwaarde)</v>
      </c>
      <c r="E577" s="27" t="str">
        <f>'2a. Productie zpm gen. ggz (A)'!E577</f>
        <v>Verpleegkundige (Wet Big artikel 3)</v>
      </c>
      <c r="F577" s="32">
        <f>'2a. Productie zpm gen. ggz (A)'!F577</f>
        <v>0</v>
      </c>
      <c r="G577" s="53">
        <f>'2a. Productie zpm gen. ggz (A)'!G577</f>
        <v>280.293061216914</v>
      </c>
      <c r="H577" s="30">
        <f>'2a. Productie zpm gen. ggz (A)'!H577</f>
        <v>0</v>
      </c>
    </row>
    <row r="578" spans="1:8" x14ac:dyDescent="0.25">
      <c r="A578" s="26" t="str">
        <f>'2a. Productie zpm gen. ggz (A)'!A578</f>
        <v>CO0586</v>
      </c>
      <c r="B578" s="27" t="str">
        <f>'2a. Productie zpm gen. ggz (A)'!B578</f>
        <v>Behandeling</v>
      </c>
      <c r="C578" s="27" t="str">
        <f>'2a. Productie zpm gen. ggz (A)'!C578</f>
        <v>Vanaf 60 minuten</v>
      </c>
      <c r="D578" s="27" t="str">
        <f>'2a. Productie zpm gen. ggz (A)'!D578</f>
        <v>Ambulant – kwaliteitsstatuut sectie II</v>
      </c>
      <c r="E578" s="27" t="str">
        <f>'2a. Productie zpm gen. ggz (A)'!E578</f>
        <v>Overige beroepen</v>
      </c>
      <c r="F578" s="32">
        <f>'2a. Productie zpm gen. ggz (A)'!F578</f>
        <v>0</v>
      </c>
      <c r="G578" s="53">
        <f>'2a. Productie zpm gen. ggz (A)'!G578</f>
        <v>122.648167337462</v>
      </c>
      <c r="H578" s="30">
        <f>'2a. Productie zpm gen. ggz (A)'!H578</f>
        <v>0</v>
      </c>
    </row>
    <row r="579" spans="1:8" x14ac:dyDescent="0.25">
      <c r="A579" s="26" t="str">
        <f>'2a. Productie zpm gen. ggz (A)'!A579</f>
        <v>CO0587</v>
      </c>
      <c r="B579" s="27" t="str">
        <f>'2a. Productie zpm gen. ggz (A)'!B579</f>
        <v>Behandeling</v>
      </c>
      <c r="C579" s="27" t="str">
        <f>'2a. Productie zpm gen. ggz (A)'!C579</f>
        <v>Vanaf 60 minuten</v>
      </c>
      <c r="D579" s="27" t="str">
        <f>'2a. Productie zpm gen. ggz (A)'!D579</f>
        <v>Ambulant – kwaliteitsstatuut sectie III – monodisciplinair</v>
      </c>
      <c r="E579" s="27" t="str">
        <f>'2a. Productie zpm gen. ggz (A)'!E579</f>
        <v>Overige beroepen</v>
      </c>
      <c r="F579" s="32">
        <f>'2a. Productie zpm gen. ggz (A)'!F579</f>
        <v>0</v>
      </c>
      <c r="G579" s="53">
        <f>'2a. Productie zpm gen. ggz (A)'!G579</f>
        <v>166.87771608203099</v>
      </c>
      <c r="H579" s="30">
        <f>'2a. Productie zpm gen. ggz (A)'!H579</f>
        <v>0</v>
      </c>
    </row>
    <row r="580" spans="1:8" x14ac:dyDescent="0.25">
      <c r="A580" s="26" t="str">
        <f>'2a. Productie zpm gen. ggz (A)'!A580</f>
        <v>CO0588</v>
      </c>
      <c r="B580" s="27" t="str">
        <f>'2a. Productie zpm gen. ggz (A)'!B580</f>
        <v>Behandeling</v>
      </c>
      <c r="C580" s="27" t="str">
        <f>'2a. Productie zpm gen. ggz (A)'!C580</f>
        <v>Vanaf 60 minuten</v>
      </c>
      <c r="D580" s="27" t="str">
        <f>'2a. Productie zpm gen. ggz (A)'!D580</f>
        <v>Ambulant – kwaliteitsstatuut sectie III – multidisciplinair</v>
      </c>
      <c r="E580" s="27" t="str">
        <f>'2a. Productie zpm gen. ggz (A)'!E580</f>
        <v>Overige beroepen</v>
      </c>
      <c r="F580" s="32">
        <f>'2a. Productie zpm gen. ggz (A)'!F580</f>
        <v>0</v>
      </c>
      <c r="G580" s="53">
        <f>'2a. Productie zpm gen. ggz (A)'!G580</f>
        <v>197.89417275845</v>
      </c>
      <c r="H580" s="30">
        <f>'2a. Productie zpm gen. ggz (A)'!H580</f>
        <v>0</v>
      </c>
    </row>
    <row r="581" spans="1:8" x14ac:dyDescent="0.25">
      <c r="A581" s="26" t="str">
        <f>'2a. Productie zpm gen. ggz (A)'!A581</f>
        <v>CO0589</v>
      </c>
      <c r="B581" s="27" t="str">
        <f>'2a. Productie zpm gen. ggz (A)'!B581</f>
        <v>Behandeling</v>
      </c>
      <c r="C581" s="27" t="str">
        <f>'2a. Productie zpm gen. ggz (A)'!C581</f>
        <v>Vanaf 60 minuten</v>
      </c>
      <c r="D581" s="27" t="str">
        <f>'2a. Productie zpm gen. ggz (A)'!D581</f>
        <v>Outreachend</v>
      </c>
      <c r="E581" s="27" t="str">
        <f>'2a. Productie zpm gen. ggz (A)'!E581</f>
        <v>Overige beroepen</v>
      </c>
      <c r="F581" s="32">
        <f>'2a. Productie zpm gen. ggz (A)'!F581</f>
        <v>0</v>
      </c>
      <c r="G581" s="53">
        <f>'2a. Productie zpm gen. ggz (A)'!G581</f>
        <v>230.569052009161</v>
      </c>
      <c r="H581" s="30">
        <f>'2a. Productie zpm gen. ggz (A)'!H581</f>
        <v>0</v>
      </c>
    </row>
    <row r="582" spans="1:8" x14ac:dyDescent="0.25">
      <c r="A582" s="26" t="str">
        <f>'2a. Productie zpm gen. ggz (A)'!A582</f>
        <v>CO0590</v>
      </c>
      <c r="B582" s="27" t="str">
        <f>'2a. Productie zpm gen. ggz (A)'!B582</f>
        <v>Behandeling</v>
      </c>
      <c r="C582" s="27" t="str">
        <f>'2a. Productie zpm gen. ggz (A)'!C582</f>
        <v>Vanaf 60 minuten</v>
      </c>
      <c r="D582" s="27" t="str">
        <f>'2a. Productie zpm gen. ggz (A)'!D582</f>
        <v>Klinisch (exclusief forensische en beveiligde zorg)</v>
      </c>
      <c r="E582" s="27" t="str">
        <f>'2a. Productie zpm gen. ggz (A)'!E582</f>
        <v>Overige beroepen</v>
      </c>
      <c r="F582" s="32">
        <f>'2a. Productie zpm gen. ggz (A)'!F582</f>
        <v>0</v>
      </c>
      <c r="G582" s="53">
        <f>'2a. Productie zpm gen. ggz (A)'!G582</f>
        <v>248.30918851584801</v>
      </c>
      <c r="H582" s="30">
        <f>'2a. Productie zpm gen. ggz (A)'!H582</f>
        <v>0</v>
      </c>
    </row>
    <row r="583" spans="1:8" x14ac:dyDescent="0.25">
      <c r="A583" s="26" t="str">
        <f>'2a. Productie zpm gen. ggz (A)'!A583</f>
        <v>CO0591</v>
      </c>
      <c r="B583" s="27" t="str">
        <f>'2a. Productie zpm gen. ggz (A)'!B583</f>
        <v>Behandeling</v>
      </c>
      <c r="C583" s="27" t="str">
        <f>'2a. Productie zpm gen. ggz (A)'!C583</f>
        <v>Vanaf 60 minuten</v>
      </c>
      <c r="D583" s="27" t="str">
        <f>'2a. Productie zpm gen. ggz (A)'!D583</f>
        <v>Forensische en beveiligde zorg - klinische zorg</v>
      </c>
      <c r="E583" s="27" t="str">
        <f>'2a. Productie zpm gen. ggz (A)'!E583</f>
        <v>Overige beroepen</v>
      </c>
      <c r="F583" s="32">
        <f>'2a. Productie zpm gen. ggz (A)'!F583</f>
        <v>0</v>
      </c>
      <c r="G583" s="53">
        <f>'2a. Productie zpm gen. ggz (A)'!G583</f>
        <v>272.235648551434</v>
      </c>
      <c r="H583" s="30">
        <f>'2a. Productie zpm gen. ggz (A)'!H583</f>
        <v>0</v>
      </c>
    </row>
    <row r="584" spans="1:8" x14ac:dyDescent="0.25">
      <c r="A584" s="26" t="str">
        <f>'2a. Productie zpm gen. ggz (A)'!A584</f>
        <v>CO0592</v>
      </c>
      <c r="B584" s="27" t="str">
        <f>'2a. Productie zpm gen. ggz (A)'!B584</f>
        <v>Behandeling</v>
      </c>
      <c r="C584" s="27" t="str">
        <f>'2a. Productie zpm gen. ggz (A)'!C584</f>
        <v>Vanaf 60 minuten</v>
      </c>
      <c r="D584" s="27" t="str">
        <f>'2a. Productie zpm gen. ggz (A)'!D584</f>
        <v>Forensische en beveiligde zorg - niet klinische of ambulante zorg</v>
      </c>
      <c r="E584" s="27" t="str">
        <f>'2a. Productie zpm gen. ggz (A)'!E584</f>
        <v>Overige beroepen</v>
      </c>
      <c r="F584" s="32">
        <f>'2a. Productie zpm gen. ggz (A)'!F584</f>
        <v>0</v>
      </c>
      <c r="G584" s="53">
        <f>'2a. Productie zpm gen. ggz (A)'!G584</f>
        <v>241.53151684736201</v>
      </c>
      <c r="H584" s="30">
        <f>'2a. Productie zpm gen. ggz (A)'!H584</f>
        <v>0</v>
      </c>
    </row>
    <row r="585" spans="1:8" x14ac:dyDescent="0.25">
      <c r="A585" s="26" t="str">
        <f>'2a. Productie zpm gen. ggz (A)'!A585</f>
        <v>CO0593</v>
      </c>
      <c r="B585" s="27" t="str">
        <f>'2a. Productie zpm gen. ggz (A)'!B585</f>
        <v>Behandeling</v>
      </c>
      <c r="C585" s="27" t="str">
        <f>'2a. Productie zpm gen. ggz (A)'!C585</f>
        <v>Vanaf 60 minuten</v>
      </c>
      <c r="D585" s="27" t="str">
        <f>'2a. Productie zpm gen. ggz (A)'!D585</f>
        <v>Hoogspecialistisch ggz (ambulant en klinisch, met contractvoorwaarde)</v>
      </c>
      <c r="E585" s="27" t="str">
        <f>'2a. Productie zpm gen. ggz (A)'!E585</f>
        <v>Overige beroepen</v>
      </c>
      <c r="F585" s="32">
        <f>'2a. Productie zpm gen. ggz (A)'!F585</f>
        <v>0</v>
      </c>
      <c r="G585" s="53">
        <f>'2a. Productie zpm gen. ggz (A)'!G585</f>
        <v>243.00348610434</v>
      </c>
      <c r="H585" s="30">
        <f>'2a. Productie zpm gen. ggz (A)'!H585</f>
        <v>0</v>
      </c>
    </row>
    <row r="586" spans="1:8" x14ac:dyDescent="0.25">
      <c r="A586" s="26" t="str">
        <f>'2a. Productie zpm gen. ggz (A)'!A586</f>
        <v>CO0594</v>
      </c>
      <c r="B586" s="27" t="str">
        <f>'2a. Productie zpm gen. ggz (A)'!B586</f>
        <v>Behandeling</v>
      </c>
      <c r="C586" s="27" t="str">
        <f>'2a. Productie zpm gen. ggz (A)'!C586</f>
        <v>Vanaf 60 minuten</v>
      </c>
      <c r="D586" s="27" t="str">
        <f>'2a. Productie zpm gen. ggz (A)'!D586</f>
        <v>Ambulant – kwaliteitsstatuut sectie II</v>
      </c>
      <c r="E586" s="27" t="str">
        <f>'2a. Productie zpm gen. ggz (A)'!E586</f>
        <v>Arts - specialist (Wet Big artikel 14)</v>
      </c>
      <c r="F586" s="32">
        <f>'2a. Productie zpm gen. ggz (A)'!F586</f>
        <v>0</v>
      </c>
      <c r="G586" s="53">
        <f>'2a. Productie zpm gen. ggz (A)'!G586</f>
        <v>232.36005476504101</v>
      </c>
      <c r="H586" s="30">
        <f>'2a. Productie zpm gen. ggz (A)'!H586</f>
        <v>0</v>
      </c>
    </row>
    <row r="587" spans="1:8" x14ac:dyDescent="0.25">
      <c r="A587" s="26" t="str">
        <f>'2a. Productie zpm gen. ggz (A)'!A587</f>
        <v>CO0596</v>
      </c>
      <c r="B587" s="27" t="str">
        <f>'2a. Productie zpm gen. ggz (A)'!B587</f>
        <v>Behandeling</v>
      </c>
      <c r="C587" s="27" t="str">
        <f>'2a. Productie zpm gen. ggz (A)'!C587</f>
        <v>Vanaf 60 minuten</v>
      </c>
      <c r="D587" s="27" t="str">
        <f>'2a. Productie zpm gen. ggz (A)'!D587</f>
        <v>Ambulant – kwaliteitsstatuut sectie III – monodisciplinair</v>
      </c>
      <c r="E587" s="27" t="str">
        <f>'2a. Productie zpm gen. ggz (A)'!E587</f>
        <v>Arts - specialist (Wet Big artikel 14)</v>
      </c>
      <c r="F587" s="32">
        <f>'2a. Productie zpm gen. ggz (A)'!F587</f>
        <v>0</v>
      </c>
      <c r="G587" s="53">
        <f>'2a. Productie zpm gen. ggz (A)'!G587</f>
        <v>298.77932266930702</v>
      </c>
      <c r="H587" s="30">
        <f>'2a. Productie zpm gen. ggz (A)'!H587</f>
        <v>0</v>
      </c>
    </row>
    <row r="588" spans="1:8" x14ac:dyDescent="0.25">
      <c r="A588" s="26" t="str">
        <f>'2a. Productie zpm gen. ggz (A)'!A588</f>
        <v>CO0597</v>
      </c>
      <c r="B588" s="27" t="str">
        <f>'2a. Productie zpm gen. ggz (A)'!B588</f>
        <v>Behandeling</v>
      </c>
      <c r="C588" s="27" t="str">
        <f>'2a. Productie zpm gen. ggz (A)'!C588</f>
        <v>Vanaf 60 minuten</v>
      </c>
      <c r="D588" s="27" t="str">
        <f>'2a. Productie zpm gen. ggz (A)'!D588</f>
        <v>Ambulant – kwaliteitsstatuut sectie III – multidisciplinair</v>
      </c>
      <c r="E588" s="27" t="str">
        <f>'2a. Productie zpm gen. ggz (A)'!E588</f>
        <v>Arts - specialist (Wet Big artikel 14)</v>
      </c>
      <c r="F588" s="32">
        <f>'2a. Productie zpm gen. ggz (A)'!F588</f>
        <v>0</v>
      </c>
      <c r="G588" s="53">
        <f>'2a. Productie zpm gen. ggz (A)'!G588</f>
        <v>338.54633758045702</v>
      </c>
      <c r="H588" s="30">
        <f>'2a. Productie zpm gen. ggz (A)'!H588</f>
        <v>0</v>
      </c>
    </row>
    <row r="589" spans="1:8" x14ac:dyDescent="0.25">
      <c r="A589" s="26" t="str">
        <f>'2a. Productie zpm gen. ggz (A)'!A589</f>
        <v>CO0598</v>
      </c>
      <c r="B589" s="27" t="str">
        <f>'2a. Productie zpm gen. ggz (A)'!B589</f>
        <v>Behandeling</v>
      </c>
      <c r="C589" s="27" t="str">
        <f>'2a. Productie zpm gen. ggz (A)'!C589</f>
        <v>Vanaf 60 minuten</v>
      </c>
      <c r="D589" s="27" t="str">
        <f>'2a. Productie zpm gen. ggz (A)'!D589</f>
        <v>Outreachend</v>
      </c>
      <c r="E589" s="27" t="str">
        <f>'2a. Productie zpm gen. ggz (A)'!E589</f>
        <v>Arts - specialist (Wet Big artikel 14)</v>
      </c>
      <c r="F589" s="32">
        <f>'2a. Productie zpm gen. ggz (A)'!F589</f>
        <v>0</v>
      </c>
      <c r="G589" s="53">
        <f>'2a. Productie zpm gen. ggz (A)'!G589</f>
        <v>367.73868604300202</v>
      </c>
      <c r="H589" s="30">
        <f>'2a. Productie zpm gen. ggz (A)'!H589</f>
        <v>0</v>
      </c>
    </row>
    <row r="590" spans="1:8" x14ac:dyDescent="0.25">
      <c r="A590" s="26" t="str">
        <f>'2a. Productie zpm gen. ggz (A)'!A590</f>
        <v>CO0599</v>
      </c>
      <c r="B590" s="27" t="str">
        <f>'2a. Productie zpm gen. ggz (A)'!B590</f>
        <v>Behandeling</v>
      </c>
      <c r="C590" s="27" t="str">
        <f>'2a. Productie zpm gen. ggz (A)'!C590</f>
        <v>Vanaf 60 minuten</v>
      </c>
      <c r="D590" s="27" t="str">
        <f>'2a. Productie zpm gen. ggz (A)'!D590</f>
        <v>Klinisch (exclusief forensische en beveiligde zorg)</v>
      </c>
      <c r="E590" s="27" t="str">
        <f>'2a. Productie zpm gen. ggz (A)'!E590</f>
        <v>Arts - specialist (Wet Big artikel 14)</v>
      </c>
      <c r="F590" s="32">
        <f>'2a. Productie zpm gen. ggz (A)'!F590</f>
        <v>0</v>
      </c>
      <c r="G590" s="53">
        <f>'2a. Productie zpm gen. ggz (A)'!G590</f>
        <v>401.11018829199799</v>
      </c>
      <c r="H590" s="30">
        <f>'2a. Productie zpm gen. ggz (A)'!H590</f>
        <v>0</v>
      </c>
    </row>
    <row r="591" spans="1:8" x14ac:dyDescent="0.25">
      <c r="A591" s="26" t="str">
        <f>'2a. Productie zpm gen. ggz (A)'!A591</f>
        <v>CO0600</v>
      </c>
      <c r="B591" s="27" t="str">
        <f>'2a. Productie zpm gen. ggz (A)'!B591</f>
        <v>Behandeling</v>
      </c>
      <c r="C591" s="27" t="str">
        <f>'2a. Productie zpm gen. ggz (A)'!C591</f>
        <v>Vanaf 60 minuten</v>
      </c>
      <c r="D591" s="27" t="str">
        <f>'2a. Productie zpm gen. ggz (A)'!D591</f>
        <v>Forensische en beveiligde zorg - klinische zorg</v>
      </c>
      <c r="E591" s="27" t="str">
        <f>'2a. Productie zpm gen. ggz (A)'!E591</f>
        <v>Arts - specialist (Wet Big artikel 14)</v>
      </c>
      <c r="F591" s="32">
        <f>'2a. Productie zpm gen. ggz (A)'!F591</f>
        <v>0</v>
      </c>
      <c r="G591" s="53">
        <f>'2a. Productie zpm gen. ggz (A)'!G591</f>
        <v>484.30298424057298</v>
      </c>
      <c r="H591" s="30">
        <f>'2a. Productie zpm gen. ggz (A)'!H591</f>
        <v>0</v>
      </c>
    </row>
    <row r="592" spans="1:8" x14ac:dyDescent="0.25">
      <c r="A592" s="26" t="str">
        <f>'2a. Productie zpm gen. ggz (A)'!A592</f>
        <v>CO0601</v>
      </c>
      <c r="B592" s="27" t="str">
        <f>'2a. Productie zpm gen. ggz (A)'!B592</f>
        <v>Behandeling</v>
      </c>
      <c r="C592" s="27" t="str">
        <f>'2a. Productie zpm gen. ggz (A)'!C592</f>
        <v>Vanaf 60 minuten</v>
      </c>
      <c r="D592" s="27" t="str">
        <f>'2a. Productie zpm gen. ggz (A)'!D592</f>
        <v>Forensische en beveiligde zorg - niet klinische of ambulante zorg</v>
      </c>
      <c r="E592" s="27" t="str">
        <f>'2a. Productie zpm gen. ggz (A)'!E592</f>
        <v>Arts - specialist (Wet Big artikel 14)</v>
      </c>
      <c r="F592" s="32">
        <f>'2a. Productie zpm gen. ggz (A)'!F592</f>
        <v>0</v>
      </c>
      <c r="G592" s="53">
        <f>'2a. Productie zpm gen. ggz (A)'!G592</f>
        <v>447.34249719723601</v>
      </c>
      <c r="H592" s="30">
        <f>'2a. Productie zpm gen. ggz (A)'!H592</f>
        <v>0</v>
      </c>
    </row>
    <row r="593" spans="1:8" x14ac:dyDescent="0.25">
      <c r="A593" s="26" t="str">
        <f>'2a. Productie zpm gen. ggz (A)'!A593</f>
        <v>CO0602</v>
      </c>
      <c r="B593" s="27" t="str">
        <f>'2a. Productie zpm gen. ggz (A)'!B593</f>
        <v>Behandeling</v>
      </c>
      <c r="C593" s="27" t="str">
        <f>'2a. Productie zpm gen. ggz (A)'!C593</f>
        <v>Vanaf 60 minuten</v>
      </c>
      <c r="D593" s="27" t="str">
        <f>'2a. Productie zpm gen. ggz (A)'!D593</f>
        <v>Hoogspecialistisch ggz (ambulant en klinisch, met contractvoorwaarde)</v>
      </c>
      <c r="E593" s="27" t="str">
        <f>'2a. Productie zpm gen. ggz (A)'!E593</f>
        <v>Arts - specialist (Wet Big artikel 14)</v>
      </c>
      <c r="F593" s="32">
        <f>'2a. Productie zpm gen. ggz (A)'!F593</f>
        <v>0</v>
      </c>
      <c r="G593" s="53">
        <f>'2a. Productie zpm gen. ggz (A)'!G593</f>
        <v>392.53631359873401</v>
      </c>
      <c r="H593" s="30">
        <f>'2a. Productie zpm gen. ggz (A)'!H593</f>
        <v>0</v>
      </c>
    </row>
    <row r="594" spans="1:8" x14ac:dyDescent="0.25">
      <c r="A594" s="26" t="str">
        <f>'2a. Productie zpm gen. ggz (A)'!A594</f>
        <v>CO0603</v>
      </c>
      <c r="B594" s="27" t="str">
        <f>'2a. Productie zpm gen. ggz (A)'!B594</f>
        <v>Behandeling</v>
      </c>
      <c r="C594" s="27" t="str">
        <f>'2a. Productie zpm gen. ggz (A)'!C594</f>
        <v>Vanaf 60 minuten</v>
      </c>
      <c r="D594" s="27" t="str">
        <f>'2a. Productie zpm gen. ggz (A)'!D594</f>
        <v>Ambulant – kwaliteitsstatuut sectie II</v>
      </c>
      <c r="E594" s="27" t="str">
        <f>'2a. Productie zpm gen. ggz (A)'!E594</f>
        <v>Klinisch (neuro)psycholoog (Wet Big artikel 14)</v>
      </c>
      <c r="F594" s="32">
        <f>'2a. Productie zpm gen. ggz (A)'!F594</f>
        <v>0</v>
      </c>
      <c r="G594" s="53">
        <f>'2a. Productie zpm gen. ggz (A)'!G594</f>
        <v>185.71146522549299</v>
      </c>
      <c r="H594" s="30">
        <f>'2a. Productie zpm gen. ggz (A)'!H594</f>
        <v>0</v>
      </c>
    </row>
    <row r="595" spans="1:8" x14ac:dyDescent="0.25">
      <c r="A595" s="26" t="str">
        <f>'2a. Productie zpm gen. ggz (A)'!A595</f>
        <v>CO0604</v>
      </c>
      <c r="B595" s="27" t="str">
        <f>'2a. Productie zpm gen. ggz (A)'!B595</f>
        <v>Behandeling</v>
      </c>
      <c r="C595" s="27" t="str">
        <f>'2a. Productie zpm gen. ggz (A)'!C595</f>
        <v>Vanaf 60 minuten</v>
      </c>
      <c r="D595" s="27" t="str">
        <f>'2a. Productie zpm gen. ggz (A)'!D595</f>
        <v>Ambulant – kwaliteitsstatuut sectie III – monodisciplinair</v>
      </c>
      <c r="E595" s="27" t="str">
        <f>'2a. Productie zpm gen. ggz (A)'!E595</f>
        <v>Klinisch (neuro)psycholoog (Wet Big artikel 14)</v>
      </c>
      <c r="F595" s="32">
        <f>'2a. Productie zpm gen. ggz (A)'!F595</f>
        <v>0</v>
      </c>
      <c r="G595" s="53">
        <f>'2a. Productie zpm gen. ggz (A)'!G595</f>
        <v>239.38984322755499</v>
      </c>
      <c r="H595" s="30">
        <f>'2a. Productie zpm gen. ggz (A)'!H595</f>
        <v>0</v>
      </c>
    </row>
    <row r="596" spans="1:8" x14ac:dyDescent="0.25">
      <c r="A596" s="26" t="str">
        <f>'2a. Productie zpm gen. ggz (A)'!A596</f>
        <v>CO0605</v>
      </c>
      <c r="B596" s="27" t="str">
        <f>'2a. Productie zpm gen. ggz (A)'!B596</f>
        <v>Behandeling</v>
      </c>
      <c r="C596" s="27" t="str">
        <f>'2a. Productie zpm gen. ggz (A)'!C596</f>
        <v>Vanaf 60 minuten</v>
      </c>
      <c r="D596" s="27" t="str">
        <f>'2a. Productie zpm gen. ggz (A)'!D596</f>
        <v>Ambulant – kwaliteitsstatuut sectie III – multidisciplinair</v>
      </c>
      <c r="E596" s="27" t="str">
        <f>'2a. Productie zpm gen. ggz (A)'!E596</f>
        <v>Klinisch (neuro)psycholoog (Wet Big artikel 14)</v>
      </c>
      <c r="F596" s="32">
        <f>'2a. Productie zpm gen. ggz (A)'!F596</f>
        <v>0</v>
      </c>
      <c r="G596" s="53">
        <f>'2a. Productie zpm gen. ggz (A)'!G596</f>
        <v>271.24508850549603</v>
      </c>
      <c r="H596" s="30">
        <f>'2a. Productie zpm gen. ggz (A)'!H596</f>
        <v>0</v>
      </c>
    </row>
    <row r="597" spans="1:8" x14ac:dyDescent="0.25">
      <c r="A597" s="26" t="str">
        <f>'2a. Productie zpm gen. ggz (A)'!A597</f>
        <v>CO0606</v>
      </c>
      <c r="B597" s="27" t="str">
        <f>'2a. Productie zpm gen. ggz (A)'!B597</f>
        <v>Behandeling</v>
      </c>
      <c r="C597" s="27" t="str">
        <f>'2a. Productie zpm gen. ggz (A)'!C597</f>
        <v>Vanaf 60 minuten</v>
      </c>
      <c r="D597" s="27" t="str">
        <f>'2a. Productie zpm gen. ggz (A)'!D597</f>
        <v>Outreachend</v>
      </c>
      <c r="E597" s="27" t="str">
        <f>'2a. Productie zpm gen. ggz (A)'!E597</f>
        <v>Klinisch (neuro)psycholoog (Wet Big artikel 14)</v>
      </c>
      <c r="F597" s="32">
        <f>'2a. Productie zpm gen. ggz (A)'!F597</f>
        <v>0</v>
      </c>
      <c r="G597" s="53">
        <f>'2a. Productie zpm gen. ggz (A)'!G597</f>
        <v>305.68493345295201</v>
      </c>
      <c r="H597" s="30">
        <f>'2a. Productie zpm gen. ggz (A)'!H597</f>
        <v>0</v>
      </c>
    </row>
    <row r="598" spans="1:8" x14ac:dyDescent="0.25">
      <c r="A598" s="26" t="str">
        <f>'2a. Productie zpm gen. ggz (A)'!A598</f>
        <v>CO0607</v>
      </c>
      <c r="B598" s="27" t="str">
        <f>'2a. Productie zpm gen. ggz (A)'!B598</f>
        <v>Behandeling</v>
      </c>
      <c r="C598" s="27" t="str">
        <f>'2a. Productie zpm gen. ggz (A)'!C598</f>
        <v>Vanaf 60 minuten</v>
      </c>
      <c r="D598" s="27" t="str">
        <f>'2a. Productie zpm gen. ggz (A)'!D598</f>
        <v>Klinisch (exclusief forensische en beveiligde zorg)</v>
      </c>
      <c r="E598" s="27" t="str">
        <f>'2a. Productie zpm gen. ggz (A)'!E598</f>
        <v>Klinisch (neuro)psycholoog (Wet Big artikel 14)</v>
      </c>
      <c r="F598" s="32">
        <f>'2a. Productie zpm gen. ggz (A)'!F598</f>
        <v>0</v>
      </c>
      <c r="G598" s="53">
        <f>'2a. Productie zpm gen. ggz (A)'!G598</f>
        <v>341.83789531058801</v>
      </c>
      <c r="H598" s="30">
        <f>'2a. Productie zpm gen. ggz (A)'!H598</f>
        <v>0</v>
      </c>
    </row>
    <row r="599" spans="1:8" x14ac:dyDescent="0.25">
      <c r="A599" s="26" t="str">
        <f>'2a. Productie zpm gen. ggz (A)'!A599</f>
        <v>CO0608</v>
      </c>
      <c r="B599" s="27" t="str">
        <f>'2a. Productie zpm gen. ggz (A)'!B599</f>
        <v>Behandeling</v>
      </c>
      <c r="C599" s="27" t="str">
        <f>'2a. Productie zpm gen. ggz (A)'!C599</f>
        <v>Vanaf 60 minuten</v>
      </c>
      <c r="D599" s="27" t="str">
        <f>'2a. Productie zpm gen. ggz (A)'!D599</f>
        <v>Forensische en beveiligde zorg - klinische zorg</v>
      </c>
      <c r="E599" s="27" t="str">
        <f>'2a. Productie zpm gen. ggz (A)'!E599</f>
        <v>Klinisch (neuro)psycholoog (Wet Big artikel 14)</v>
      </c>
      <c r="F599" s="32">
        <f>'2a. Productie zpm gen. ggz (A)'!F599</f>
        <v>0</v>
      </c>
      <c r="G599" s="53">
        <f>'2a. Productie zpm gen. ggz (A)'!G599</f>
        <v>366.21375938033299</v>
      </c>
      <c r="H599" s="30">
        <f>'2a. Productie zpm gen. ggz (A)'!H599</f>
        <v>0</v>
      </c>
    </row>
    <row r="600" spans="1:8" x14ac:dyDescent="0.25">
      <c r="A600" s="26" t="str">
        <f>'2a. Productie zpm gen. ggz (A)'!A600</f>
        <v>CO0609</v>
      </c>
      <c r="B600" s="27" t="str">
        <f>'2a. Productie zpm gen. ggz (A)'!B600</f>
        <v>Behandeling</v>
      </c>
      <c r="C600" s="27" t="str">
        <f>'2a. Productie zpm gen. ggz (A)'!C600</f>
        <v>Vanaf 60 minuten</v>
      </c>
      <c r="D600" s="27" t="str">
        <f>'2a. Productie zpm gen. ggz (A)'!D600</f>
        <v>Forensische en beveiligde zorg - niet klinische of ambulante zorg</v>
      </c>
      <c r="E600" s="27" t="str">
        <f>'2a. Productie zpm gen. ggz (A)'!E600</f>
        <v>Klinisch (neuro)psycholoog (Wet Big artikel 14)</v>
      </c>
      <c r="F600" s="32">
        <f>'2a. Productie zpm gen. ggz (A)'!F600</f>
        <v>0</v>
      </c>
      <c r="G600" s="53">
        <f>'2a. Productie zpm gen. ggz (A)'!G600</f>
        <v>343.32433754454098</v>
      </c>
      <c r="H600" s="30">
        <f>'2a. Productie zpm gen. ggz (A)'!H600</f>
        <v>0</v>
      </c>
    </row>
    <row r="601" spans="1:8" x14ac:dyDescent="0.25">
      <c r="A601" s="26" t="str">
        <f>'2a. Productie zpm gen. ggz (A)'!A601</f>
        <v>CO0610</v>
      </c>
      <c r="B601" s="27" t="str">
        <f>'2a. Productie zpm gen. ggz (A)'!B601</f>
        <v>Behandeling</v>
      </c>
      <c r="C601" s="27" t="str">
        <f>'2a. Productie zpm gen. ggz (A)'!C601</f>
        <v>Vanaf 60 minuten</v>
      </c>
      <c r="D601" s="27" t="str">
        <f>'2a. Productie zpm gen. ggz (A)'!D601</f>
        <v>Hoogspecialistisch ggz (ambulant en klinisch, met contractvoorwaarde)</v>
      </c>
      <c r="E601" s="27" t="str">
        <f>'2a. Productie zpm gen. ggz (A)'!E601</f>
        <v>Klinisch (neuro)psycholoog (Wet Big artikel 14)</v>
      </c>
      <c r="F601" s="32">
        <f>'2a. Productie zpm gen. ggz (A)'!F601</f>
        <v>0</v>
      </c>
      <c r="G601" s="53">
        <f>'2a. Productie zpm gen. ggz (A)'!G601</f>
        <v>334.566143731767</v>
      </c>
      <c r="H601" s="30">
        <f>'2a. Productie zpm gen. ggz (A)'!H601</f>
        <v>0</v>
      </c>
    </row>
    <row r="602" spans="1:8" x14ac:dyDescent="0.25">
      <c r="A602" s="26" t="str">
        <f>'2a. Productie zpm gen. ggz (A)'!A602</f>
        <v>CO0611</v>
      </c>
      <c r="B602" s="27" t="str">
        <f>'2a. Productie zpm gen. ggz (A)'!B602</f>
        <v>Behandeling</v>
      </c>
      <c r="C602" s="27" t="str">
        <f>'2a. Productie zpm gen. ggz (A)'!C602</f>
        <v>Vanaf 60 minuten</v>
      </c>
      <c r="D602" s="27" t="str">
        <f>'2a. Productie zpm gen. ggz (A)'!D602</f>
        <v>Ambulant – kwaliteitsstatuut sectie II</v>
      </c>
      <c r="E602" s="27" t="str">
        <f>'2a. Productie zpm gen. ggz (A)'!E602</f>
        <v>Verpleegkundig specialist geestelijke gezondheidszorg (Wet Big artikel 14)</v>
      </c>
      <c r="F602" s="32">
        <f>'2a. Productie zpm gen. ggz (A)'!F602</f>
        <v>0</v>
      </c>
      <c r="G602" s="53">
        <f>'2a. Productie zpm gen. ggz (A)'!G602</f>
        <v>127.31670387895601</v>
      </c>
      <c r="H602" s="30">
        <f>'2a. Productie zpm gen. ggz (A)'!H602</f>
        <v>0</v>
      </c>
    </row>
    <row r="603" spans="1:8" x14ac:dyDescent="0.25">
      <c r="A603" s="26" t="str">
        <f>'2a. Productie zpm gen. ggz (A)'!A603</f>
        <v>CO0612</v>
      </c>
      <c r="B603" s="27" t="str">
        <f>'2a. Productie zpm gen. ggz (A)'!B603</f>
        <v>Behandeling</v>
      </c>
      <c r="C603" s="27" t="str">
        <f>'2a. Productie zpm gen. ggz (A)'!C603</f>
        <v>Vanaf 60 minuten</v>
      </c>
      <c r="D603" s="27" t="str">
        <f>'2a. Productie zpm gen. ggz (A)'!D603</f>
        <v>Ambulant – kwaliteitsstatuut sectie III – monodisciplinair</v>
      </c>
      <c r="E603" s="27" t="str">
        <f>'2a. Productie zpm gen. ggz (A)'!E603</f>
        <v>Verpleegkundig specialist geestelijke gezondheidszorg (Wet Big artikel 14)</v>
      </c>
      <c r="F603" s="32">
        <f>'2a. Productie zpm gen. ggz (A)'!F603</f>
        <v>0</v>
      </c>
      <c r="G603" s="53">
        <f>'2a. Productie zpm gen. ggz (A)'!G603</f>
        <v>174.90823081696601</v>
      </c>
      <c r="H603" s="30">
        <f>'2a. Productie zpm gen. ggz (A)'!H603</f>
        <v>0</v>
      </c>
    </row>
    <row r="604" spans="1:8" x14ac:dyDescent="0.25">
      <c r="A604" s="26" t="str">
        <f>'2a. Productie zpm gen. ggz (A)'!A604</f>
        <v>CO0613</v>
      </c>
      <c r="B604" s="27" t="str">
        <f>'2a. Productie zpm gen. ggz (A)'!B604</f>
        <v>Behandeling</v>
      </c>
      <c r="C604" s="27" t="str">
        <f>'2a. Productie zpm gen. ggz (A)'!C604</f>
        <v>Vanaf 60 minuten</v>
      </c>
      <c r="D604" s="27" t="str">
        <f>'2a. Productie zpm gen. ggz (A)'!D604</f>
        <v>Ambulant – kwaliteitsstatuut sectie III – multidisciplinair</v>
      </c>
      <c r="E604" s="27" t="str">
        <f>'2a. Productie zpm gen. ggz (A)'!E604</f>
        <v>Verpleegkundig specialist geestelijke gezondheidszorg (Wet Big artikel 14)</v>
      </c>
      <c r="F604" s="32">
        <f>'2a. Productie zpm gen. ggz (A)'!F604</f>
        <v>0</v>
      </c>
      <c r="G604" s="53">
        <f>'2a. Productie zpm gen. ggz (A)'!G604</f>
        <v>198.32372937919399</v>
      </c>
      <c r="H604" s="30">
        <f>'2a. Productie zpm gen. ggz (A)'!H604</f>
        <v>0</v>
      </c>
    </row>
    <row r="605" spans="1:8" x14ac:dyDescent="0.25">
      <c r="A605" s="26" t="str">
        <f>'2a. Productie zpm gen. ggz (A)'!A605</f>
        <v>CO0614</v>
      </c>
      <c r="B605" s="27" t="str">
        <f>'2a. Productie zpm gen. ggz (A)'!B605</f>
        <v>Behandeling</v>
      </c>
      <c r="C605" s="27" t="str">
        <f>'2a. Productie zpm gen. ggz (A)'!C605</f>
        <v>Vanaf 60 minuten</v>
      </c>
      <c r="D605" s="27" t="str">
        <f>'2a. Productie zpm gen. ggz (A)'!D605</f>
        <v>Outreachend</v>
      </c>
      <c r="E605" s="27" t="str">
        <f>'2a. Productie zpm gen. ggz (A)'!E605</f>
        <v>Verpleegkundig specialist geestelijke gezondheidszorg (Wet Big artikel 14)</v>
      </c>
      <c r="F605" s="32">
        <f>'2a. Productie zpm gen. ggz (A)'!F605</f>
        <v>0</v>
      </c>
      <c r="G605" s="53">
        <f>'2a. Productie zpm gen. ggz (A)'!G605</f>
        <v>217.485860193241</v>
      </c>
      <c r="H605" s="30">
        <f>'2a. Productie zpm gen. ggz (A)'!H605</f>
        <v>0</v>
      </c>
    </row>
    <row r="606" spans="1:8" x14ac:dyDescent="0.25">
      <c r="A606" s="26" t="str">
        <f>'2a. Productie zpm gen. ggz (A)'!A606</f>
        <v>CO0615</v>
      </c>
      <c r="B606" s="27" t="str">
        <f>'2a. Productie zpm gen. ggz (A)'!B606</f>
        <v>Behandeling</v>
      </c>
      <c r="C606" s="27" t="str">
        <f>'2a. Productie zpm gen. ggz (A)'!C606</f>
        <v>Vanaf 60 minuten</v>
      </c>
      <c r="D606" s="27" t="str">
        <f>'2a. Productie zpm gen. ggz (A)'!D606</f>
        <v>Klinisch (exclusief forensische en beveiligde zorg)</v>
      </c>
      <c r="E606" s="27" t="str">
        <f>'2a. Productie zpm gen. ggz (A)'!E606</f>
        <v>Verpleegkundig specialist geestelijke gezondheidszorg (Wet Big artikel 14)</v>
      </c>
      <c r="F606" s="32">
        <f>'2a. Productie zpm gen. ggz (A)'!F606</f>
        <v>0</v>
      </c>
      <c r="G606" s="53">
        <f>'2a. Productie zpm gen. ggz (A)'!G606</f>
        <v>231.62713313883799</v>
      </c>
      <c r="H606" s="30">
        <f>'2a. Productie zpm gen. ggz (A)'!H606</f>
        <v>0</v>
      </c>
    </row>
    <row r="607" spans="1:8" x14ac:dyDescent="0.25">
      <c r="A607" s="26" t="str">
        <f>'2a. Productie zpm gen. ggz (A)'!A607</f>
        <v>CO0616</v>
      </c>
      <c r="B607" s="27" t="str">
        <f>'2a. Productie zpm gen. ggz (A)'!B607</f>
        <v>Behandeling</v>
      </c>
      <c r="C607" s="27" t="str">
        <f>'2a. Productie zpm gen. ggz (A)'!C607</f>
        <v>Vanaf 60 minuten</v>
      </c>
      <c r="D607" s="27" t="str">
        <f>'2a. Productie zpm gen. ggz (A)'!D607</f>
        <v>Forensische en beveiligde zorg - klinische zorg</v>
      </c>
      <c r="E607" s="27" t="str">
        <f>'2a. Productie zpm gen. ggz (A)'!E607</f>
        <v>Verpleegkundig specialist geestelijke gezondheidszorg (Wet Big artikel 14)</v>
      </c>
      <c r="F607" s="32">
        <f>'2a. Productie zpm gen. ggz (A)'!F607</f>
        <v>0</v>
      </c>
      <c r="G607" s="53">
        <f>'2a. Productie zpm gen. ggz (A)'!G607</f>
        <v>231.44524972665999</v>
      </c>
      <c r="H607" s="30">
        <f>'2a. Productie zpm gen. ggz (A)'!H607</f>
        <v>0</v>
      </c>
    </row>
    <row r="608" spans="1:8" x14ac:dyDescent="0.25">
      <c r="A608" s="26" t="str">
        <f>'2a. Productie zpm gen. ggz (A)'!A608</f>
        <v>CO0617</v>
      </c>
      <c r="B608" s="27" t="str">
        <f>'2a. Productie zpm gen. ggz (A)'!B608</f>
        <v>Behandeling</v>
      </c>
      <c r="C608" s="27" t="str">
        <f>'2a. Productie zpm gen. ggz (A)'!C608</f>
        <v>Vanaf 60 minuten</v>
      </c>
      <c r="D608" s="27" t="str">
        <f>'2a. Productie zpm gen. ggz (A)'!D608</f>
        <v>Forensische en beveiligde zorg - niet klinische of ambulante zorg</v>
      </c>
      <c r="E608" s="27" t="str">
        <f>'2a. Productie zpm gen. ggz (A)'!E608</f>
        <v>Verpleegkundig specialist geestelijke gezondheidszorg (Wet Big artikel 14)</v>
      </c>
      <c r="F608" s="32">
        <f>'2a. Productie zpm gen. ggz (A)'!F608</f>
        <v>0</v>
      </c>
      <c r="G608" s="53">
        <f>'2a. Productie zpm gen. ggz (A)'!G608</f>
        <v>210.34119586802299</v>
      </c>
      <c r="H608" s="30">
        <f>'2a. Productie zpm gen. ggz (A)'!H608</f>
        <v>0</v>
      </c>
    </row>
    <row r="609" spans="1:8" x14ac:dyDescent="0.25">
      <c r="A609" s="26" t="str">
        <f>'2a. Productie zpm gen. ggz (A)'!A609</f>
        <v>CO0618</v>
      </c>
      <c r="B609" s="27" t="str">
        <f>'2a. Productie zpm gen. ggz (A)'!B609</f>
        <v>Behandeling</v>
      </c>
      <c r="C609" s="27" t="str">
        <f>'2a. Productie zpm gen. ggz (A)'!C609</f>
        <v>Vanaf 60 minuten</v>
      </c>
      <c r="D609" s="27" t="str">
        <f>'2a. Productie zpm gen. ggz (A)'!D609</f>
        <v>Hoogspecialistisch ggz (ambulant en klinisch, met contractvoorwaarde)</v>
      </c>
      <c r="E609" s="27" t="str">
        <f>'2a. Productie zpm gen. ggz (A)'!E609</f>
        <v>Verpleegkundig specialist geestelijke gezondheidszorg (Wet Big artikel 14)</v>
      </c>
      <c r="F609" s="32">
        <f>'2a. Productie zpm gen. ggz (A)'!F609</f>
        <v>0</v>
      </c>
      <c r="G609" s="53">
        <f>'2a. Productie zpm gen. ggz (A)'!G609</f>
        <v>241.08403016873299</v>
      </c>
      <c r="H609" s="30">
        <f>'2a. Productie zpm gen. ggz (A)'!H609</f>
        <v>0</v>
      </c>
    </row>
    <row r="610" spans="1:8" x14ac:dyDescent="0.25">
      <c r="A610" s="26" t="str">
        <f>'2a. Productie zpm gen. ggz (A)'!A610</f>
        <v>CO0619</v>
      </c>
      <c r="B610" s="27" t="str">
        <f>'2a. Productie zpm gen. ggz (A)'!B610</f>
        <v>Behandeling</v>
      </c>
      <c r="C610" s="27" t="str">
        <f>'2a. Productie zpm gen. ggz (A)'!C610</f>
        <v>Vanaf 60 minuten</v>
      </c>
      <c r="D610" s="27" t="str">
        <f>'2a. Productie zpm gen. ggz (A)'!D610</f>
        <v>Ambulant – kwaliteitsstatuut sectie II</v>
      </c>
      <c r="E610" s="27" t="str">
        <f>'2a. Productie zpm gen. ggz (A)'!E610</f>
        <v>Arts (Wet Big artikel 3)</v>
      </c>
      <c r="F610" s="32">
        <f>'2a. Productie zpm gen. ggz (A)'!F610</f>
        <v>0</v>
      </c>
      <c r="G610" s="53">
        <f>'2a. Productie zpm gen. ggz (A)'!G610</f>
        <v>131.72004578821799</v>
      </c>
      <c r="H610" s="30">
        <f>'2a. Productie zpm gen. ggz (A)'!H610</f>
        <v>0</v>
      </c>
    </row>
    <row r="611" spans="1:8" x14ac:dyDescent="0.25">
      <c r="A611" s="26" t="str">
        <f>'2a. Productie zpm gen. ggz (A)'!A611</f>
        <v>CO0620</v>
      </c>
      <c r="B611" s="27" t="str">
        <f>'2a. Productie zpm gen. ggz (A)'!B611</f>
        <v>Behandeling</v>
      </c>
      <c r="C611" s="27" t="str">
        <f>'2a. Productie zpm gen. ggz (A)'!C611</f>
        <v>Vanaf 60 minuten</v>
      </c>
      <c r="D611" s="27" t="str">
        <f>'2a. Productie zpm gen. ggz (A)'!D611</f>
        <v>Ambulant – kwaliteitsstatuut sectie III – monodisciplinair</v>
      </c>
      <c r="E611" s="27" t="str">
        <f>'2a. Productie zpm gen. ggz (A)'!E611</f>
        <v>Arts (Wet Big artikel 3)</v>
      </c>
      <c r="F611" s="32">
        <f>'2a. Productie zpm gen. ggz (A)'!F611</f>
        <v>0</v>
      </c>
      <c r="G611" s="53">
        <f>'2a. Productie zpm gen. ggz (A)'!G611</f>
        <v>179.71055253685901</v>
      </c>
      <c r="H611" s="30">
        <f>'2a. Productie zpm gen. ggz (A)'!H611</f>
        <v>0</v>
      </c>
    </row>
    <row r="612" spans="1:8" x14ac:dyDescent="0.25">
      <c r="A612" s="26" t="str">
        <f>'2a. Productie zpm gen. ggz (A)'!A612</f>
        <v>CO0621</v>
      </c>
      <c r="B612" s="27" t="str">
        <f>'2a. Productie zpm gen. ggz (A)'!B612</f>
        <v>Behandeling</v>
      </c>
      <c r="C612" s="27" t="str">
        <f>'2a. Productie zpm gen. ggz (A)'!C612</f>
        <v>Vanaf 60 minuten</v>
      </c>
      <c r="D612" s="27" t="str">
        <f>'2a. Productie zpm gen. ggz (A)'!D612</f>
        <v>Ambulant – kwaliteitsstatuut sectie III – multidisciplinair</v>
      </c>
      <c r="E612" s="27" t="str">
        <f>'2a. Productie zpm gen. ggz (A)'!E612</f>
        <v>Arts (Wet Big artikel 3)</v>
      </c>
      <c r="F612" s="32">
        <f>'2a. Productie zpm gen. ggz (A)'!F612</f>
        <v>0</v>
      </c>
      <c r="G612" s="53">
        <f>'2a. Productie zpm gen. ggz (A)'!G612</f>
        <v>210.25117509626801</v>
      </c>
      <c r="H612" s="30">
        <f>'2a. Productie zpm gen. ggz (A)'!H612</f>
        <v>0</v>
      </c>
    </row>
    <row r="613" spans="1:8" x14ac:dyDescent="0.25">
      <c r="A613" s="26" t="str">
        <f>'2a. Productie zpm gen. ggz (A)'!A613</f>
        <v>CO0622</v>
      </c>
      <c r="B613" s="27" t="str">
        <f>'2a. Productie zpm gen. ggz (A)'!B613</f>
        <v>Behandeling</v>
      </c>
      <c r="C613" s="27" t="str">
        <f>'2a. Productie zpm gen. ggz (A)'!C613</f>
        <v>Vanaf 60 minuten</v>
      </c>
      <c r="D613" s="27" t="str">
        <f>'2a. Productie zpm gen. ggz (A)'!D613</f>
        <v>Outreachend</v>
      </c>
      <c r="E613" s="27" t="str">
        <f>'2a. Productie zpm gen. ggz (A)'!E613</f>
        <v>Arts (Wet Big artikel 3)</v>
      </c>
      <c r="F613" s="32">
        <f>'2a. Productie zpm gen. ggz (A)'!F613</f>
        <v>0</v>
      </c>
      <c r="G613" s="53">
        <f>'2a. Productie zpm gen. ggz (A)'!G613</f>
        <v>223.24669944655301</v>
      </c>
      <c r="H613" s="30">
        <f>'2a. Productie zpm gen. ggz (A)'!H613</f>
        <v>0</v>
      </c>
    </row>
    <row r="614" spans="1:8" x14ac:dyDescent="0.25">
      <c r="A614" s="26" t="str">
        <f>'2a. Productie zpm gen. ggz (A)'!A614</f>
        <v>CO0623</v>
      </c>
      <c r="B614" s="27" t="str">
        <f>'2a. Productie zpm gen. ggz (A)'!B614</f>
        <v>Behandeling</v>
      </c>
      <c r="C614" s="27" t="str">
        <f>'2a. Productie zpm gen. ggz (A)'!C614</f>
        <v>Vanaf 60 minuten</v>
      </c>
      <c r="D614" s="27" t="str">
        <f>'2a. Productie zpm gen. ggz (A)'!D614</f>
        <v>Klinisch (exclusief forensische en beveiligde zorg)</v>
      </c>
      <c r="E614" s="27" t="str">
        <f>'2a. Productie zpm gen. ggz (A)'!E614</f>
        <v>Arts (Wet Big artikel 3)</v>
      </c>
      <c r="F614" s="32">
        <f>'2a. Productie zpm gen. ggz (A)'!F614</f>
        <v>0</v>
      </c>
      <c r="G614" s="53">
        <f>'2a. Productie zpm gen. ggz (A)'!G614</f>
        <v>244.18901152681499</v>
      </c>
      <c r="H614" s="30">
        <f>'2a. Productie zpm gen. ggz (A)'!H614</f>
        <v>0</v>
      </c>
    </row>
    <row r="615" spans="1:8" x14ac:dyDescent="0.25">
      <c r="A615" s="26" t="str">
        <f>'2a. Productie zpm gen. ggz (A)'!A615</f>
        <v>CO0624</v>
      </c>
      <c r="B615" s="27" t="str">
        <f>'2a. Productie zpm gen. ggz (A)'!B615</f>
        <v>Behandeling</v>
      </c>
      <c r="C615" s="27" t="str">
        <f>'2a. Productie zpm gen. ggz (A)'!C615</f>
        <v>Vanaf 60 minuten</v>
      </c>
      <c r="D615" s="27" t="str">
        <f>'2a. Productie zpm gen. ggz (A)'!D615</f>
        <v>Forensische en beveiligde zorg - klinische zorg</v>
      </c>
      <c r="E615" s="27" t="str">
        <f>'2a. Productie zpm gen. ggz (A)'!E615</f>
        <v>Arts (Wet Big artikel 3)</v>
      </c>
      <c r="F615" s="32">
        <f>'2a. Productie zpm gen. ggz (A)'!F615</f>
        <v>0</v>
      </c>
      <c r="G615" s="53">
        <f>'2a. Productie zpm gen. ggz (A)'!G615</f>
        <v>323.78039168430797</v>
      </c>
      <c r="H615" s="30">
        <f>'2a. Productie zpm gen. ggz (A)'!H615</f>
        <v>0</v>
      </c>
    </row>
    <row r="616" spans="1:8" x14ac:dyDescent="0.25">
      <c r="A616" s="26" t="str">
        <f>'2a. Productie zpm gen. ggz (A)'!A616</f>
        <v>CO0625</v>
      </c>
      <c r="B616" s="27" t="str">
        <f>'2a. Productie zpm gen. ggz (A)'!B616</f>
        <v>Behandeling</v>
      </c>
      <c r="C616" s="27" t="str">
        <f>'2a. Productie zpm gen. ggz (A)'!C616</f>
        <v>Vanaf 60 minuten</v>
      </c>
      <c r="D616" s="27" t="str">
        <f>'2a. Productie zpm gen. ggz (A)'!D616</f>
        <v>Forensische en beveiligde zorg - niet klinische of ambulante zorg</v>
      </c>
      <c r="E616" s="27" t="str">
        <f>'2a. Productie zpm gen. ggz (A)'!E616</f>
        <v>Arts (Wet Big artikel 3)</v>
      </c>
      <c r="F616" s="32">
        <f>'2a. Productie zpm gen. ggz (A)'!F616</f>
        <v>0</v>
      </c>
      <c r="G616" s="53">
        <f>'2a. Productie zpm gen. ggz (A)'!G616</f>
        <v>281.93000367299101</v>
      </c>
      <c r="H616" s="30">
        <f>'2a. Productie zpm gen. ggz (A)'!H616</f>
        <v>0</v>
      </c>
    </row>
    <row r="617" spans="1:8" x14ac:dyDescent="0.25">
      <c r="A617" s="26" t="str">
        <f>'2a. Productie zpm gen. ggz (A)'!A617</f>
        <v>CO0626</v>
      </c>
      <c r="B617" s="27" t="str">
        <f>'2a. Productie zpm gen. ggz (A)'!B617</f>
        <v>Behandeling</v>
      </c>
      <c r="C617" s="27" t="str">
        <f>'2a. Productie zpm gen. ggz (A)'!C617</f>
        <v>Vanaf 60 minuten</v>
      </c>
      <c r="D617" s="27" t="str">
        <f>'2a. Productie zpm gen. ggz (A)'!D617</f>
        <v>Hoogspecialistisch ggz (ambulant en klinisch, met contractvoorwaarde)</v>
      </c>
      <c r="E617" s="27" t="str">
        <f>'2a. Productie zpm gen. ggz (A)'!E617</f>
        <v>Arts (Wet Big artikel 3)</v>
      </c>
      <c r="F617" s="32">
        <f>'2a. Productie zpm gen. ggz (A)'!F617</f>
        <v>0</v>
      </c>
      <c r="G617" s="53">
        <f>'2a. Productie zpm gen. ggz (A)'!G617</f>
        <v>251.264095405484</v>
      </c>
      <c r="H617" s="30">
        <f>'2a. Productie zpm gen. ggz (A)'!H617</f>
        <v>0</v>
      </c>
    </row>
    <row r="618" spans="1:8" x14ac:dyDescent="0.25">
      <c r="A618" s="26" t="str">
        <f>'2a. Productie zpm gen. ggz (A)'!A618</f>
        <v>CO0627</v>
      </c>
      <c r="B618" s="27" t="str">
        <f>'2a. Productie zpm gen. ggz (A)'!B618</f>
        <v>Behandeling</v>
      </c>
      <c r="C618" s="27" t="str">
        <f>'2a. Productie zpm gen. ggz (A)'!C618</f>
        <v>Vanaf 60 minuten</v>
      </c>
      <c r="D618" s="27" t="str">
        <f>'2a. Productie zpm gen. ggz (A)'!D618</f>
        <v>Ambulant – kwaliteitsstatuut sectie II</v>
      </c>
      <c r="E618" s="27" t="str">
        <f>'2a. Productie zpm gen. ggz (A)'!E618</f>
        <v>Gezondheidszorgpsycholoog (Wet Big artikel 3)</v>
      </c>
      <c r="F618" s="32">
        <f>'2a. Productie zpm gen. ggz (A)'!F618</f>
        <v>0</v>
      </c>
      <c r="G618" s="53">
        <f>'2a. Productie zpm gen. ggz (A)'!G618</f>
        <v>141.28085607530099</v>
      </c>
      <c r="H618" s="30">
        <f>'2a. Productie zpm gen. ggz (A)'!H618</f>
        <v>0</v>
      </c>
    </row>
    <row r="619" spans="1:8" x14ac:dyDescent="0.25">
      <c r="A619" s="26" t="str">
        <f>'2a. Productie zpm gen. ggz (A)'!A619</f>
        <v>CO0628</v>
      </c>
      <c r="B619" s="27" t="str">
        <f>'2a. Productie zpm gen. ggz (A)'!B619</f>
        <v>Behandeling</v>
      </c>
      <c r="C619" s="27" t="str">
        <f>'2a. Productie zpm gen. ggz (A)'!C619</f>
        <v>Vanaf 60 minuten</v>
      </c>
      <c r="D619" s="27" t="str">
        <f>'2a. Productie zpm gen. ggz (A)'!D619</f>
        <v>Ambulant – kwaliteitsstatuut sectie III – monodisciplinair</v>
      </c>
      <c r="E619" s="27" t="str">
        <f>'2a. Productie zpm gen. ggz (A)'!E619</f>
        <v>Gezondheidszorgpsycholoog (Wet Big artikel 3)</v>
      </c>
      <c r="F619" s="32">
        <f>'2a. Productie zpm gen. ggz (A)'!F619</f>
        <v>0</v>
      </c>
      <c r="G619" s="53">
        <f>'2a. Productie zpm gen. ggz (A)'!G619</f>
        <v>189.323443879895</v>
      </c>
      <c r="H619" s="30">
        <f>'2a. Productie zpm gen. ggz (A)'!H619</f>
        <v>0</v>
      </c>
    </row>
    <row r="620" spans="1:8" x14ac:dyDescent="0.25">
      <c r="A620" s="26" t="str">
        <f>'2a. Productie zpm gen. ggz (A)'!A620</f>
        <v>CO0629</v>
      </c>
      <c r="B620" s="27" t="str">
        <f>'2a. Productie zpm gen. ggz (A)'!B620</f>
        <v>Behandeling</v>
      </c>
      <c r="C620" s="27" t="str">
        <f>'2a. Productie zpm gen. ggz (A)'!C620</f>
        <v>Vanaf 60 minuten</v>
      </c>
      <c r="D620" s="27" t="str">
        <f>'2a. Productie zpm gen. ggz (A)'!D620</f>
        <v>Ambulant – kwaliteitsstatuut sectie III – multidisciplinair</v>
      </c>
      <c r="E620" s="27" t="str">
        <f>'2a. Productie zpm gen. ggz (A)'!E620</f>
        <v>Gezondheidszorgpsycholoog (Wet Big artikel 3)</v>
      </c>
      <c r="F620" s="32">
        <f>'2a. Productie zpm gen. ggz (A)'!F620</f>
        <v>0</v>
      </c>
      <c r="G620" s="53">
        <f>'2a. Productie zpm gen. ggz (A)'!G620</f>
        <v>217.71655830250799</v>
      </c>
      <c r="H620" s="30">
        <f>'2a. Productie zpm gen. ggz (A)'!H620</f>
        <v>0</v>
      </c>
    </row>
    <row r="621" spans="1:8" x14ac:dyDescent="0.25">
      <c r="A621" s="26" t="str">
        <f>'2a. Productie zpm gen. ggz (A)'!A621</f>
        <v>CO0630</v>
      </c>
      <c r="B621" s="27" t="str">
        <f>'2a. Productie zpm gen. ggz (A)'!B621</f>
        <v>Behandeling</v>
      </c>
      <c r="C621" s="27" t="str">
        <f>'2a. Productie zpm gen. ggz (A)'!C621</f>
        <v>Vanaf 60 minuten</v>
      </c>
      <c r="D621" s="27" t="str">
        <f>'2a. Productie zpm gen. ggz (A)'!D621</f>
        <v>Outreachend</v>
      </c>
      <c r="E621" s="27" t="str">
        <f>'2a. Productie zpm gen. ggz (A)'!E621</f>
        <v>Gezondheidszorgpsycholoog (Wet Big artikel 3)</v>
      </c>
      <c r="F621" s="32">
        <f>'2a. Productie zpm gen. ggz (A)'!F621</f>
        <v>0</v>
      </c>
      <c r="G621" s="53">
        <f>'2a. Productie zpm gen. ggz (A)'!G621</f>
        <v>241.64602007340699</v>
      </c>
      <c r="H621" s="30">
        <f>'2a. Productie zpm gen. ggz (A)'!H621</f>
        <v>0</v>
      </c>
    </row>
    <row r="622" spans="1:8" x14ac:dyDescent="0.25">
      <c r="A622" s="26" t="str">
        <f>'2a. Productie zpm gen. ggz (A)'!A622</f>
        <v>CO0631</v>
      </c>
      <c r="B622" s="27" t="str">
        <f>'2a. Productie zpm gen. ggz (A)'!B622</f>
        <v>Behandeling</v>
      </c>
      <c r="C622" s="27" t="str">
        <f>'2a. Productie zpm gen. ggz (A)'!C622</f>
        <v>Vanaf 60 minuten</v>
      </c>
      <c r="D622" s="27" t="str">
        <f>'2a. Productie zpm gen. ggz (A)'!D622</f>
        <v>Klinisch (exclusief forensische en beveiligde zorg)</v>
      </c>
      <c r="E622" s="27" t="str">
        <f>'2a. Productie zpm gen. ggz (A)'!E622</f>
        <v>Gezondheidszorgpsycholoog (Wet Big artikel 3)</v>
      </c>
      <c r="F622" s="32">
        <f>'2a. Productie zpm gen. ggz (A)'!F622</f>
        <v>0</v>
      </c>
      <c r="G622" s="53">
        <f>'2a. Productie zpm gen. ggz (A)'!G622</f>
        <v>261.30234364715</v>
      </c>
      <c r="H622" s="30">
        <f>'2a. Productie zpm gen. ggz (A)'!H622</f>
        <v>0</v>
      </c>
    </row>
    <row r="623" spans="1:8" x14ac:dyDescent="0.25">
      <c r="A623" s="26" t="str">
        <f>'2a. Productie zpm gen. ggz (A)'!A623</f>
        <v>CO0632</v>
      </c>
      <c r="B623" s="27" t="str">
        <f>'2a. Productie zpm gen. ggz (A)'!B623</f>
        <v>Behandeling</v>
      </c>
      <c r="C623" s="27" t="str">
        <f>'2a. Productie zpm gen. ggz (A)'!C623</f>
        <v>Vanaf 60 minuten</v>
      </c>
      <c r="D623" s="27" t="str">
        <f>'2a. Productie zpm gen. ggz (A)'!D623</f>
        <v>Forensische en beveiligde zorg - klinische zorg</v>
      </c>
      <c r="E623" s="27" t="str">
        <f>'2a. Productie zpm gen. ggz (A)'!E623</f>
        <v>Gezondheidszorgpsycholoog (Wet Big artikel 3)</v>
      </c>
      <c r="F623" s="32">
        <f>'2a. Productie zpm gen. ggz (A)'!F623</f>
        <v>0</v>
      </c>
      <c r="G623" s="53">
        <f>'2a. Productie zpm gen. ggz (A)'!G623</f>
        <v>286.27197652388298</v>
      </c>
      <c r="H623" s="30">
        <f>'2a. Productie zpm gen. ggz (A)'!H623</f>
        <v>0</v>
      </c>
    </row>
    <row r="624" spans="1:8" x14ac:dyDescent="0.25">
      <c r="A624" s="26" t="str">
        <f>'2a. Productie zpm gen. ggz (A)'!A624</f>
        <v>CO0633</v>
      </c>
      <c r="B624" s="27" t="str">
        <f>'2a. Productie zpm gen. ggz (A)'!B624</f>
        <v>Behandeling</v>
      </c>
      <c r="C624" s="27" t="str">
        <f>'2a. Productie zpm gen. ggz (A)'!C624</f>
        <v>Vanaf 60 minuten</v>
      </c>
      <c r="D624" s="27" t="str">
        <f>'2a. Productie zpm gen. ggz (A)'!D624</f>
        <v>Forensische en beveiligde zorg - niet klinische of ambulante zorg</v>
      </c>
      <c r="E624" s="27" t="str">
        <f>'2a. Productie zpm gen. ggz (A)'!E624</f>
        <v>Gezondheidszorgpsycholoog (Wet Big artikel 3)</v>
      </c>
      <c r="F624" s="32">
        <f>'2a. Productie zpm gen. ggz (A)'!F624</f>
        <v>0</v>
      </c>
      <c r="G624" s="53">
        <f>'2a. Productie zpm gen. ggz (A)'!G624</f>
        <v>239.536278510437</v>
      </c>
      <c r="H624" s="30">
        <f>'2a. Productie zpm gen. ggz (A)'!H624</f>
        <v>0</v>
      </c>
    </row>
    <row r="625" spans="1:8" x14ac:dyDescent="0.25">
      <c r="A625" s="26" t="str">
        <f>'2a. Productie zpm gen. ggz (A)'!A625</f>
        <v>CO0634</v>
      </c>
      <c r="B625" s="27" t="str">
        <f>'2a. Productie zpm gen. ggz (A)'!B625</f>
        <v>Behandeling</v>
      </c>
      <c r="C625" s="27" t="str">
        <f>'2a. Productie zpm gen. ggz (A)'!C625</f>
        <v>Vanaf 60 minuten</v>
      </c>
      <c r="D625" s="27" t="str">
        <f>'2a. Productie zpm gen. ggz (A)'!D625</f>
        <v>Hoogspecialistisch ggz (ambulant en klinisch, met contractvoorwaarde)</v>
      </c>
      <c r="E625" s="27" t="str">
        <f>'2a. Productie zpm gen. ggz (A)'!E625</f>
        <v>Gezondheidszorgpsycholoog (Wet Big artikel 3)</v>
      </c>
      <c r="F625" s="32">
        <f>'2a. Productie zpm gen. ggz (A)'!F625</f>
        <v>0</v>
      </c>
      <c r="G625" s="53">
        <f>'2a. Productie zpm gen. ggz (A)'!G625</f>
        <v>262.130557923938</v>
      </c>
      <c r="H625" s="30">
        <f>'2a. Productie zpm gen. ggz (A)'!H625</f>
        <v>0</v>
      </c>
    </row>
    <row r="626" spans="1:8" x14ac:dyDescent="0.25">
      <c r="A626" s="26" t="str">
        <f>'2a. Productie zpm gen. ggz (A)'!A626</f>
        <v>CO0635</v>
      </c>
      <c r="B626" s="27" t="str">
        <f>'2a. Productie zpm gen. ggz (A)'!B626</f>
        <v>Behandeling</v>
      </c>
      <c r="C626" s="27" t="str">
        <f>'2a. Productie zpm gen. ggz (A)'!C626</f>
        <v>Vanaf 60 minuten</v>
      </c>
      <c r="D626" s="27" t="str">
        <f>'2a. Productie zpm gen. ggz (A)'!D626</f>
        <v>Ambulant – kwaliteitsstatuut sectie II</v>
      </c>
      <c r="E626" s="27" t="str">
        <f>'2a. Productie zpm gen. ggz (A)'!E626</f>
        <v>Psychotherapeut (Wet Big artikel 3)</v>
      </c>
      <c r="F626" s="32">
        <f>'2a. Productie zpm gen. ggz (A)'!F626</f>
        <v>0</v>
      </c>
      <c r="G626" s="53">
        <f>'2a. Productie zpm gen. ggz (A)'!G626</f>
        <v>163.30716845096501</v>
      </c>
      <c r="H626" s="30">
        <f>'2a. Productie zpm gen. ggz (A)'!H626</f>
        <v>0</v>
      </c>
    </row>
    <row r="627" spans="1:8" x14ac:dyDescent="0.25">
      <c r="A627" s="26" t="str">
        <f>'2a. Productie zpm gen. ggz (A)'!A627</f>
        <v>CO0636</v>
      </c>
      <c r="B627" s="27" t="str">
        <f>'2a. Productie zpm gen. ggz (A)'!B627</f>
        <v>Behandeling</v>
      </c>
      <c r="C627" s="27" t="str">
        <f>'2a. Productie zpm gen. ggz (A)'!C627</f>
        <v>Vanaf 60 minuten</v>
      </c>
      <c r="D627" s="27" t="str">
        <f>'2a. Productie zpm gen. ggz (A)'!D627</f>
        <v>Ambulant – kwaliteitsstatuut sectie III – monodisciplinair</v>
      </c>
      <c r="E627" s="27" t="str">
        <f>'2a. Productie zpm gen. ggz (A)'!E627</f>
        <v>Psychotherapeut (Wet Big artikel 3)</v>
      </c>
      <c r="F627" s="32">
        <f>'2a. Productie zpm gen. ggz (A)'!F627</f>
        <v>0</v>
      </c>
      <c r="G627" s="53">
        <f>'2a. Productie zpm gen. ggz (A)'!G627</f>
        <v>213.75909258842799</v>
      </c>
      <c r="H627" s="30">
        <f>'2a. Productie zpm gen. ggz (A)'!H627</f>
        <v>0</v>
      </c>
    </row>
    <row r="628" spans="1:8" x14ac:dyDescent="0.25">
      <c r="A628" s="26" t="str">
        <f>'2a. Productie zpm gen. ggz (A)'!A628</f>
        <v>CO0637</v>
      </c>
      <c r="B628" s="27" t="str">
        <f>'2a. Productie zpm gen. ggz (A)'!B628</f>
        <v>Behandeling</v>
      </c>
      <c r="C628" s="27" t="str">
        <f>'2a. Productie zpm gen. ggz (A)'!C628</f>
        <v>Vanaf 60 minuten</v>
      </c>
      <c r="D628" s="27" t="str">
        <f>'2a. Productie zpm gen. ggz (A)'!D628</f>
        <v>Ambulant – kwaliteitsstatuut sectie III – multidisciplinair</v>
      </c>
      <c r="E628" s="27" t="str">
        <f>'2a. Productie zpm gen. ggz (A)'!E628</f>
        <v>Psychotherapeut (Wet Big artikel 3)</v>
      </c>
      <c r="F628" s="32">
        <f>'2a. Productie zpm gen. ggz (A)'!F628</f>
        <v>0</v>
      </c>
      <c r="G628" s="53">
        <f>'2a. Productie zpm gen. ggz (A)'!G628</f>
        <v>236.56637541911601</v>
      </c>
      <c r="H628" s="30">
        <f>'2a. Productie zpm gen. ggz (A)'!H628</f>
        <v>0</v>
      </c>
    </row>
    <row r="629" spans="1:8" x14ac:dyDescent="0.25">
      <c r="A629" s="26" t="str">
        <f>'2a. Productie zpm gen. ggz (A)'!A629</f>
        <v>CO0638</v>
      </c>
      <c r="B629" s="27" t="str">
        <f>'2a. Productie zpm gen. ggz (A)'!B629</f>
        <v>Behandeling</v>
      </c>
      <c r="C629" s="27" t="str">
        <f>'2a. Productie zpm gen. ggz (A)'!C629</f>
        <v>Vanaf 60 minuten</v>
      </c>
      <c r="D629" s="27" t="str">
        <f>'2a. Productie zpm gen. ggz (A)'!D629</f>
        <v>Outreachend</v>
      </c>
      <c r="E629" s="27" t="str">
        <f>'2a. Productie zpm gen. ggz (A)'!E629</f>
        <v>Psychotherapeut (Wet Big artikel 3)</v>
      </c>
      <c r="F629" s="32">
        <f>'2a. Productie zpm gen. ggz (A)'!F629</f>
        <v>0</v>
      </c>
      <c r="G629" s="53">
        <f>'2a. Productie zpm gen. ggz (A)'!G629</f>
        <v>254.01028107291799</v>
      </c>
      <c r="H629" s="30">
        <f>'2a. Productie zpm gen. ggz (A)'!H629</f>
        <v>0</v>
      </c>
    </row>
    <row r="630" spans="1:8" x14ac:dyDescent="0.25">
      <c r="A630" s="26" t="str">
        <f>'2a. Productie zpm gen. ggz (A)'!A630</f>
        <v>CO0639</v>
      </c>
      <c r="B630" s="27" t="str">
        <f>'2a. Productie zpm gen. ggz (A)'!B630</f>
        <v>Behandeling</v>
      </c>
      <c r="C630" s="27" t="str">
        <f>'2a. Productie zpm gen. ggz (A)'!C630</f>
        <v>Vanaf 60 minuten</v>
      </c>
      <c r="D630" s="27" t="str">
        <f>'2a. Productie zpm gen. ggz (A)'!D630</f>
        <v>Klinisch (exclusief forensische en beveiligde zorg)</v>
      </c>
      <c r="E630" s="27" t="str">
        <f>'2a. Productie zpm gen. ggz (A)'!E630</f>
        <v>Psychotherapeut (Wet Big artikel 3)</v>
      </c>
      <c r="F630" s="32">
        <f>'2a. Productie zpm gen. ggz (A)'!F630</f>
        <v>0</v>
      </c>
      <c r="G630" s="53">
        <f>'2a. Productie zpm gen. ggz (A)'!G630</f>
        <v>271.471151233488</v>
      </c>
      <c r="H630" s="30">
        <f>'2a. Productie zpm gen. ggz (A)'!H630</f>
        <v>0</v>
      </c>
    </row>
    <row r="631" spans="1:8" x14ac:dyDescent="0.25">
      <c r="A631" s="26" t="str">
        <f>'2a. Productie zpm gen. ggz (A)'!A631</f>
        <v>CO0640</v>
      </c>
      <c r="B631" s="27" t="str">
        <f>'2a. Productie zpm gen. ggz (A)'!B631</f>
        <v>Behandeling</v>
      </c>
      <c r="C631" s="27" t="str">
        <f>'2a. Productie zpm gen. ggz (A)'!C631</f>
        <v>Vanaf 60 minuten</v>
      </c>
      <c r="D631" s="27" t="str">
        <f>'2a. Productie zpm gen. ggz (A)'!D631</f>
        <v>Forensische en beveiligde zorg - klinische zorg</v>
      </c>
      <c r="E631" s="27" t="str">
        <f>'2a. Productie zpm gen. ggz (A)'!E631</f>
        <v>Psychotherapeut (Wet Big artikel 3)</v>
      </c>
      <c r="F631" s="32">
        <f>'2a. Productie zpm gen. ggz (A)'!F631</f>
        <v>0</v>
      </c>
      <c r="G631" s="53">
        <f>'2a. Productie zpm gen. ggz (A)'!G631</f>
        <v>317.85013382355498</v>
      </c>
      <c r="H631" s="30">
        <f>'2a. Productie zpm gen. ggz (A)'!H631</f>
        <v>0</v>
      </c>
    </row>
    <row r="632" spans="1:8" x14ac:dyDescent="0.25">
      <c r="A632" s="26" t="str">
        <f>'2a. Productie zpm gen. ggz (A)'!A632</f>
        <v>CO0641</v>
      </c>
      <c r="B632" s="27" t="str">
        <f>'2a. Productie zpm gen. ggz (A)'!B632</f>
        <v>Behandeling</v>
      </c>
      <c r="C632" s="27" t="str">
        <f>'2a. Productie zpm gen. ggz (A)'!C632</f>
        <v>Vanaf 60 minuten</v>
      </c>
      <c r="D632" s="27" t="str">
        <f>'2a. Productie zpm gen. ggz (A)'!D632</f>
        <v>Forensische en beveiligde zorg - niet klinische of ambulante zorg</v>
      </c>
      <c r="E632" s="27" t="str">
        <f>'2a. Productie zpm gen. ggz (A)'!E632</f>
        <v>Psychotherapeut (Wet Big artikel 3)</v>
      </c>
      <c r="F632" s="32">
        <f>'2a. Productie zpm gen. ggz (A)'!F632</f>
        <v>0</v>
      </c>
      <c r="G632" s="53">
        <f>'2a. Productie zpm gen. ggz (A)'!G632</f>
        <v>292.953498828634</v>
      </c>
      <c r="H632" s="30">
        <f>'2a. Productie zpm gen. ggz (A)'!H632</f>
        <v>0</v>
      </c>
    </row>
    <row r="633" spans="1:8" x14ac:dyDescent="0.25">
      <c r="A633" s="26" t="str">
        <f>'2a. Productie zpm gen. ggz (A)'!A633</f>
        <v>CO0642</v>
      </c>
      <c r="B633" s="27" t="str">
        <f>'2a. Productie zpm gen. ggz (A)'!B633</f>
        <v>Behandeling</v>
      </c>
      <c r="C633" s="27" t="str">
        <f>'2a. Productie zpm gen. ggz (A)'!C633</f>
        <v>Vanaf 60 minuten</v>
      </c>
      <c r="D633" s="27" t="str">
        <f>'2a. Productie zpm gen. ggz (A)'!D633</f>
        <v>Hoogspecialistisch ggz (ambulant en klinisch, met contractvoorwaarde)</v>
      </c>
      <c r="E633" s="27" t="str">
        <f>'2a. Productie zpm gen. ggz (A)'!E633</f>
        <v>Psychotherapeut (Wet Big artikel 3)</v>
      </c>
      <c r="F633" s="32">
        <f>'2a. Productie zpm gen. ggz (A)'!F633</f>
        <v>0</v>
      </c>
      <c r="G633" s="53">
        <f>'2a. Productie zpm gen. ggz (A)'!G633</f>
        <v>288.35197699587201</v>
      </c>
      <c r="H633" s="30">
        <f>'2a. Productie zpm gen. ggz (A)'!H633</f>
        <v>0</v>
      </c>
    </row>
    <row r="634" spans="1:8" x14ac:dyDescent="0.25">
      <c r="A634" s="26" t="str">
        <f>'2a. Productie zpm gen. ggz (A)'!A634</f>
        <v>CO0643</v>
      </c>
      <c r="B634" s="27" t="str">
        <f>'2a. Productie zpm gen. ggz (A)'!B634</f>
        <v>Behandeling</v>
      </c>
      <c r="C634" s="27" t="str">
        <f>'2a. Productie zpm gen. ggz (A)'!C634</f>
        <v>Vanaf 60 minuten</v>
      </c>
      <c r="D634" s="27" t="str">
        <f>'2a. Productie zpm gen. ggz (A)'!D634</f>
        <v>Ambulant – kwaliteitsstatuut sectie II</v>
      </c>
      <c r="E634" s="27" t="str">
        <f>'2a. Productie zpm gen. ggz (A)'!E634</f>
        <v>Verpleegkundige (Wet Big artikel 3)</v>
      </c>
      <c r="F634" s="32">
        <f>'2a. Productie zpm gen. ggz (A)'!F634</f>
        <v>0</v>
      </c>
      <c r="G634" s="53">
        <f>'2a. Productie zpm gen. ggz (A)'!G634</f>
        <v>118.65159611242601</v>
      </c>
      <c r="H634" s="30">
        <f>'2a. Productie zpm gen. ggz (A)'!H634</f>
        <v>0</v>
      </c>
    </row>
    <row r="635" spans="1:8" x14ac:dyDescent="0.25">
      <c r="A635" s="26" t="str">
        <f>'2a. Productie zpm gen. ggz (A)'!A635</f>
        <v>CO0644</v>
      </c>
      <c r="B635" s="27" t="str">
        <f>'2a. Productie zpm gen. ggz (A)'!B635</f>
        <v>Behandeling</v>
      </c>
      <c r="C635" s="27" t="str">
        <f>'2a. Productie zpm gen. ggz (A)'!C635</f>
        <v>Vanaf 60 minuten</v>
      </c>
      <c r="D635" s="27" t="str">
        <f>'2a. Productie zpm gen. ggz (A)'!D635</f>
        <v>Ambulant – kwaliteitsstatuut sectie III – monodisciplinair</v>
      </c>
      <c r="E635" s="27" t="str">
        <f>'2a. Productie zpm gen. ggz (A)'!E635</f>
        <v>Verpleegkundige (Wet Big artikel 3)</v>
      </c>
      <c r="F635" s="32">
        <f>'2a. Productie zpm gen. ggz (A)'!F635</f>
        <v>0</v>
      </c>
      <c r="G635" s="53">
        <f>'2a. Productie zpm gen. ggz (A)'!G635</f>
        <v>158.27396779486401</v>
      </c>
      <c r="H635" s="30">
        <f>'2a. Productie zpm gen. ggz (A)'!H635</f>
        <v>0</v>
      </c>
    </row>
    <row r="636" spans="1:8" x14ac:dyDescent="0.25">
      <c r="A636" s="26" t="str">
        <f>'2a. Productie zpm gen. ggz (A)'!A636</f>
        <v>CO0645</v>
      </c>
      <c r="B636" s="27" t="str">
        <f>'2a. Productie zpm gen. ggz (A)'!B636</f>
        <v>Behandeling</v>
      </c>
      <c r="C636" s="27" t="str">
        <f>'2a. Productie zpm gen. ggz (A)'!C636</f>
        <v>Vanaf 60 minuten</v>
      </c>
      <c r="D636" s="27" t="str">
        <f>'2a. Productie zpm gen. ggz (A)'!D636</f>
        <v>Ambulant – kwaliteitsstatuut sectie III – multidisciplinair</v>
      </c>
      <c r="E636" s="27" t="str">
        <f>'2a. Productie zpm gen. ggz (A)'!E636</f>
        <v>Verpleegkundige (Wet Big artikel 3)</v>
      </c>
      <c r="F636" s="32">
        <f>'2a. Productie zpm gen. ggz (A)'!F636</f>
        <v>0</v>
      </c>
      <c r="G636" s="53">
        <f>'2a. Productie zpm gen. ggz (A)'!G636</f>
        <v>182.14242516598301</v>
      </c>
      <c r="H636" s="30">
        <f>'2a. Productie zpm gen. ggz (A)'!H636</f>
        <v>0</v>
      </c>
    </row>
    <row r="637" spans="1:8" x14ac:dyDescent="0.25">
      <c r="A637" s="26" t="str">
        <f>'2a. Productie zpm gen. ggz (A)'!A637</f>
        <v>CO0646</v>
      </c>
      <c r="B637" s="27" t="str">
        <f>'2a. Productie zpm gen. ggz (A)'!B637</f>
        <v>Behandeling</v>
      </c>
      <c r="C637" s="27" t="str">
        <f>'2a. Productie zpm gen. ggz (A)'!C637</f>
        <v>Vanaf 60 minuten</v>
      </c>
      <c r="D637" s="27" t="str">
        <f>'2a. Productie zpm gen. ggz (A)'!D637</f>
        <v>Outreachend</v>
      </c>
      <c r="E637" s="27" t="str">
        <f>'2a. Productie zpm gen. ggz (A)'!E637</f>
        <v>Verpleegkundige (Wet Big artikel 3)</v>
      </c>
      <c r="F637" s="32">
        <f>'2a. Productie zpm gen. ggz (A)'!F637</f>
        <v>0</v>
      </c>
      <c r="G637" s="53">
        <f>'2a. Productie zpm gen. ggz (A)'!G637</f>
        <v>202.229830476828</v>
      </c>
      <c r="H637" s="30">
        <f>'2a. Productie zpm gen. ggz (A)'!H637</f>
        <v>0</v>
      </c>
    </row>
    <row r="638" spans="1:8" x14ac:dyDescent="0.25">
      <c r="A638" s="26" t="str">
        <f>'2a. Productie zpm gen. ggz (A)'!A638</f>
        <v>CO0647</v>
      </c>
      <c r="B638" s="27" t="str">
        <f>'2a. Productie zpm gen. ggz (A)'!B638</f>
        <v>Behandeling</v>
      </c>
      <c r="C638" s="27" t="str">
        <f>'2a. Productie zpm gen. ggz (A)'!C638</f>
        <v>Vanaf 60 minuten</v>
      </c>
      <c r="D638" s="27" t="str">
        <f>'2a. Productie zpm gen. ggz (A)'!D638</f>
        <v>Klinisch (exclusief forensische en beveiligde zorg)</v>
      </c>
      <c r="E638" s="27" t="str">
        <f>'2a. Productie zpm gen. ggz (A)'!E638</f>
        <v>Verpleegkundige (Wet Big artikel 3)</v>
      </c>
      <c r="F638" s="32">
        <f>'2a. Productie zpm gen. ggz (A)'!F638</f>
        <v>0</v>
      </c>
      <c r="G638" s="53">
        <f>'2a. Productie zpm gen. ggz (A)'!G638</f>
        <v>214.92503372188401</v>
      </c>
      <c r="H638" s="30">
        <f>'2a. Productie zpm gen. ggz (A)'!H638</f>
        <v>0</v>
      </c>
    </row>
    <row r="639" spans="1:8" x14ac:dyDescent="0.25">
      <c r="A639" s="26" t="str">
        <f>'2a. Productie zpm gen. ggz (A)'!A639</f>
        <v>CO0648</v>
      </c>
      <c r="B639" s="27" t="str">
        <f>'2a. Productie zpm gen. ggz (A)'!B639</f>
        <v>Behandeling</v>
      </c>
      <c r="C639" s="27" t="str">
        <f>'2a. Productie zpm gen. ggz (A)'!C639</f>
        <v>Vanaf 60 minuten</v>
      </c>
      <c r="D639" s="27" t="str">
        <f>'2a. Productie zpm gen. ggz (A)'!D639</f>
        <v>Forensische en beveiligde zorg - klinische zorg</v>
      </c>
      <c r="E639" s="27" t="str">
        <f>'2a. Productie zpm gen. ggz (A)'!E639</f>
        <v>Verpleegkundige (Wet Big artikel 3)</v>
      </c>
      <c r="F639" s="32">
        <f>'2a. Productie zpm gen. ggz (A)'!F639</f>
        <v>0</v>
      </c>
      <c r="G639" s="53">
        <f>'2a. Productie zpm gen. ggz (A)'!G639</f>
        <v>226.09821201595699</v>
      </c>
      <c r="H639" s="30">
        <f>'2a. Productie zpm gen. ggz (A)'!H639</f>
        <v>0</v>
      </c>
    </row>
    <row r="640" spans="1:8" x14ac:dyDescent="0.25">
      <c r="A640" s="26" t="str">
        <f>'2a. Productie zpm gen. ggz (A)'!A640</f>
        <v>CO0649</v>
      </c>
      <c r="B640" s="27" t="str">
        <f>'2a. Productie zpm gen. ggz (A)'!B640</f>
        <v>Behandeling</v>
      </c>
      <c r="C640" s="27" t="str">
        <f>'2a. Productie zpm gen. ggz (A)'!C640</f>
        <v>Vanaf 60 minuten</v>
      </c>
      <c r="D640" s="27" t="str">
        <f>'2a. Productie zpm gen. ggz (A)'!D640</f>
        <v>Forensische en beveiligde zorg - niet klinische of ambulante zorg</v>
      </c>
      <c r="E640" s="27" t="str">
        <f>'2a. Productie zpm gen. ggz (A)'!E640</f>
        <v>Verpleegkundige (Wet Big artikel 3)</v>
      </c>
      <c r="F640" s="32">
        <f>'2a. Productie zpm gen. ggz (A)'!F640</f>
        <v>0</v>
      </c>
      <c r="G640" s="53">
        <f>'2a. Productie zpm gen. ggz (A)'!G640</f>
        <v>206.80999462877199</v>
      </c>
      <c r="H640" s="30">
        <f>'2a. Productie zpm gen. ggz (A)'!H640</f>
        <v>0</v>
      </c>
    </row>
    <row r="641" spans="1:8" x14ac:dyDescent="0.25">
      <c r="A641" s="26" t="str">
        <f>'2a. Productie zpm gen. ggz (A)'!A641</f>
        <v>CO0650</v>
      </c>
      <c r="B641" s="27" t="str">
        <f>'2a. Productie zpm gen. ggz (A)'!B641</f>
        <v>Behandeling</v>
      </c>
      <c r="C641" s="27" t="str">
        <f>'2a. Productie zpm gen. ggz (A)'!C641</f>
        <v>Vanaf 60 minuten</v>
      </c>
      <c r="D641" s="27" t="str">
        <f>'2a. Productie zpm gen. ggz (A)'!D641</f>
        <v>Hoogspecialistisch ggz (ambulant en klinisch, met contractvoorwaarde)</v>
      </c>
      <c r="E641" s="27" t="str">
        <f>'2a. Productie zpm gen. ggz (A)'!E641</f>
        <v>Verpleegkundige (Wet Big artikel 3)</v>
      </c>
      <c r="F641" s="32">
        <f>'2a. Productie zpm gen. ggz (A)'!F641</f>
        <v>0</v>
      </c>
      <c r="G641" s="53">
        <f>'2a. Productie zpm gen. ggz (A)'!G641</f>
        <v>227.82307450288801</v>
      </c>
      <c r="H641" s="30">
        <f>'2a. Productie zpm gen. ggz (A)'!H641</f>
        <v>0</v>
      </c>
    </row>
    <row r="642" spans="1:8" x14ac:dyDescent="0.25">
      <c r="A642" s="26" t="str">
        <f>'2a. Productie zpm gen. ggz (A)'!A642</f>
        <v>CO0651</v>
      </c>
      <c r="B642" s="27" t="str">
        <f>'2a. Productie zpm gen. ggz (A)'!B642</f>
        <v>Diagnostiek</v>
      </c>
      <c r="C642" s="27" t="str">
        <f>'2a. Productie zpm gen. ggz (A)'!C642</f>
        <v>Vanaf 75 minuten</v>
      </c>
      <c r="D642" s="27" t="str">
        <f>'2a. Productie zpm gen. ggz (A)'!D642</f>
        <v>Ambulant – kwaliteitsstatuut sectie II</v>
      </c>
      <c r="E642" s="27" t="str">
        <f>'2a. Productie zpm gen. ggz (A)'!E642</f>
        <v>Overige beroepen</v>
      </c>
      <c r="F642" s="32">
        <f>'2a. Productie zpm gen. ggz (A)'!F642</f>
        <v>0</v>
      </c>
      <c r="G642" s="53">
        <f>'2a. Productie zpm gen. ggz (A)'!G642</f>
        <v>170.21100910994801</v>
      </c>
      <c r="H642" s="30">
        <f>'2a. Productie zpm gen. ggz (A)'!H642</f>
        <v>0</v>
      </c>
    </row>
    <row r="643" spans="1:8" x14ac:dyDescent="0.25">
      <c r="A643" s="26" t="str">
        <f>'2a. Productie zpm gen. ggz (A)'!A643</f>
        <v>CO0652</v>
      </c>
      <c r="B643" s="27" t="str">
        <f>'2a. Productie zpm gen. ggz (A)'!B643</f>
        <v>Diagnostiek</v>
      </c>
      <c r="C643" s="27" t="str">
        <f>'2a. Productie zpm gen. ggz (A)'!C643</f>
        <v>Vanaf 75 minuten</v>
      </c>
      <c r="D643" s="27" t="str">
        <f>'2a. Productie zpm gen. ggz (A)'!D643</f>
        <v>Ambulant – kwaliteitsstatuut sectie III – monodisciplinair</v>
      </c>
      <c r="E643" s="27" t="str">
        <f>'2a. Productie zpm gen. ggz (A)'!E643</f>
        <v>Overige beroepen</v>
      </c>
      <c r="F643" s="32">
        <f>'2a. Productie zpm gen. ggz (A)'!F643</f>
        <v>0</v>
      </c>
      <c r="G643" s="53">
        <f>'2a. Productie zpm gen. ggz (A)'!G643</f>
        <v>239.56867959595701</v>
      </c>
      <c r="H643" s="30">
        <f>'2a. Productie zpm gen. ggz (A)'!H643</f>
        <v>0</v>
      </c>
    </row>
    <row r="644" spans="1:8" x14ac:dyDescent="0.25">
      <c r="A644" s="26" t="str">
        <f>'2a. Productie zpm gen. ggz (A)'!A644</f>
        <v>CO0653</v>
      </c>
      <c r="B644" s="27" t="str">
        <f>'2a. Productie zpm gen. ggz (A)'!B644</f>
        <v>Diagnostiek</v>
      </c>
      <c r="C644" s="27" t="str">
        <f>'2a. Productie zpm gen. ggz (A)'!C644</f>
        <v>Vanaf 75 minuten</v>
      </c>
      <c r="D644" s="27" t="str">
        <f>'2a. Productie zpm gen. ggz (A)'!D644</f>
        <v>Ambulant – kwaliteitsstatuut sectie III – multidisciplinair</v>
      </c>
      <c r="E644" s="27" t="str">
        <f>'2a. Productie zpm gen. ggz (A)'!E644</f>
        <v>Overige beroepen</v>
      </c>
      <c r="F644" s="32">
        <f>'2a. Productie zpm gen. ggz (A)'!F644</f>
        <v>0</v>
      </c>
      <c r="G644" s="53">
        <f>'2a. Productie zpm gen. ggz (A)'!G644</f>
        <v>291.880000694741</v>
      </c>
      <c r="H644" s="30">
        <f>'2a. Productie zpm gen. ggz (A)'!H644</f>
        <v>0</v>
      </c>
    </row>
    <row r="645" spans="1:8" x14ac:dyDescent="0.25">
      <c r="A645" s="26" t="str">
        <f>'2a. Productie zpm gen. ggz (A)'!A645</f>
        <v>CO0654</v>
      </c>
      <c r="B645" s="27" t="str">
        <f>'2a. Productie zpm gen. ggz (A)'!B645</f>
        <v>Diagnostiek</v>
      </c>
      <c r="C645" s="27" t="str">
        <f>'2a. Productie zpm gen. ggz (A)'!C645</f>
        <v>Vanaf 75 minuten</v>
      </c>
      <c r="D645" s="27" t="str">
        <f>'2a. Productie zpm gen. ggz (A)'!D645</f>
        <v>Outreachend</v>
      </c>
      <c r="E645" s="27" t="str">
        <f>'2a. Productie zpm gen. ggz (A)'!E645</f>
        <v>Overige beroepen</v>
      </c>
      <c r="F645" s="32">
        <f>'2a. Productie zpm gen. ggz (A)'!F645</f>
        <v>0</v>
      </c>
      <c r="G645" s="53">
        <f>'2a. Productie zpm gen. ggz (A)'!G645</f>
        <v>347.98989706802899</v>
      </c>
      <c r="H645" s="30">
        <f>'2a. Productie zpm gen. ggz (A)'!H645</f>
        <v>0</v>
      </c>
    </row>
    <row r="646" spans="1:8" x14ac:dyDescent="0.25">
      <c r="A646" s="26" t="str">
        <f>'2a. Productie zpm gen. ggz (A)'!A646</f>
        <v>CO0655</v>
      </c>
      <c r="B646" s="27" t="str">
        <f>'2a. Productie zpm gen. ggz (A)'!B646</f>
        <v>Diagnostiek</v>
      </c>
      <c r="C646" s="27" t="str">
        <f>'2a. Productie zpm gen. ggz (A)'!C646</f>
        <v>Vanaf 75 minuten</v>
      </c>
      <c r="D646" s="27" t="str">
        <f>'2a. Productie zpm gen. ggz (A)'!D646</f>
        <v>Klinisch (exclusief forensische en beveiligde zorg)</v>
      </c>
      <c r="E646" s="27" t="str">
        <f>'2a. Productie zpm gen. ggz (A)'!E646</f>
        <v>Overige beroepen</v>
      </c>
      <c r="F646" s="32">
        <f>'2a. Productie zpm gen. ggz (A)'!F646</f>
        <v>0</v>
      </c>
      <c r="G646" s="53">
        <f>'2a. Productie zpm gen. ggz (A)'!G646</f>
        <v>383.31414407639699</v>
      </c>
      <c r="H646" s="30">
        <f>'2a. Productie zpm gen. ggz (A)'!H646</f>
        <v>0</v>
      </c>
    </row>
    <row r="647" spans="1:8" x14ac:dyDescent="0.25">
      <c r="A647" s="26" t="str">
        <f>'2a. Productie zpm gen. ggz (A)'!A647</f>
        <v>CO0656</v>
      </c>
      <c r="B647" s="27" t="str">
        <f>'2a. Productie zpm gen. ggz (A)'!B647</f>
        <v>Diagnostiek</v>
      </c>
      <c r="C647" s="27" t="str">
        <f>'2a. Productie zpm gen. ggz (A)'!C647</f>
        <v>Vanaf 75 minuten</v>
      </c>
      <c r="D647" s="27" t="str">
        <f>'2a. Productie zpm gen. ggz (A)'!D647</f>
        <v>Forensische en beveiligde zorg - klinische zorg</v>
      </c>
      <c r="E647" s="27" t="str">
        <f>'2a. Productie zpm gen. ggz (A)'!E647</f>
        <v>Overige beroepen</v>
      </c>
      <c r="F647" s="32">
        <f>'2a. Productie zpm gen. ggz (A)'!F647</f>
        <v>0</v>
      </c>
      <c r="G647" s="53">
        <f>'2a. Productie zpm gen. ggz (A)'!G647</f>
        <v>426.46179941278598</v>
      </c>
      <c r="H647" s="30">
        <f>'2a. Productie zpm gen. ggz (A)'!H647</f>
        <v>0</v>
      </c>
    </row>
    <row r="648" spans="1:8" x14ac:dyDescent="0.25">
      <c r="A648" s="26" t="str">
        <f>'2a. Productie zpm gen. ggz (A)'!A648</f>
        <v>CO0657</v>
      </c>
      <c r="B648" s="27" t="str">
        <f>'2a. Productie zpm gen. ggz (A)'!B648</f>
        <v>Diagnostiek</v>
      </c>
      <c r="C648" s="27" t="str">
        <f>'2a. Productie zpm gen. ggz (A)'!C648</f>
        <v>Vanaf 75 minuten</v>
      </c>
      <c r="D648" s="27" t="str">
        <f>'2a. Productie zpm gen. ggz (A)'!D648</f>
        <v>Forensische en beveiligde zorg - niet klinische of ambulante zorg</v>
      </c>
      <c r="E648" s="27" t="str">
        <f>'2a. Productie zpm gen. ggz (A)'!E648</f>
        <v>Overige beroepen</v>
      </c>
      <c r="F648" s="32">
        <f>'2a. Productie zpm gen. ggz (A)'!F648</f>
        <v>0</v>
      </c>
      <c r="G648" s="53">
        <f>'2a. Productie zpm gen. ggz (A)'!G648</f>
        <v>371.88762988375998</v>
      </c>
      <c r="H648" s="30">
        <f>'2a. Productie zpm gen. ggz (A)'!H648</f>
        <v>0</v>
      </c>
    </row>
    <row r="649" spans="1:8" x14ac:dyDescent="0.25">
      <c r="A649" s="26" t="str">
        <f>'2a. Productie zpm gen. ggz (A)'!A649</f>
        <v>CO0658</v>
      </c>
      <c r="B649" s="27" t="str">
        <f>'2a. Productie zpm gen. ggz (A)'!B649</f>
        <v>Diagnostiek</v>
      </c>
      <c r="C649" s="27" t="str">
        <f>'2a. Productie zpm gen. ggz (A)'!C649</f>
        <v>Vanaf 75 minuten</v>
      </c>
      <c r="D649" s="27" t="str">
        <f>'2a. Productie zpm gen. ggz (A)'!D649</f>
        <v>Hoogspecialistisch ggz (ambulant en klinisch, met contractvoorwaarde)</v>
      </c>
      <c r="E649" s="27" t="str">
        <f>'2a. Productie zpm gen. ggz (A)'!E649</f>
        <v>Overige beroepen</v>
      </c>
      <c r="F649" s="32">
        <f>'2a. Productie zpm gen. ggz (A)'!F649</f>
        <v>0</v>
      </c>
      <c r="G649" s="53">
        <f>'2a. Productie zpm gen. ggz (A)'!G649</f>
        <v>362.10629356895498</v>
      </c>
      <c r="H649" s="30">
        <f>'2a. Productie zpm gen. ggz (A)'!H649</f>
        <v>0</v>
      </c>
    </row>
    <row r="650" spans="1:8" x14ac:dyDescent="0.25">
      <c r="A650" s="26" t="str">
        <f>'2a. Productie zpm gen. ggz (A)'!A650</f>
        <v>CO0659</v>
      </c>
      <c r="B650" s="27" t="str">
        <f>'2a. Productie zpm gen. ggz (A)'!B650</f>
        <v>Diagnostiek</v>
      </c>
      <c r="C650" s="27" t="str">
        <f>'2a. Productie zpm gen. ggz (A)'!C650</f>
        <v>Vanaf 75 minuten</v>
      </c>
      <c r="D650" s="27" t="str">
        <f>'2a. Productie zpm gen. ggz (A)'!D650</f>
        <v>Ambulant – kwaliteitsstatuut sectie II</v>
      </c>
      <c r="E650" s="27" t="str">
        <f>'2a. Productie zpm gen. ggz (A)'!E650</f>
        <v>Arts - specialist (Wet Big artikel 14)</v>
      </c>
      <c r="F650" s="32">
        <f>'2a. Productie zpm gen. ggz (A)'!F650</f>
        <v>0</v>
      </c>
      <c r="G650" s="53">
        <f>'2a. Productie zpm gen. ggz (A)'!G650</f>
        <v>321.13252039834998</v>
      </c>
      <c r="H650" s="30">
        <f>'2a. Productie zpm gen. ggz (A)'!H650</f>
        <v>0</v>
      </c>
    </row>
    <row r="651" spans="1:8" x14ac:dyDescent="0.25">
      <c r="A651" s="26" t="str">
        <f>'2a. Productie zpm gen. ggz (A)'!A651</f>
        <v>CO0661</v>
      </c>
      <c r="B651" s="27" t="str">
        <f>'2a. Productie zpm gen. ggz (A)'!B651</f>
        <v>Diagnostiek</v>
      </c>
      <c r="C651" s="27" t="str">
        <f>'2a. Productie zpm gen. ggz (A)'!C651</f>
        <v>Vanaf 75 minuten</v>
      </c>
      <c r="D651" s="27" t="str">
        <f>'2a. Productie zpm gen. ggz (A)'!D651</f>
        <v>Ambulant – kwaliteitsstatuut sectie III – monodisciplinair</v>
      </c>
      <c r="E651" s="27" t="str">
        <f>'2a. Productie zpm gen. ggz (A)'!E651</f>
        <v>Arts - specialist (Wet Big artikel 14)</v>
      </c>
      <c r="F651" s="32">
        <f>'2a. Productie zpm gen. ggz (A)'!F651</f>
        <v>0</v>
      </c>
      <c r="G651" s="53">
        <f>'2a. Productie zpm gen. ggz (A)'!G651</f>
        <v>426.56704623298202</v>
      </c>
      <c r="H651" s="30">
        <f>'2a. Productie zpm gen. ggz (A)'!H651</f>
        <v>0</v>
      </c>
    </row>
    <row r="652" spans="1:8" x14ac:dyDescent="0.25">
      <c r="A652" s="26" t="str">
        <f>'2a. Productie zpm gen. ggz (A)'!A652</f>
        <v>CO0662</v>
      </c>
      <c r="B652" s="27" t="str">
        <f>'2a. Productie zpm gen. ggz (A)'!B652</f>
        <v>Diagnostiek</v>
      </c>
      <c r="C652" s="27" t="str">
        <f>'2a. Productie zpm gen. ggz (A)'!C652</f>
        <v>Vanaf 75 minuten</v>
      </c>
      <c r="D652" s="27" t="str">
        <f>'2a. Productie zpm gen. ggz (A)'!D652</f>
        <v>Ambulant – kwaliteitsstatuut sectie III – multidisciplinair</v>
      </c>
      <c r="E652" s="27" t="str">
        <f>'2a. Productie zpm gen. ggz (A)'!E652</f>
        <v>Arts - specialist (Wet Big artikel 14)</v>
      </c>
      <c r="F652" s="32">
        <f>'2a. Productie zpm gen. ggz (A)'!F652</f>
        <v>0</v>
      </c>
      <c r="G652" s="53">
        <f>'2a. Productie zpm gen. ggz (A)'!G652</f>
        <v>495.95006716720002</v>
      </c>
      <c r="H652" s="30">
        <f>'2a. Productie zpm gen. ggz (A)'!H652</f>
        <v>0</v>
      </c>
    </row>
    <row r="653" spans="1:8" x14ac:dyDescent="0.25">
      <c r="A653" s="26" t="str">
        <f>'2a. Productie zpm gen. ggz (A)'!A653</f>
        <v>CO0663</v>
      </c>
      <c r="B653" s="27" t="str">
        <f>'2a. Productie zpm gen. ggz (A)'!B653</f>
        <v>Diagnostiek</v>
      </c>
      <c r="C653" s="27" t="str">
        <f>'2a. Productie zpm gen. ggz (A)'!C653</f>
        <v>Vanaf 75 minuten</v>
      </c>
      <c r="D653" s="27" t="str">
        <f>'2a. Productie zpm gen. ggz (A)'!D653</f>
        <v>Outreachend</v>
      </c>
      <c r="E653" s="27" t="str">
        <f>'2a. Productie zpm gen. ggz (A)'!E653</f>
        <v>Arts - specialist (Wet Big artikel 14)</v>
      </c>
      <c r="F653" s="32">
        <f>'2a. Productie zpm gen. ggz (A)'!F653</f>
        <v>0</v>
      </c>
      <c r="G653" s="53">
        <f>'2a. Productie zpm gen. ggz (A)'!G653</f>
        <v>550.66340899898398</v>
      </c>
      <c r="H653" s="30">
        <f>'2a. Productie zpm gen. ggz (A)'!H653</f>
        <v>0</v>
      </c>
    </row>
    <row r="654" spans="1:8" x14ac:dyDescent="0.25">
      <c r="A654" s="26" t="str">
        <f>'2a. Productie zpm gen. ggz (A)'!A654</f>
        <v>CO0664</v>
      </c>
      <c r="B654" s="27" t="str">
        <f>'2a. Productie zpm gen. ggz (A)'!B654</f>
        <v>Diagnostiek</v>
      </c>
      <c r="C654" s="27" t="str">
        <f>'2a. Productie zpm gen. ggz (A)'!C654</f>
        <v>Vanaf 75 minuten</v>
      </c>
      <c r="D654" s="27" t="str">
        <f>'2a. Productie zpm gen. ggz (A)'!D654</f>
        <v>Klinisch (exclusief forensische en beveiligde zorg)</v>
      </c>
      <c r="E654" s="27" t="str">
        <f>'2a. Productie zpm gen. ggz (A)'!E654</f>
        <v>Arts - specialist (Wet Big artikel 14)</v>
      </c>
      <c r="F654" s="32">
        <f>'2a. Productie zpm gen. ggz (A)'!F654</f>
        <v>0</v>
      </c>
      <c r="G654" s="53">
        <f>'2a. Productie zpm gen. ggz (A)'!G654</f>
        <v>613.514952616757</v>
      </c>
      <c r="H654" s="30">
        <f>'2a. Productie zpm gen. ggz (A)'!H654</f>
        <v>0</v>
      </c>
    </row>
    <row r="655" spans="1:8" x14ac:dyDescent="0.25">
      <c r="A655" s="26" t="str">
        <f>'2a. Productie zpm gen. ggz (A)'!A655</f>
        <v>CO0665</v>
      </c>
      <c r="B655" s="27" t="str">
        <f>'2a. Productie zpm gen. ggz (A)'!B655</f>
        <v>Diagnostiek</v>
      </c>
      <c r="C655" s="27" t="str">
        <f>'2a. Productie zpm gen. ggz (A)'!C655</f>
        <v>Vanaf 75 minuten</v>
      </c>
      <c r="D655" s="27" t="str">
        <f>'2a. Productie zpm gen. ggz (A)'!D655</f>
        <v>Forensische en beveiligde zorg - klinische zorg</v>
      </c>
      <c r="E655" s="27" t="str">
        <f>'2a. Productie zpm gen. ggz (A)'!E655</f>
        <v>Arts - specialist (Wet Big artikel 14)</v>
      </c>
      <c r="F655" s="32">
        <f>'2a. Productie zpm gen. ggz (A)'!F655</f>
        <v>0</v>
      </c>
      <c r="G655" s="53">
        <f>'2a. Productie zpm gen. ggz (A)'!G655</f>
        <v>753.52246139712895</v>
      </c>
      <c r="H655" s="30">
        <f>'2a. Productie zpm gen. ggz (A)'!H655</f>
        <v>0</v>
      </c>
    </row>
    <row r="656" spans="1:8" x14ac:dyDescent="0.25">
      <c r="A656" s="26" t="str">
        <f>'2a. Productie zpm gen. ggz (A)'!A656</f>
        <v>CO0666</v>
      </c>
      <c r="B656" s="27" t="str">
        <f>'2a. Productie zpm gen. ggz (A)'!B656</f>
        <v>Diagnostiek</v>
      </c>
      <c r="C656" s="27" t="str">
        <f>'2a. Productie zpm gen. ggz (A)'!C656</f>
        <v>Vanaf 75 minuten</v>
      </c>
      <c r="D656" s="27" t="str">
        <f>'2a. Productie zpm gen. ggz (A)'!D656</f>
        <v>Forensische en beveiligde zorg - niet klinische of ambulante zorg</v>
      </c>
      <c r="E656" s="27" t="str">
        <f>'2a. Productie zpm gen. ggz (A)'!E656</f>
        <v>Arts - specialist (Wet Big artikel 14)</v>
      </c>
      <c r="F656" s="32">
        <f>'2a. Productie zpm gen. ggz (A)'!F656</f>
        <v>0</v>
      </c>
      <c r="G656" s="53">
        <f>'2a. Productie zpm gen. ggz (A)'!G656</f>
        <v>683.96356748916196</v>
      </c>
      <c r="H656" s="30">
        <f>'2a. Productie zpm gen. ggz (A)'!H656</f>
        <v>0</v>
      </c>
    </row>
    <row r="657" spans="1:8" x14ac:dyDescent="0.25">
      <c r="A657" s="26" t="str">
        <f>'2a. Productie zpm gen. ggz (A)'!A657</f>
        <v>CO0667</v>
      </c>
      <c r="B657" s="27" t="str">
        <f>'2a. Productie zpm gen. ggz (A)'!B657</f>
        <v>Diagnostiek</v>
      </c>
      <c r="C657" s="27" t="str">
        <f>'2a. Productie zpm gen. ggz (A)'!C657</f>
        <v>Vanaf 75 minuten</v>
      </c>
      <c r="D657" s="27" t="str">
        <f>'2a. Productie zpm gen. ggz (A)'!D657</f>
        <v>Hoogspecialistisch ggz (ambulant en klinisch, met contractvoorwaarde)</v>
      </c>
      <c r="E657" s="27" t="str">
        <f>'2a. Productie zpm gen. ggz (A)'!E657</f>
        <v>Arts - specialist (Wet Big artikel 14)</v>
      </c>
      <c r="F657" s="32">
        <f>'2a. Productie zpm gen. ggz (A)'!F657</f>
        <v>0</v>
      </c>
      <c r="G657" s="53">
        <f>'2a. Productie zpm gen. ggz (A)'!G657</f>
        <v>582.03306106827699</v>
      </c>
      <c r="H657" s="30">
        <f>'2a. Productie zpm gen. ggz (A)'!H657</f>
        <v>0</v>
      </c>
    </row>
    <row r="658" spans="1:8" x14ac:dyDescent="0.25">
      <c r="A658" s="26" t="str">
        <f>'2a. Productie zpm gen. ggz (A)'!A658</f>
        <v>CO0668</v>
      </c>
      <c r="B658" s="27" t="str">
        <f>'2a. Productie zpm gen. ggz (A)'!B658</f>
        <v>Diagnostiek</v>
      </c>
      <c r="C658" s="27" t="str">
        <f>'2a. Productie zpm gen. ggz (A)'!C658</f>
        <v>Vanaf 75 minuten</v>
      </c>
      <c r="D658" s="27" t="str">
        <f>'2a. Productie zpm gen. ggz (A)'!D658</f>
        <v>Ambulant – kwaliteitsstatuut sectie II</v>
      </c>
      <c r="E658" s="27" t="str">
        <f>'2a. Productie zpm gen. ggz (A)'!E658</f>
        <v>Klinisch (neuro)psycholoog (Wet Big artikel 14)</v>
      </c>
      <c r="F658" s="32">
        <f>'2a. Productie zpm gen. ggz (A)'!F658</f>
        <v>0</v>
      </c>
      <c r="G658" s="53">
        <f>'2a. Productie zpm gen. ggz (A)'!G658</f>
        <v>258.60915865405798</v>
      </c>
      <c r="H658" s="30">
        <f>'2a. Productie zpm gen. ggz (A)'!H658</f>
        <v>0</v>
      </c>
    </row>
    <row r="659" spans="1:8" x14ac:dyDescent="0.25">
      <c r="A659" s="26" t="str">
        <f>'2a. Productie zpm gen. ggz (A)'!A659</f>
        <v>CO0669</v>
      </c>
      <c r="B659" s="27" t="str">
        <f>'2a. Productie zpm gen. ggz (A)'!B659</f>
        <v>Diagnostiek</v>
      </c>
      <c r="C659" s="27" t="str">
        <f>'2a. Productie zpm gen. ggz (A)'!C659</f>
        <v>Vanaf 75 minuten</v>
      </c>
      <c r="D659" s="27" t="str">
        <f>'2a. Productie zpm gen. ggz (A)'!D659</f>
        <v>Ambulant – kwaliteitsstatuut sectie III – monodisciplinair</v>
      </c>
      <c r="E659" s="27" t="str">
        <f>'2a. Productie zpm gen. ggz (A)'!E659</f>
        <v>Klinisch (neuro)psycholoog (Wet Big artikel 14)</v>
      </c>
      <c r="F659" s="32">
        <f>'2a. Productie zpm gen. ggz (A)'!F659</f>
        <v>0</v>
      </c>
      <c r="G659" s="53">
        <f>'2a. Productie zpm gen. ggz (A)'!G659</f>
        <v>345.20075052273899</v>
      </c>
      <c r="H659" s="30">
        <f>'2a. Productie zpm gen. ggz (A)'!H659</f>
        <v>0</v>
      </c>
    </row>
    <row r="660" spans="1:8" x14ac:dyDescent="0.25">
      <c r="A660" s="26" t="str">
        <f>'2a. Productie zpm gen. ggz (A)'!A660</f>
        <v>CO0670</v>
      </c>
      <c r="B660" s="27" t="str">
        <f>'2a. Productie zpm gen. ggz (A)'!B660</f>
        <v>Diagnostiek</v>
      </c>
      <c r="C660" s="27" t="str">
        <f>'2a. Productie zpm gen. ggz (A)'!C660</f>
        <v>Vanaf 75 minuten</v>
      </c>
      <c r="D660" s="27" t="str">
        <f>'2a. Productie zpm gen. ggz (A)'!D660</f>
        <v>Ambulant – kwaliteitsstatuut sectie III – multidisciplinair</v>
      </c>
      <c r="E660" s="27" t="str">
        <f>'2a. Productie zpm gen. ggz (A)'!E660</f>
        <v>Klinisch (neuro)psycholoog (Wet Big artikel 14)</v>
      </c>
      <c r="F660" s="32">
        <f>'2a. Productie zpm gen. ggz (A)'!F660</f>
        <v>0</v>
      </c>
      <c r="G660" s="53">
        <f>'2a. Productie zpm gen. ggz (A)'!G660</f>
        <v>402.23834866399397</v>
      </c>
      <c r="H660" s="30">
        <f>'2a. Productie zpm gen. ggz (A)'!H660</f>
        <v>0</v>
      </c>
    </row>
    <row r="661" spans="1:8" x14ac:dyDescent="0.25">
      <c r="A661" s="26" t="str">
        <f>'2a. Productie zpm gen. ggz (A)'!A661</f>
        <v>CO0671</v>
      </c>
      <c r="B661" s="27" t="str">
        <f>'2a. Productie zpm gen. ggz (A)'!B661</f>
        <v>Diagnostiek</v>
      </c>
      <c r="C661" s="27" t="str">
        <f>'2a. Productie zpm gen. ggz (A)'!C661</f>
        <v>Vanaf 75 minuten</v>
      </c>
      <c r="D661" s="27" t="str">
        <f>'2a. Productie zpm gen. ggz (A)'!D661</f>
        <v>Outreachend</v>
      </c>
      <c r="E661" s="27" t="str">
        <f>'2a. Productie zpm gen. ggz (A)'!E661</f>
        <v>Klinisch (neuro)psycholoog (Wet Big artikel 14)</v>
      </c>
      <c r="F661" s="32">
        <f>'2a. Productie zpm gen. ggz (A)'!F661</f>
        <v>0</v>
      </c>
      <c r="G661" s="53">
        <f>'2a. Productie zpm gen. ggz (A)'!G661</f>
        <v>464.22661355261999</v>
      </c>
      <c r="H661" s="30">
        <f>'2a. Productie zpm gen. ggz (A)'!H661</f>
        <v>0</v>
      </c>
    </row>
    <row r="662" spans="1:8" x14ac:dyDescent="0.25">
      <c r="A662" s="26" t="str">
        <f>'2a. Productie zpm gen. ggz (A)'!A662</f>
        <v>CO0672</v>
      </c>
      <c r="B662" s="27" t="str">
        <f>'2a. Productie zpm gen. ggz (A)'!B662</f>
        <v>Diagnostiek</v>
      </c>
      <c r="C662" s="27" t="str">
        <f>'2a. Productie zpm gen. ggz (A)'!C662</f>
        <v>Vanaf 75 minuten</v>
      </c>
      <c r="D662" s="27" t="str">
        <f>'2a. Productie zpm gen. ggz (A)'!D662</f>
        <v>Klinisch (exclusief forensische en beveiligde zorg)</v>
      </c>
      <c r="E662" s="27" t="str">
        <f>'2a. Productie zpm gen. ggz (A)'!E662</f>
        <v>Klinisch (neuro)psycholoog (Wet Big artikel 14)</v>
      </c>
      <c r="F662" s="32">
        <f>'2a. Productie zpm gen. ggz (A)'!F662</f>
        <v>0</v>
      </c>
      <c r="G662" s="53">
        <f>'2a. Productie zpm gen. ggz (A)'!G662</f>
        <v>531.48283780801398</v>
      </c>
      <c r="H662" s="30">
        <f>'2a. Productie zpm gen. ggz (A)'!H662</f>
        <v>0</v>
      </c>
    </row>
    <row r="663" spans="1:8" x14ac:dyDescent="0.25">
      <c r="A663" s="26" t="str">
        <f>'2a. Productie zpm gen. ggz (A)'!A663</f>
        <v>CO0673</v>
      </c>
      <c r="B663" s="27" t="str">
        <f>'2a. Productie zpm gen. ggz (A)'!B663</f>
        <v>Diagnostiek</v>
      </c>
      <c r="C663" s="27" t="str">
        <f>'2a. Productie zpm gen. ggz (A)'!C663</f>
        <v>Vanaf 75 minuten</v>
      </c>
      <c r="D663" s="27" t="str">
        <f>'2a. Productie zpm gen. ggz (A)'!D663</f>
        <v>Forensische en beveiligde zorg - klinische zorg</v>
      </c>
      <c r="E663" s="27" t="str">
        <f>'2a. Productie zpm gen. ggz (A)'!E663</f>
        <v>Klinisch (neuro)psycholoog (Wet Big artikel 14)</v>
      </c>
      <c r="F663" s="32">
        <f>'2a. Productie zpm gen. ggz (A)'!F663</f>
        <v>0</v>
      </c>
      <c r="G663" s="53">
        <f>'2a. Productie zpm gen. ggz (A)'!G663</f>
        <v>576.75522999841098</v>
      </c>
      <c r="H663" s="30">
        <f>'2a. Productie zpm gen. ggz (A)'!H663</f>
        <v>0</v>
      </c>
    </row>
    <row r="664" spans="1:8" x14ac:dyDescent="0.25">
      <c r="A664" s="26" t="str">
        <f>'2a. Productie zpm gen. ggz (A)'!A664</f>
        <v>CO0674</v>
      </c>
      <c r="B664" s="27" t="str">
        <f>'2a. Productie zpm gen. ggz (A)'!B664</f>
        <v>Diagnostiek</v>
      </c>
      <c r="C664" s="27" t="str">
        <f>'2a. Productie zpm gen. ggz (A)'!C664</f>
        <v>Vanaf 75 minuten</v>
      </c>
      <c r="D664" s="27" t="str">
        <f>'2a. Productie zpm gen. ggz (A)'!D664</f>
        <v>Forensische en beveiligde zorg - niet klinische of ambulante zorg</v>
      </c>
      <c r="E664" s="27" t="str">
        <f>'2a. Productie zpm gen. ggz (A)'!E664</f>
        <v>Klinisch (neuro)psycholoog (Wet Big artikel 14)</v>
      </c>
      <c r="F664" s="32">
        <f>'2a. Productie zpm gen. ggz (A)'!F664</f>
        <v>0</v>
      </c>
      <c r="G664" s="53">
        <f>'2a. Productie zpm gen. ggz (A)'!G664</f>
        <v>531.54850895469997</v>
      </c>
      <c r="H664" s="30">
        <f>'2a. Productie zpm gen. ggz (A)'!H664</f>
        <v>0</v>
      </c>
    </row>
    <row r="665" spans="1:8" x14ac:dyDescent="0.25">
      <c r="A665" s="26" t="str">
        <f>'2a. Productie zpm gen. ggz (A)'!A665</f>
        <v>CO0675</v>
      </c>
      <c r="B665" s="27" t="str">
        <f>'2a. Productie zpm gen. ggz (A)'!B665</f>
        <v>Diagnostiek</v>
      </c>
      <c r="C665" s="27" t="str">
        <f>'2a. Productie zpm gen. ggz (A)'!C665</f>
        <v>Vanaf 75 minuten</v>
      </c>
      <c r="D665" s="27" t="str">
        <f>'2a. Productie zpm gen. ggz (A)'!D665</f>
        <v>Hoogspecialistisch ggz (ambulant en klinisch, met contractvoorwaarde)</v>
      </c>
      <c r="E665" s="27" t="str">
        <f>'2a. Productie zpm gen. ggz (A)'!E665</f>
        <v>Klinisch (neuro)psycholoog (Wet Big artikel 14)</v>
      </c>
      <c r="F665" s="32">
        <f>'2a. Productie zpm gen. ggz (A)'!F665</f>
        <v>0</v>
      </c>
      <c r="G665" s="53">
        <f>'2a. Productie zpm gen. ggz (A)'!G665</f>
        <v>500.55317112268398</v>
      </c>
      <c r="H665" s="30">
        <f>'2a. Productie zpm gen. ggz (A)'!H665</f>
        <v>0</v>
      </c>
    </row>
    <row r="666" spans="1:8" x14ac:dyDescent="0.25">
      <c r="A666" s="26" t="str">
        <f>'2a. Productie zpm gen. ggz (A)'!A666</f>
        <v>CO0676</v>
      </c>
      <c r="B666" s="27" t="str">
        <f>'2a. Productie zpm gen. ggz (A)'!B666</f>
        <v>Diagnostiek</v>
      </c>
      <c r="C666" s="27" t="str">
        <f>'2a. Productie zpm gen. ggz (A)'!C666</f>
        <v>Vanaf 75 minuten</v>
      </c>
      <c r="D666" s="27" t="str">
        <f>'2a. Productie zpm gen. ggz (A)'!D666</f>
        <v>Ambulant – kwaliteitsstatuut sectie II</v>
      </c>
      <c r="E666" s="27" t="str">
        <f>'2a. Productie zpm gen. ggz (A)'!E666</f>
        <v>Verpleegkundig specialist geestelijke gezondheidszorg (Wet Big artikel 14)</v>
      </c>
      <c r="F666" s="32">
        <f>'2a. Productie zpm gen. ggz (A)'!F666</f>
        <v>0</v>
      </c>
      <c r="G666" s="53">
        <f>'2a. Productie zpm gen. ggz (A)'!G666</f>
        <v>174.92323490416899</v>
      </c>
      <c r="H666" s="30">
        <f>'2a. Productie zpm gen. ggz (A)'!H666</f>
        <v>0</v>
      </c>
    </row>
    <row r="667" spans="1:8" x14ac:dyDescent="0.25">
      <c r="A667" s="26" t="str">
        <f>'2a. Productie zpm gen. ggz (A)'!A667</f>
        <v>CO0677</v>
      </c>
      <c r="B667" s="27" t="str">
        <f>'2a. Productie zpm gen. ggz (A)'!B667</f>
        <v>Diagnostiek</v>
      </c>
      <c r="C667" s="27" t="str">
        <f>'2a. Productie zpm gen. ggz (A)'!C667</f>
        <v>Vanaf 75 minuten</v>
      </c>
      <c r="D667" s="27" t="str">
        <f>'2a. Productie zpm gen. ggz (A)'!D667</f>
        <v>Ambulant – kwaliteitsstatuut sectie III – monodisciplinair</v>
      </c>
      <c r="E667" s="27" t="str">
        <f>'2a. Productie zpm gen. ggz (A)'!E667</f>
        <v>Verpleegkundig specialist geestelijke gezondheidszorg (Wet Big artikel 14)</v>
      </c>
      <c r="F667" s="32">
        <f>'2a. Productie zpm gen. ggz (A)'!F667</f>
        <v>0</v>
      </c>
      <c r="G667" s="53">
        <f>'2a. Productie zpm gen. ggz (A)'!G667</f>
        <v>247.95233043807201</v>
      </c>
      <c r="H667" s="30">
        <f>'2a. Productie zpm gen. ggz (A)'!H667</f>
        <v>0</v>
      </c>
    </row>
    <row r="668" spans="1:8" x14ac:dyDescent="0.25">
      <c r="A668" s="26" t="str">
        <f>'2a. Productie zpm gen. ggz (A)'!A668</f>
        <v>CO0678</v>
      </c>
      <c r="B668" s="27" t="str">
        <f>'2a. Productie zpm gen. ggz (A)'!B668</f>
        <v>Diagnostiek</v>
      </c>
      <c r="C668" s="27" t="str">
        <f>'2a. Productie zpm gen. ggz (A)'!C668</f>
        <v>Vanaf 75 minuten</v>
      </c>
      <c r="D668" s="27" t="str">
        <f>'2a. Productie zpm gen. ggz (A)'!D668</f>
        <v>Ambulant – kwaliteitsstatuut sectie III – multidisciplinair</v>
      </c>
      <c r="E668" s="27" t="str">
        <f>'2a. Productie zpm gen. ggz (A)'!E668</f>
        <v>Verpleegkundig specialist geestelijke gezondheidszorg (Wet Big artikel 14)</v>
      </c>
      <c r="F668" s="32">
        <f>'2a. Productie zpm gen. ggz (A)'!F668</f>
        <v>0</v>
      </c>
      <c r="G668" s="53">
        <f>'2a. Productie zpm gen. ggz (A)'!G668</f>
        <v>288.30293996403998</v>
      </c>
      <c r="H668" s="30">
        <f>'2a. Productie zpm gen. ggz (A)'!H668</f>
        <v>0</v>
      </c>
    </row>
    <row r="669" spans="1:8" x14ac:dyDescent="0.25">
      <c r="A669" s="26" t="str">
        <f>'2a. Productie zpm gen. ggz (A)'!A669</f>
        <v>CO0679</v>
      </c>
      <c r="B669" s="27" t="str">
        <f>'2a. Productie zpm gen. ggz (A)'!B669</f>
        <v>Diagnostiek</v>
      </c>
      <c r="C669" s="27" t="str">
        <f>'2a. Productie zpm gen. ggz (A)'!C669</f>
        <v>Vanaf 75 minuten</v>
      </c>
      <c r="D669" s="27" t="str">
        <f>'2a. Productie zpm gen. ggz (A)'!D669</f>
        <v>Outreachend</v>
      </c>
      <c r="E669" s="27" t="str">
        <f>'2a. Productie zpm gen. ggz (A)'!E669</f>
        <v>Verpleegkundig specialist geestelijke gezondheidszorg (Wet Big artikel 14)</v>
      </c>
      <c r="F669" s="32">
        <f>'2a. Productie zpm gen. ggz (A)'!F669</f>
        <v>0</v>
      </c>
      <c r="G669" s="53">
        <f>'2a. Productie zpm gen. ggz (A)'!G669</f>
        <v>323.077714274306</v>
      </c>
      <c r="H669" s="30">
        <f>'2a. Productie zpm gen. ggz (A)'!H669</f>
        <v>0</v>
      </c>
    </row>
    <row r="670" spans="1:8" x14ac:dyDescent="0.25">
      <c r="A670" s="26" t="str">
        <f>'2a. Productie zpm gen. ggz (A)'!A670</f>
        <v>CO0680</v>
      </c>
      <c r="B670" s="27" t="str">
        <f>'2a. Productie zpm gen. ggz (A)'!B670</f>
        <v>Diagnostiek</v>
      </c>
      <c r="C670" s="27" t="str">
        <f>'2a. Productie zpm gen. ggz (A)'!C670</f>
        <v>Vanaf 75 minuten</v>
      </c>
      <c r="D670" s="27" t="str">
        <f>'2a. Productie zpm gen. ggz (A)'!D670</f>
        <v>Klinisch (exclusief forensische en beveiligde zorg)</v>
      </c>
      <c r="E670" s="27" t="str">
        <f>'2a. Productie zpm gen. ggz (A)'!E670</f>
        <v>Verpleegkundig specialist geestelijke gezondheidszorg (Wet Big artikel 14)</v>
      </c>
      <c r="F670" s="32">
        <f>'2a. Productie zpm gen. ggz (A)'!F670</f>
        <v>0</v>
      </c>
      <c r="G670" s="53">
        <f>'2a. Productie zpm gen. ggz (A)'!G670</f>
        <v>351.43648134923598</v>
      </c>
      <c r="H670" s="30">
        <f>'2a. Productie zpm gen. ggz (A)'!H670</f>
        <v>0</v>
      </c>
    </row>
    <row r="671" spans="1:8" x14ac:dyDescent="0.25">
      <c r="A671" s="26" t="str">
        <f>'2a. Productie zpm gen. ggz (A)'!A671</f>
        <v>CO0681</v>
      </c>
      <c r="B671" s="27" t="str">
        <f>'2a. Productie zpm gen. ggz (A)'!B671</f>
        <v>Diagnostiek</v>
      </c>
      <c r="C671" s="27" t="str">
        <f>'2a. Productie zpm gen. ggz (A)'!C671</f>
        <v>Vanaf 75 minuten</v>
      </c>
      <c r="D671" s="27" t="str">
        <f>'2a. Productie zpm gen. ggz (A)'!D671</f>
        <v>Forensische en beveiligde zorg - klinische zorg</v>
      </c>
      <c r="E671" s="27" t="str">
        <f>'2a. Productie zpm gen. ggz (A)'!E671</f>
        <v>Verpleegkundig specialist geestelijke gezondheidszorg (Wet Big artikel 14)</v>
      </c>
      <c r="F671" s="32">
        <f>'2a. Productie zpm gen. ggz (A)'!F671</f>
        <v>0</v>
      </c>
      <c r="G671" s="53">
        <f>'2a. Productie zpm gen. ggz (A)'!G671</f>
        <v>357.259450462259</v>
      </c>
      <c r="H671" s="30">
        <f>'2a. Productie zpm gen. ggz (A)'!H671</f>
        <v>0</v>
      </c>
    </row>
    <row r="672" spans="1:8" x14ac:dyDescent="0.25">
      <c r="A672" s="26" t="str">
        <f>'2a. Productie zpm gen. ggz (A)'!A672</f>
        <v>CO0682</v>
      </c>
      <c r="B672" s="27" t="str">
        <f>'2a. Productie zpm gen. ggz (A)'!B672</f>
        <v>Diagnostiek</v>
      </c>
      <c r="C672" s="27" t="str">
        <f>'2a. Productie zpm gen. ggz (A)'!C672</f>
        <v>Vanaf 75 minuten</v>
      </c>
      <c r="D672" s="27" t="str">
        <f>'2a. Productie zpm gen. ggz (A)'!D672</f>
        <v>Forensische en beveiligde zorg - niet klinische of ambulante zorg</v>
      </c>
      <c r="E672" s="27" t="str">
        <f>'2a. Productie zpm gen. ggz (A)'!E672</f>
        <v>Verpleegkundig specialist geestelijke gezondheidszorg (Wet Big artikel 14)</v>
      </c>
      <c r="F672" s="32">
        <f>'2a. Productie zpm gen. ggz (A)'!F672</f>
        <v>0</v>
      </c>
      <c r="G672" s="53">
        <f>'2a. Productie zpm gen. ggz (A)'!G672</f>
        <v>319.02529660053</v>
      </c>
      <c r="H672" s="30">
        <f>'2a. Productie zpm gen. ggz (A)'!H672</f>
        <v>0</v>
      </c>
    </row>
    <row r="673" spans="1:8" x14ac:dyDescent="0.25">
      <c r="A673" s="26" t="str">
        <f>'2a. Productie zpm gen. ggz (A)'!A673</f>
        <v>CO0683</v>
      </c>
      <c r="B673" s="27" t="str">
        <f>'2a. Productie zpm gen. ggz (A)'!B673</f>
        <v>Diagnostiek</v>
      </c>
      <c r="C673" s="27" t="str">
        <f>'2a. Productie zpm gen. ggz (A)'!C673</f>
        <v>Vanaf 75 minuten</v>
      </c>
      <c r="D673" s="27" t="str">
        <f>'2a. Productie zpm gen. ggz (A)'!D673</f>
        <v>Hoogspecialistisch ggz (ambulant en klinisch, met contractvoorwaarde)</v>
      </c>
      <c r="E673" s="27" t="str">
        <f>'2a. Productie zpm gen. ggz (A)'!E673</f>
        <v>Verpleegkundig specialist geestelijke gezondheidszorg (Wet Big artikel 14)</v>
      </c>
      <c r="F673" s="32">
        <f>'2a. Productie zpm gen. ggz (A)'!F673</f>
        <v>0</v>
      </c>
      <c r="G673" s="53">
        <f>'2a. Productie zpm gen. ggz (A)'!G673</f>
        <v>354.66608597684098</v>
      </c>
      <c r="H673" s="30">
        <f>'2a. Productie zpm gen. ggz (A)'!H673</f>
        <v>0</v>
      </c>
    </row>
    <row r="674" spans="1:8" x14ac:dyDescent="0.25">
      <c r="A674" s="26" t="str">
        <f>'2a. Productie zpm gen. ggz (A)'!A674</f>
        <v>CO0684</v>
      </c>
      <c r="B674" s="27" t="str">
        <f>'2a. Productie zpm gen. ggz (A)'!B674</f>
        <v>Diagnostiek</v>
      </c>
      <c r="C674" s="27" t="str">
        <f>'2a. Productie zpm gen. ggz (A)'!C674</f>
        <v>Vanaf 75 minuten</v>
      </c>
      <c r="D674" s="27" t="str">
        <f>'2a. Productie zpm gen. ggz (A)'!D674</f>
        <v>Ambulant – kwaliteitsstatuut sectie II</v>
      </c>
      <c r="E674" s="27" t="str">
        <f>'2a. Productie zpm gen. ggz (A)'!E674</f>
        <v>Arts (Wet Big artikel 3)</v>
      </c>
      <c r="F674" s="32">
        <f>'2a. Productie zpm gen. ggz (A)'!F674</f>
        <v>0</v>
      </c>
      <c r="G674" s="53">
        <f>'2a. Productie zpm gen. ggz (A)'!G674</f>
        <v>181.91092676008299</v>
      </c>
      <c r="H674" s="30">
        <f>'2a. Productie zpm gen. ggz (A)'!H674</f>
        <v>0</v>
      </c>
    </row>
    <row r="675" spans="1:8" x14ac:dyDescent="0.25">
      <c r="A675" s="26" t="str">
        <f>'2a. Productie zpm gen. ggz (A)'!A675</f>
        <v>CO0685</v>
      </c>
      <c r="B675" s="27" t="str">
        <f>'2a. Productie zpm gen. ggz (A)'!B675</f>
        <v>Diagnostiek</v>
      </c>
      <c r="C675" s="27" t="str">
        <f>'2a. Productie zpm gen. ggz (A)'!C675</f>
        <v>Vanaf 75 minuten</v>
      </c>
      <c r="D675" s="27" t="str">
        <f>'2a. Productie zpm gen. ggz (A)'!D675</f>
        <v>Ambulant – kwaliteitsstatuut sectie III – monodisciplinair</v>
      </c>
      <c r="E675" s="27" t="str">
        <f>'2a. Productie zpm gen. ggz (A)'!E675</f>
        <v>Arts (Wet Big artikel 3)</v>
      </c>
      <c r="F675" s="32">
        <f>'2a. Productie zpm gen. ggz (A)'!F675</f>
        <v>0</v>
      </c>
      <c r="G675" s="53">
        <f>'2a. Productie zpm gen. ggz (A)'!G675</f>
        <v>256.35216701315102</v>
      </c>
      <c r="H675" s="30">
        <f>'2a. Productie zpm gen. ggz (A)'!H675</f>
        <v>0</v>
      </c>
    </row>
    <row r="676" spans="1:8" x14ac:dyDescent="0.25">
      <c r="A676" s="26" t="str">
        <f>'2a. Productie zpm gen. ggz (A)'!A676</f>
        <v>CO0686</v>
      </c>
      <c r="B676" s="27" t="str">
        <f>'2a. Productie zpm gen. ggz (A)'!B676</f>
        <v>Diagnostiek</v>
      </c>
      <c r="C676" s="27" t="str">
        <f>'2a. Productie zpm gen. ggz (A)'!C676</f>
        <v>Vanaf 75 minuten</v>
      </c>
      <c r="D676" s="27" t="str">
        <f>'2a. Productie zpm gen. ggz (A)'!D676</f>
        <v>Ambulant – kwaliteitsstatuut sectie III – multidisciplinair</v>
      </c>
      <c r="E676" s="27" t="str">
        <f>'2a. Productie zpm gen. ggz (A)'!E676</f>
        <v>Arts (Wet Big artikel 3)</v>
      </c>
      <c r="F676" s="32">
        <f>'2a. Productie zpm gen. ggz (A)'!F676</f>
        <v>0</v>
      </c>
      <c r="G676" s="53">
        <f>'2a. Productie zpm gen. ggz (A)'!G676</f>
        <v>307.72348598387799</v>
      </c>
      <c r="H676" s="30">
        <f>'2a. Productie zpm gen. ggz (A)'!H676</f>
        <v>0</v>
      </c>
    </row>
    <row r="677" spans="1:8" x14ac:dyDescent="0.25">
      <c r="A677" s="26" t="str">
        <f>'2a. Productie zpm gen. ggz (A)'!A677</f>
        <v>CO0687</v>
      </c>
      <c r="B677" s="27" t="str">
        <f>'2a. Productie zpm gen. ggz (A)'!B677</f>
        <v>Diagnostiek</v>
      </c>
      <c r="C677" s="27" t="str">
        <f>'2a. Productie zpm gen. ggz (A)'!C677</f>
        <v>Vanaf 75 minuten</v>
      </c>
      <c r="D677" s="27" t="str">
        <f>'2a. Productie zpm gen. ggz (A)'!D677</f>
        <v>Outreachend</v>
      </c>
      <c r="E677" s="27" t="str">
        <f>'2a. Productie zpm gen. ggz (A)'!E677</f>
        <v>Arts (Wet Big artikel 3)</v>
      </c>
      <c r="F677" s="32">
        <f>'2a. Productie zpm gen. ggz (A)'!F677</f>
        <v>0</v>
      </c>
      <c r="G677" s="53">
        <f>'2a. Productie zpm gen. ggz (A)'!G677</f>
        <v>333.98529677939899</v>
      </c>
      <c r="H677" s="30">
        <f>'2a. Productie zpm gen. ggz (A)'!H677</f>
        <v>0</v>
      </c>
    </row>
    <row r="678" spans="1:8" x14ac:dyDescent="0.25">
      <c r="A678" s="26" t="str">
        <f>'2a. Productie zpm gen. ggz (A)'!A678</f>
        <v>CO0688</v>
      </c>
      <c r="B678" s="27" t="str">
        <f>'2a. Productie zpm gen. ggz (A)'!B678</f>
        <v>Diagnostiek</v>
      </c>
      <c r="C678" s="27" t="str">
        <f>'2a. Productie zpm gen. ggz (A)'!C678</f>
        <v>Vanaf 75 minuten</v>
      </c>
      <c r="D678" s="27" t="str">
        <f>'2a. Productie zpm gen. ggz (A)'!D678</f>
        <v>Klinisch (exclusief forensische en beveiligde zorg)</v>
      </c>
      <c r="E678" s="27" t="str">
        <f>'2a. Productie zpm gen. ggz (A)'!E678</f>
        <v>Arts (Wet Big artikel 3)</v>
      </c>
      <c r="F678" s="32">
        <f>'2a. Productie zpm gen. ggz (A)'!F678</f>
        <v>0</v>
      </c>
      <c r="G678" s="53">
        <f>'2a. Productie zpm gen. ggz (A)'!G678</f>
        <v>373.15576630228901</v>
      </c>
      <c r="H678" s="30">
        <f>'2a. Productie zpm gen. ggz (A)'!H678</f>
        <v>0</v>
      </c>
    </row>
    <row r="679" spans="1:8" x14ac:dyDescent="0.25">
      <c r="A679" s="26" t="str">
        <f>'2a. Productie zpm gen. ggz (A)'!A679</f>
        <v>CO0689</v>
      </c>
      <c r="B679" s="27" t="str">
        <f>'2a. Productie zpm gen. ggz (A)'!B679</f>
        <v>Diagnostiek</v>
      </c>
      <c r="C679" s="27" t="str">
        <f>'2a. Productie zpm gen. ggz (A)'!C679</f>
        <v>Vanaf 75 minuten</v>
      </c>
      <c r="D679" s="27" t="str">
        <f>'2a. Productie zpm gen. ggz (A)'!D679</f>
        <v>Forensische en beveiligde zorg - klinische zorg</v>
      </c>
      <c r="E679" s="27" t="str">
        <f>'2a. Productie zpm gen. ggz (A)'!E679</f>
        <v>Arts (Wet Big artikel 3)</v>
      </c>
      <c r="F679" s="32">
        <f>'2a. Productie zpm gen. ggz (A)'!F679</f>
        <v>0</v>
      </c>
      <c r="G679" s="53">
        <f>'2a. Productie zpm gen. ggz (A)'!G679</f>
        <v>503.29788343922701</v>
      </c>
      <c r="H679" s="30">
        <f>'2a. Productie zpm gen. ggz (A)'!H679</f>
        <v>0</v>
      </c>
    </row>
    <row r="680" spans="1:8" x14ac:dyDescent="0.25">
      <c r="A680" s="26" t="str">
        <f>'2a. Productie zpm gen. ggz (A)'!A680</f>
        <v>CO0690</v>
      </c>
      <c r="B680" s="27" t="str">
        <f>'2a. Productie zpm gen. ggz (A)'!B680</f>
        <v>Diagnostiek</v>
      </c>
      <c r="C680" s="27" t="str">
        <f>'2a. Productie zpm gen. ggz (A)'!C680</f>
        <v>Vanaf 75 minuten</v>
      </c>
      <c r="D680" s="27" t="str">
        <f>'2a. Productie zpm gen. ggz (A)'!D680</f>
        <v>Forensische en beveiligde zorg - niet klinische of ambulante zorg</v>
      </c>
      <c r="E680" s="27" t="str">
        <f>'2a. Productie zpm gen. ggz (A)'!E680</f>
        <v>Arts (Wet Big artikel 3)</v>
      </c>
      <c r="F680" s="32">
        <f>'2a. Productie zpm gen. ggz (A)'!F680</f>
        <v>0</v>
      </c>
      <c r="G680" s="53">
        <f>'2a. Productie zpm gen. ggz (A)'!G680</f>
        <v>430.64844326102002</v>
      </c>
      <c r="H680" s="30">
        <f>'2a. Productie zpm gen. ggz (A)'!H680</f>
        <v>0</v>
      </c>
    </row>
    <row r="681" spans="1:8" x14ac:dyDescent="0.25">
      <c r="A681" s="26" t="str">
        <f>'2a. Productie zpm gen. ggz (A)'!A681</f>
        <v>CO0691</v>
      </c>
      <c r="B681" s="27" t="str">
        <f>'2a. Productie zpm gen. ggz (A)'!B681</f>
        <v>Diagnostiek</v>
      </c>
      <c r="C681" s="27" t="str">
        <f>'2a. Productie zpm gen. ggz (A)'!C681</f>
        <v>Vanaf 75 minuten</v>
      </c>
      <c r="D681" s="27" t="str">
        <f>'2a. Productie zpm gen. ggz (A)'!D681</f>
        <v>Hoogspecialistisch ggz (ambulant en klinisch, met contractvoorwaarde)</v>
      </c>
      <c r="E681" s="27" t="str">
        <f>'2a. Productie zpm gen. ggz (A)'!E681</f>
        <v>Arts (Wet Big artikel 3)</v>
      </c>
      <c r="F681" s="32">
        <f>'2a. Productie zpm gen. ggz (A)'!F681</f>
        <v>0</v>
      </c>
      <c r="G681" s="53">
        <f>'2a. Productie zpm gen. ggz (A)'!G681</f>
        <v>372.20291065035201</v>
      </c>
      <c r="H681" s="30">
        <f>'2a. Productie zpm gen. ggz (A)'!H681</f>
        <v>0</v>
      </c>
    </row>
    <row r="682" spans="1:8" x14ac:dyDescent="0.25">
      <c r="A682" s="26" t="str">
        <f>'2a. Productie zpm gen. ggz (A)'!A682</f>
        <v>CO0692</v>
      </c>
      <c r="B682" s="27" t="str">
        <f>'2a. Productie zpm gen. ggz (A)'!B682</f>
        <v>Diagnostiek</v>
      </c>
      <c r="C682" s="27" t="str">
        <f>'2a. Productie zpm gen. ggz (A)'!C682</f>
        <v>Vanaf 75 minuten</v>
      </c>
      <c r="D682" s="27" t="str">
        <f>'2a. Productie zpm gen. ggz (A)'!D682</f>
        <v>Ambulant – kwaliteitsstatuut sectie II</v>
      </c>
      <c r="E682" s="27" t="str">
        <f>'2a. Productie zpm gen. ggz (A)'!E682</f>
        <v>Gezondheidszorgpsycholoog (Wet Big artikel 3)</v>
      </c>
      <c r="F682" s="32">
        <f>'2a. Productie zpm gen. ggz (A)'!F682</f>
        <v>0</v>
      </c>
      <c r="G682" s="53">
        <f>'2a. Productie zpm gen. ggz (A)'!G682</f>
        <v>195.670061910881</v>
      </c>
      <c r="H682" s="30">
        <f>'2a. Productie zpm gen. ggz (A)'!H682</f>
        <v>0</v>
      </c>
    </row>
    <row r="683" spans="1:8" x14ac:dyDescent="0.25">
      <c r="A683" s="26" t="str">
        <f>'2a. Productie zpm gen. ggz (A)'!A683</f>
        <v>CO0693</v>
      </c>
      <c r="B683" s="27" t="str">
        <f>'2a. Productie zpm gen. ggz (A)'!B683</f>
        <v>Diagnostiek</v>
      </c>
      <c r="C683" s="27" t="str">
        <f>'2a. Productie zpm gen. ggz (A)'!C683</f>
        <v>Vanaf 75 minuten</v>
      </c>
      <c r="D683" s="27" t="str">
        <f>'2a. Productie zpm gen. ggz (A)'!D683</f>
        <v>Ambulant – kwaliteitsstatuut sectie III – monodisciplinair</v>
      </c>
      <c r="E683" s="27" t="str">
        <f>'2a. Productie zpm gen. ggz (A)'!E683</f>
        <v>Gezondheidszorgpsycholoog (Wet Big artikel 3)</v>
      </c>
      <c r="F683" s="32">
        <f>'2a. Productie zpm gen. ggz (A)'!F683</f>
        <v>0</v>
      </c>
      <c r="G683" s="53">
        <f>'2a. Productie zpm gen. ggz (A)'!G683</f>
        <v>271.15655597445499</v>
      </c>
      <c r="H683" s="30">
        <f>'2a. Productie zpm gen. ggz (A)'!H683</f>
        <v>0</v>
      </c>
    </row>
    <row r="684" spans="1:8" x14ac:dyDescent="0.25">
      <c r="A684" s="26" t="str">
        <f>'2a. Productie zpm gen. ggz (A)'!A684</f>
        <v>CO0694</v>
      </c>
      <c r="B684" s="27" t="str">
        <f>'2a. Productie zpm gen. ggz (A)'!B684</f>
        <v>Diagnostiek</v>
      </c>
      <c r="C684" s="27" t="str">
        <f>'2a. Productie zpm gen. ggz (A)'!C684</f>
        <v>Vanaf 75 minuten</v>
      </c>
      <c r="D684" s="27" t="str">
        <f>'2a. Productie zpm gen. ggz (A)'!D684</f>
        <v>Ambulant – kwaliteitsstatuut sectie III – multidisciplinair</v>
      </c>
      <c r="E684" s="27" t="str">
        <f>'2a. Productie zpm gen. ggz (A)'!E684</f>
        <v>Gezondheidszorgpsycholoog (Wet Big artikel 3)</v>
      </c>
      <c r="F684" s="32">
        <f>'2a. Productie zpm gen. ggz (A)'!F684</f>
        <v>0</v>
      </c>
      <c r="G684" s="53">
        <f>'2a. Productie zpm gen. ggz (A)'!G684</f>
        <v>320.34798134853401</v>
      </c>
      <c r="H684" s="30">
        <f>'2a. Productie zpm gen. ggz (A)'!H684</f>
        <v>0</v>
      </c>
    </row>
    <row r="685" spans="1:8" x14ac:dyDescent="0.25">
      <c r="A685" s="26" t="str">
        <f>'2a. Productie zpm gen. ggz (A)'!A685</f>
        <v>CO0695</v>
      </c>
      <c r="B685" s="27" t="str">
        <f>'2a. Productie zpm gen. ggz (A)'!B685</f>
        <v>Diagnostiek</v>
      </c>
      <c r="C685" s="27" t="str">
        <f>'2a. Productie zpm gen. ggz (A)'!C685</f>
        <v>Vanaf 75 minuten</v>
      </c>
      <c r="D685" s="27" t="str">
        <f>'2a. Productie zpm gen. ggz (A)'!D685</f>
        <v>Outreachend</v>
      </c>
      <c r="E685" s="27" t="str">
        <f>'2a. Productie zpm gen. ggz (A)'!E685</f>
        <v>Gezondheidszorgpsycholoog (Wet Big artikel 3)</v>
      </c>
      <c r="F685" s="32">
        <f>'2a. Productie zpm gen. ggz (A)'!F685</f>
        <v>0</v>
      </c>
      <c r="G685" s="53">
        <f>'2a. Productie zpm gen. ggz (A)'!G685</f>
        <v>363.85541926807298</v>
      </c>
      <c r="H685" s="30">
        <f>'2a. Productie zpm gen. ggz (A)'!H685</f>
        <v>0</v>
      </c>
    </row>
    <row r="686" spans="1:8" x14ac:dyDescent="0.25">
      <c r="A686" s="26" t="str">
        <f>'2a. Productie zpm gen. ggz (A)'!A686</f>
        <v>CO0696</v>
      </c>
      <c r="B686" s="27" t="str">
        <f>'2a. Productie zpm gen. ggz (A)'!B686</f>
        <v>Diagnostiek</v>
      </c>
      <c r="C686" s="27" t="str">
        <f>'2a. Productie zpm gen. ggz (A)'!C686</f>
        <v>Vanaf 75 minuten</v>
      </c>
      <c r="D686" s="27" t="str">
        <f>'2a. Productie zpm gen. ggz (A)'!D686</f>
        <v>Klinisch (exclusief forensische en beveiligde zorg)</v>
      </c>
      <c r="E686" s="27" t="str">
        <f>'2a. Productie zpm gen. ggz (A)'!E686</f>
        <v>Gezondheidszorgpsycholoog (Wet Big artikel 3)</v>
      </c>
      <c r="F686" s="32">
        <f>'2a. Productie zpm gen. ggz (A)'!F686</f>
        <v>0</v>
      </c>
      <c r="G686" s="53">
        <f>'2a. Productie zpm gen. ggz (A)'!G686</f>
        <v>402.50343607303898</v>
      </c>
      <c r="H686" s="30">
        <f>'2a. Productie zpm gen. ggz (A)'!H686</f>
        <v>0</v>
      </c>
    </row>
    <row r="687" spans="1:8" x14ac:dyDescent="0.25">
      <c r="A687" s="26" t="str">
        <f>'2a. Productie zpm gen. ggz (A)'!A687</f>
        <v>CO0697</v>
      </c>
      <c r="B687" s="27" t="str">
        <f>'2a. Productie zpm gen. ggz (A)'!B687</f>
        <v>Diagnostiek</v>
      </c>
      <c r="C687" s="27" t="str">
        <f>'2a. Productie zpm gen. ggz (A)'!C687</f>
        <v>Vanaf 75 minuten</v>
      </c>
      <c r="D687" s="27" t="str">
        <f>'2a. Productie zpm gen. ggz (A)'!D687</f>
        <v>Forensische en beveiligde zorg - klinische zorg</v>
      </c>
      <c r="E687" s="27" t="str">
        <f>'2a. Productie zpm gen. ggz (A)'!E687</f>
        <v>Gezondheidszorgpsycholoog (Wet Big artikel 3)</v>
      </c>
      <c r="F687" s="32">
        <f>'2a. Productie zpm gen. ggz (A)'!F687</f>
        <v>0</v>
      </c>
      <c r="G687" s="53">
        <f>'2a. Productie zpm gen. ggz (A)'!G687</f>
        <v>447.37797752697003</v>
      </c>
      <c r="H687" s="30">
        <f>'2a. Productie zpm gen. ggz (A)'!H687</f>
        <v>0</v>
      </c>
    </row>
    <row r="688" spans="1:8" x14ac:dyDescent="0.25">
      <c r="A688" s="26" t="str">
        <f>'2a. Productie zpm gen. ggz (A)'!A688</f>
        <v>CO0698</v>
      </c>
      <c r="B688" s="27" t="str">
        <f>'2a. Productie zpm gen. ggz (A)'!B688</f>
        <v>Diagnostiek</v>
      </c>
      <c r="C688" s="27" t="str">
        <f>'2a. Productie zpm gen. ggz (A)'!C688</f>
        <v>Vanaf 75 minuten</v>
      </c>
      <c r="D688" s="27" t="str">
        <f>'2a. Productie zpm gen. ggz (A)'!D688</f>
        <v>Forensische en beveiligde zorg - niet klinische of ambulante zorg</v>
      </c>
      <c r="E688" s="27" t="str">
        <f>'2a. Productie zpm gen. ggz (A)'!E688</f>
        <v>Gezondheidszorgpsycholoog (Wet Big artikel 3)</v>
      </c>
      <c r="F688" s="32">
        <f>'2a. Productie zpm gen. ggz (A)'!F688</f>
        <v>0</v>
      </c>
      <c r="G688" s="53">
        <f>'2a. Productie zpm gen. ggz (A)'!G688</f>
        <v>367.91635111407101</v>
      </c>
      <c r="H688" s="30">
        <f>'2a. Productie zpm gen. ggz (A)'!H688</f>
        <v>0</v>
      </c>
    </row>
    <row r="689" spans="1:8" x14ac:dyDescent="0.25">
      <c r="A689" s="26" t="str">
        <f>'2a. Productie zpm gen. ggz (A)'!A689</f>
        <v>CO0699</v>
      </c>
      <c r="B689" s="27" t="str">
        <f>'2a. Productie zpm gen. ggz (A)'!B689</f>
        <v>Diagnostiek</v>
      </c>
      <c r="C689" s="27" t="str">
        <f>'2a. Productie zpm gen. ggz (A)'!C689</f>
        <v>Vanaf 75 minuten</v>
      </c>
      <c r="D689" s="27" t="str">
        <f>'2a. Productie zpm gen. ggz (A)'!D689</f>
        <v>Hoogspecialistisch ggz (ambulant en klinisch, met contractvoorwaarde)</v>
      </c>
      <c r="E689" s="27" t="str">
        <f>'2a. Productie zpm gen. ggz (A)'!E689</f>
        <v>Gezondheidszorgpsycholoog (Wet Big artikel 3)</v>
      </c>
      <c r="F689" s="32">
        <f>'2a. Productie zpm gen. ggz (A)'!F689</f>
        <v>0</v>
      </c>
      <c r="G689" s="53">
        <f>'2a. Productie zpm gen. ggz (A)'!G689</f>
        <v>389.55756096365502</v>
      </c>
      <c r="H689" s="30">
        <f>'2a. Productie zpm gen. ggz (A)'!H689</f>
        <v>0</v>
      </c>
    </row>
    <row r="690" spans="1:8" x14ac:dyDescent="0.25">
      <c r="A690" s="26" t="str">
        <f>'2a. Productie zpm gen. ggz (A)'!A690</f>
        <v>CO0700</v>
      </c>
      <c r="B690" s="27" t="str">
        <f>'2a. Productie zpm gen. ggz (A)'!B690</f>
        <v>Diagnostiek</v>
      </c>
      <c r="C690" s="27" t="str">
        <f>'2a. Productie zpm gen. ggz (A)'!C690</f>
        <v>Vanaf 75 minuten</v>
      </c>
      <c r="D690" s="27" t="str">
        <f>'2a. Productie zpm gen. ggz (A)'!D690</f>
        <v>Ambulant – kwaliteitsstatuut sectie II</v>
      </c>
      <c r="E690" s="27" t="str">
        <f>'2a. Productie zpm gen. ggz (A)'!E690</f>
        <v>Psychotherapeut (Wet Big artikel 3)</v>
      </c>
      <c r="F690" s="32">
        <f>'2a. Productie zpm gen. ggz (A)'!F690</f>
        <v>0</v>
      </c>
      <c r="G690" s="53">
        <f>'2a. Productie zpm gen. ggz (A)'!G690</f>
        <v>225.31019874031301</v>
      </c>
      <c r="H690" s="30">
        <f>'2a. Productie zpm gen. ggz (A)'!H690</f>
        <v>0</v>
      </c>
    </row>
    <row r="691" spans="1:8" x14ac:dyDescent="0.25">
      <c r="A691" s="26" t="str">
        <f>'2a. Productie zpm gen. ggz (A)'!A691</f>
        <v>CO0701</v>
      </c>
      <c r="B691" s="27" t="str">
        <f>'2a. Productie zpm gen. ggz (A)'!B691</f>
        <v>Diagnostiek</v>
      </c>
      <c r="C691" s="27" t="str">
        <f>'2a. Productie zpm gen. ggz (A)'!C691</f>
        <v>Vanaf 75 minuten</v>
      </c>
      <c r="D691" s="27" t="str">
        <f>'2a. Productie zpm gen. ggz (A)'!D691</f>
        <v>Ambulant – kwaliteitsstatuut sectie III – monodisciplinair</v>
      </c>
      <c r="E691" s="27" t="str">
        <f>'2a. Productie zpm gen. ggz (A)'!E691</f>
        <v>Psychotherapeut (Wet Big artikel 3)</v>
      </c>
      <c r="F691" s="32">
        <f>'2a. Productie zpm gen. ggz (A)'!F691</f>
        <v>0</v>
      </c>
      <c r="G691" s="53">
        <f>'2a. Productie zpm gen. ggz (A)'!G691</f>
        <v>304.98380759369098</v>
      </c>
      <c r="H691" s="30">
        <f>'2a. Productie zpm gen. ggz (A)'!H691</f>
        <v>0</v>
      </c>
    </row>
    <row r="692" spans="1:8" x14ac:dyDescent="0.25">
      <c r="A692" s="26" t="str">
        <f>'2a. Productie zpm gen. ggz (A)'!A692</f>
        <v>CO0702</v>
      </c>
      <c r="B692" s="27" t="str">
        <f>'2a. Productie zpm gen. ggz (A)'!B692</f>
        <v>Diagnostiek</v>
      </c>
      <c r="C692" s="27" t="str">
        <f>'2a. Productie zpm gen. ggz (A)'!C692</f>
        <v>Vanaf 75 minuten</v>
      </c>
      <c r="D692" s="27" t="str">
        <f>'2a. Productie zpm gen. ggz (A)'!D692</f>
        <v>Ambulant – kwaliteitsstatuut sectie III – multidisciplinair</v>
      </c>
      <c r="E692" s="27" t="str">
        <f>'2a. Productie zpm gen. ggz (A)'!E692</f>
        <v>Psychotherapeut (Wet Big artikel 3)</v>
      </c>
      <c r="F692" s="32">
        <f>'2a. Productie zpm gen. ggz (A)'!F692</f>
        <v>0</v>
      </c>
      <c r="G692" s="53">
        <f>'2a. Productie zpm gen. ggz (A)'!G692</f>
        <v>347.03273064695099</v>
      </c>
      <c r="H692" s="30">
        <f>'2a. Productie zpm gen. ggz (A)'!H692</f>
        <v>0</v>
      </c>
    </row>
    <row r="693" spans="1:8" x14ac:dyDescent="0.25">
      <c r="A693" s="26" t="str">
        <f>'2a. Productie zpm gen. ggz (A)'!A693</f>
        <v>CO0703</v>
      </c>
      <c r="B693" s="27" t="str">
        <f>'2a. Productie zpm gen. ggz (A)'!B693</f>
        <v>Diagnostiek</v>
      </c>
      <c r="C693" s="27" t="str">
        <f>'2a. Productie zpm gen. ggz (A)'!C693</f>
        <v>Vanaf 75 minuten</v>
      </c>
      <c r="D693" s="27" t="str">
        <f>'2a. Productie zpm gen. ggz (A)'!D693</f>
        <v>Outreachend</v>
      </c>
      <c r="E693" s="27" t="str">
        <f>'2a. Productie zpm gen. ggz (A)'!E693</f>
        <v>Psychotherapeut (Wet Big artikel 3)</v>
      </c>
      <c r="F693" s="32">
        <f>'2a. Productie zpm gen. ggz (A)'!F693</f>
        <v>0</v>
      </c>
      <c r="G693" s="53">
        <f>'2a. Productie zpm gen. ggz (A)'!G693</f>
        <v>381.71831627625801</v>
      </c>
      <c r="H693" s="30">
        <f>'2a. Productie zpm gen. ggz (A)'!H693</f>
        <v>0</v>
      </c>
    </row>
    <row r="694" spans="1:8" x14ac:dyDescent="0.25">
      <c r="A694" s="26" t="str">
        <f>'2a. Productie zpm gen. ggz (A)'!A694</f>
        <v>CO0704</v>
      </c>
      <c r="B694" s="27" t="str">
        <f>'2a. Productie zpm gen. ggz (A)'!B694</f>
        <v>Diagnostiek</v>
      </c>
      <c r="C694" s="27" t="str">
        <f>'2a. Productie zpm gen. ggz (A)'!C694</f>
        <v>Vanaf 75 minuten</v>
      </c>
      <c r="D694" s="27" t="str">
        <f>'2a. Productie zpm gen. ggz (A)'!D694</f>
        <v>Klinisch (exclusief forensische en beveiligde zorg)</v>
      </c>
      <c r="E694" s="27" t="str">
        <f>'2a. Productie zpm gen. ggz (A)'!E694</f>
        <v>Psychotherapeut (Wet Big artikel 3)</v>
      </c>
      <c r="F694" s="32">
        <f>'2a. Productie zpm gen. ggz (A)'!F694</f>
        <v>0</v>
      </c>
      <c r="G694" s="53">
        <f>'2a. Productie zpm gen. ggz (A)'!G694</f>
        <v>418.06378916515001</v>
      </c>
      <c r="H694" s="30">
        <f>'2a. Productie zpm gen. ggz (A)'!H694</f>
        <v>0</v>
      </c>
    </row>
    <row r="695" spans="1:8" x14ac:dyDescent="0.25">
      <c r="A695" s="26" t="str">
        <f>'2a. Productie zpm gen. ggz (A)'!A695</f>
        <v>CO0705</v>
      </c>
      <c r="B695" s="27" t="str">
        <f>'2a. Productie zpm gen. ggz (A)'!B695</f>
        <v>Diagnostiek</v>
      </c>
      <c r="C695" s="27" t="str">
        <f>'2a. Productie zpm gen. ggz (A)'!C695</f>
        <v>Vanaf 75 minuten</v>
      </c>
      <c r="D695" s="27" t="str">
        <f>'2a. Productie zpm gen. ggz (A)'!D695</f>
        <v>Forensische en beveiligde zorg - klinische zorg</v>
      </c>
      <c r="E695" s="27" t="str">
        <f>'2a. Productie zpm gen. ggz (A)'!E695</f>
        <v>Psychotherapeut (Wet Big artikel 3)</v>
      </c>
      <c r="F695" s="32">
        <f>'2a. Productie zpm gen. ggz (A)'!F695</f>
        <v>0</v>
      </c>
      <c r="G695" s="53">
        <f>'2a. Productie zpm gen. ggz (A)'!G695</f>
        <v>495.20965753038899</v>
      </c>
      <c r="H695" s="30">
        <f>'2a. Productie zpm gen. ggz (A)'!H695</f>
        <v>0</v>
      </c>
    </row>
    <row r="696" spans="1:8" x14ac:dyDescent="0.25">
      <c r="A696" s="26" t="str">
        <f>'2a. Productie zpm gen. ggz (A)'!A696</f>
        <v>CO0706</v>
      </c>
      <c r="B696" s="27" t="str">
        <f>'2a. Productie zpm gen. ggz (A)'!B696</f>
        <v>Diagnostiek</v>
      </c>
      <c r="C696" s="27" t="str">
        <f>'2a. Productie zpm gen. ggz (A)'!C696</f>
        <v>Vanaf 75 minuten</v>
      </c>
      <c r="D696" s="27" t="str">
        <f>'2a. Productie zpm gen. ggz (A)'!D696</f>
        <v>Forensische en beveiligde zorg - niet klinische of ambulante zorg</v>
      </c>
      <c r="E696" s="27" t="str">
        <f>'2a. Productie zpm gen. ggz (A)'!E696</f>
        <v>Psychotherapeut (Wet Big artikel 3)</v>
      </c>
      <c r="F696" s="32">
        <f>'2a. Productie zpm gen. ggz (A)'!F696</f>
        <v>0</v>
      </c>
      <c r="G696" s="53">
        <f>'2a. Productie zpm gen. ggz (A)'!G696</f>
        <v>448.59354417184198</v>
      </c>
      <c r="H696" s="30">
        <f>'2a. Productie zpm gen. ggz (A)'!H696</f>
        <v>0</v>
      </c>
    </row>
    <row r="697" spans="1:8" x14ac:dyDescent="0.25">
      <c r="A697" s="26" t="str">
        <f>'2a. Productie zpm gen. ggz (A)'!A697</f>
        <v>CO0707</v>
      </c>
      <c r="B697" s="27" t="str">
        <f>'2a. Productie zpm gen. ggz (A)'!B697</f>
        <v>Diagnostiek</v>
      </c>
      <c r="C697" s="27" t="str">
        <f>'2a. Productie zpm gen. ggz (A)'!C697</f>
        <v>Vanaf 75 minuten</v>
      </c>
      <c r="D697" s="27" t="str">
        <f>'2a. Productie zpm gen. ggz (A)'!D697</f>
        <v>Hoogspecialistisch ggz (ambulant en klinisch, met contractvoorwaarde)</v>
      </c>
      <c r="E697" s="27" t="str">
        <f>'2a. Productie zpm gen. ggz (A)'!E697</f>
        <v>Psychotherapeut (Wet Big artikel 3)</v>
      </c>
      <c r="F697" s="32">
        <f>'2a. Productie zpm gen. ggz (A)'!F697</f>
        <v>0</v>
      </c>
      <c r="G697" s="53">
        <f>'2a. Productie zpm gen. ggz (A)'!G697</f>
        <v>426.12556507543297</v>
      </c>
      <c r="H697" s="30">
        <f>'2a. Productie zpm gen. ggz (A)'!H697</f>
        <v>0</v>
      </c>
    </row>
    <row r="698" spans="1:8" x14ac:dyDescent="0.25">
      <c r="A698" s="26" t="str">
        <f>'2a. Productie zpm gen. ggz (A)'!A698</f>
        <v>CO0708</v>
      </c>
      <c r="B698" s="27" t="str">
        <f>'2a. Productie zpm gen. ggz (A)'!B698</f>
        <v>Diagnostiek</v>
      </c>
      <c r="C698" s="27" t="str">
        <f>'2a. Productie zpm gen. ggz (A)'!C698</f>
        <v>Vanaf 75 minuten</v>
      </c>
      <c r="D698" s="27" t="str">
        <f>'2a. Productie zpm gen. ggz (A)'!D698</f>
        <v>Ambulant – kwaliteitsstatuut sectie II</v>
      </c>
      <c r="E698" s="27" t="str">
        <f>'2a. Productie zpm gen. ggz (A)'!E698</f>
        <v>Verpleegkundige (Wet Big artikel 3)</v>
      </c>
      <c r="F698" s="32">
        <f>'2a. Productie zpm gen. ggz (A)'!F698</f>
        <v>0</v>
      </c>
      <c r="G698" s="53">
        <f>'2a. Productie zpm gen. ggz (A)'!G698</f>
        <v>162.85023103423501</v>
      </c>
      <c r="H698" s="30">
        <f>'2a. Productie zpm gen. ggz (A)'!H698</f>
        <v>0</v>
      </c>
    </row>
    <row r="699" spans="1:8" x14ac:dyDescent="0.25">
      <c r="A699" s="26" t="str">
        <f>'2a. Productie zpm gen. ggz (A)'!A699</f>
        <v>CO0709</v>
      </c>
      <c r="B699" s="27" t="str">
        <f>'2a. Productie zpm gen. ggz (A)'!B699</f>
        <v>Diagnostiek</v>
      </c>
      <c r="C699" s="27" t="str">
        <f>'2a. Productie zpm gen. ggz (A)'!C699</f>
        <v>Vanaf 75 minuten</v>
      </c>
      <c r="D699" s="27" t="str">
        <f>'2a. Productie zpm gen. ggz (A)'!D699</f>
        <v>Ambulant – kwaliteitsstatuut sectie III – monodisciplinair</v>
      </c>
      <c r="E699" s="27" t="str">
        <f>'2a. Productie zpm gen. ggz (A)'!E699</f>
        <v>Verpleegkundige (Wet Big artikel 3)</v>
      </c>
      <c r="F699" s="32">
        <f>'2a. Productie zpm gen. ggz (A)'!F699</f>
        <v>0</v>
      </c>
      <c r="G699" s="53">
        <f>'2a. Productie zpm gen. ggz (A)'!G699</f>
        <v>224.24449683155001</v>
      </c>
      <c r="H699" s="30">
        <f>'2a. Productie zpm gen. ggz (A)'!H699</f>
        <v>0</v>
      </c>
    </row>
    <row r="700" spans="1:8" x14ac:dyDescent="0.25">
      <c r="A700" s="26" t="str">
        <f>'2a. Productie zpm gen. ggz (A)'!A700</f>
        <v>CO0710</v>
      </c>
      <c r="B700" s="27" t="str">
        <f>'2a. Productie zpm gen. ggz (A)'!B700</f>
        <v>Diagnostiek</v>
      </c>
      <c r="C700" s="27" t="str">
        <f>'2a. Productie zpm gen. ggz (A)'!C700</f>
        <v>Vanaf 75 minuten</v>
      </c>
      <c r="D700" s="27" t="str">
        <f>'2a. Productie zpm gen. ggz (A)'!D700</f>
        <v>Ambulant – kwaliteitsstatuut sectie III – multidisciplinair</v>
      </c>
      <c r="E700" s="27" t="str">
        <f>'2a. Productie zpm gen. ggz (A)'!E700</f>
        <v>Verpleegkundige (Wet Big artikel 3)</v>
      </c>
      <c r="F700" s="32">
        <f>'2a. Productie zpm gen. ggz (A)'!F700</f>
        <v>0</v>
      </c>
      <c r="G700" s="53">
        <f>'2a. Productie zpm gen. ggz (A)'!G700</f>
        <v>264.88732962675601</v>
      </c>
      <c r="H700" s="30">
        <f>'2a. Productie zpm gen. ggz (A)'!H700</f>
        <v>0</v>
      </c>
    </row>
    <row r="701" spans="1:8" x14ac:dyDescent="0.25">
      <c r="A701" s="26" t="str">
        <f>'2a. Productie zpm gen. ggz (A)'!A701</f>
        <v>CO0711</v>
      </c>
      <c r="B701" s="27" t="str">
        <f>'2a. Productie zpm gen. ggz (A)'!B701</f>
        <v>Diagnostiek</v>
      </c>
      <c r="C701" s="27" t="str">
        <f>'2a. Productie zpm gen. ggz (A)'!C701</f>
        <v>Vanaf 75 minuten</v>
      </c>
      <c r="D701" s="27" t="str">
        <f>'2a. Productie zpm gen. ggz (A)'!D701</f>
        <v>Outreachend</v>
      </c>
      <c r="E701" s="27" t="str">
        <f>'2a. Productie zpm gen. ggz (A)'!E701</f>
        <v>Verpleegkundige (Wet Big artikel 3)</v>
      </c>
      <c r="F701" s="32">
        <f>'2a. Productie zpm gen. ggz (A)'!F701</f>
        <v>0</v>
      </c>
      <c r="G701" s="53">
        <f>'2a. Productie zpm gen. ggz (A)'!G701</f>
        <v>300.85710837629102</v>
      </c>
      <c r="H701" s="30">
        <f>'2a. Productie zpm gen. ggz (A)'!H701</f>
        <v>0</v>
      </c>
    </row>
    <row r="702" spans="1:8" x14ac:dyDescent="0.25">
      <c r="A702" s="26" t="str">
        <f>'2a. Productie zpm gen. ggz (A)'!A702</f>
        <v>CO0712</v>
      </c>
      <c r="B702" s="27" t="str">
        <f>'2a. Productie zpm gen. ggz (A)'!B702</f>
        <v>Diagnostiek</v>
      </c>
      <c r="C702" s="27" t="str">
        <f>'2a. Productie zpm gen. ggz (A)'!C702</f>
        <v>Vanaf 75 minuten</v>
      </c>
      <c r="D702" s="27" t="str">
        <f>'2a. Productie zpm gen. ggz (A)'!D702</f>
        <v>Klinisch (exclusief forensische en beveiligde zorg)</v>
      </c>
      <c r="E702" s="27" t="str">
        <f>'2a. Productie zpm gen. ggz (A)'!E702</f>
        <v>Verpleegkundige (Wet Big artikel 3)</v>
      </c>
      <c r="F702" s="32">
        <f>'2a. Productie zpm gen. ggz (A)'!F702</f>
        <v>0</v>
      </c>
      <c r="G702" s="53">
        <f>'2a. Productie zpm gen. ggz (A)'!G702</f>
        <v>327.10647011567301</v>
      </c>
      <c r="H702" s="30">
        <f>'2a. Productie zpm gen. ggz (A)'!H702</f>
        <v>0</v>
      </c>
    </row>
    <row r="703" spans="1:8" x14ac:dyDescent="0.25">
      <c r="A703" s="26" t="str">
        <f>'2a. Productie zpm gen. ggz (A)'!A703</f>
        <v>CO0713</v>
      </c>
      <c r="B703" s="27" t="str">
        <f>'2a. Productie zpm gen. ggz (A)'!B703</f>
        <v>Diagnostiek</v>
      </c>
      <c r="C703" s="27" t="str">
        <f>'2a. Productie zpm gen. ggz (A)'!C703</f>
        <v>Vanaf 75 minuten</v>
      </c>
      <c r="D703" s="27" t="str">
        <f>'2a. Productie zpm gen. ggz (A)'!D703</f>
        <v>Forensische en beveiligde zorg - klinische zorg</v>
      </c>
      <c r="E703" s="27" t="str">
        <f>'2a. Productie zpm gen. ggz (A)'!E703</f>
        <v>Verpleegkundige (Wet Big artikel 3)</v>
      </c>
      <c r="F703" s="32">
        <f>'2a. Productie zpm gen. ggz (A)'!F703</f>
        <v>0</v>
      </c>
      <c r="G703" s="53">
        <f>'2a. Productie zpm gen. ggz (A)'!G703</f>
        <v>349.12737066211002</v>
      </c>
      <c r="H703" s="30">
        <f>'2a. Productie zpm gen. ggz (A)'!H703</f>
        <v>0</v>
      </c>
    </row>
    <row r="704" spans="1:8" x14ac:dyDescent="0.25">
      <c r="A704" s="26" t="str">
        <f>'2a. Productie zpm gen. ggz (A)'!A704</f>
        <v>CO0714</v>
      </c>
      <c r="B704" s="27" t="str">
        <f>'2a. Productie zpm gen. ggz (A)'!B704</f>
        <v>Diagnostiek</v>
      </c>
      <c r="C704" s="27" t="str">
        <f>'2a. Productie zpm gen. ggz (A)'!C704</f>
        <v>Vanaf 75 minuten</v>
      </c>
      <c r="D704" s="27" t="str">
        <f>'2a. Productie zpm gen. ggz (A)'!D704</f>
        <v>Forensische en beveiligde zorg - niet klinische of ambulante zorg</v>
      </c>
      <c r="E704" s="27" t="str">
        <f>'2a. Productie zpm gen. ggz (A)'!E704</f>
        <v>Verpleegkundige (Wet Big artikel 3)</v>
      </c>
      <c r="F704" s="32">
        <f>'2a. Productie zpm gen. ggz (A)'!F704</f>
        <v>0</v>
      </c>
      <c r="G704" s="53">
        <f>'2a. Productie zpm gen. ggz (A)'!G704</f>
        <v>313.807263261081</v>
      </c>
      <c r="H704" s="30">
        <f>'2a. Productie zpm gen. ggz (A)'!H704</f>
        <v>0</v>
      </c>
    </row>
    <row r="705" spans="1:8" x14ac:dyDescent="0.25">
      <c r="A705" s="26" t="str">
        <f>'2a. Productie zpm gen. ggz (A)'!A705</f>
        <v>CO0715</v>
      </c>
      <c r="B705" s="27" t="str">
        <f>'2a. Productie zpm gen. ggz (A)'!B705</f>
        <v>Diagnostiek</v>
      </c>
      <c r="C705" s="27" t="str">
        <f>'2a. Productie zpm gen. ggz (A)'!C705</f>
        <v>Vanaf 75 minuten</v>
      </c>
      <c r="D705" s="27" t="str">
        <f>'2a. Productie zpm gen. ggz (A)'!D705</f>
        <v>Hoogspecialistisch ggz (ambulant en klinisch, met contractvoorwaarde)</v>
      </c>
      <c r="E705" s="27" t="str">
        <f>'2a. Productie zpm gen. ggz (A)'!E705</f>
        <v>Verpleegkundige (Wet Big artikel 3)</v>
      </c>
      <c r="F705" s="32">
        <f>'2a. Productie zpm gen. ggz (A)'!F705</f>
        <v>0</v>
      </c>
      <c r="G705" s="53">
        <f>'2a. Productie zpm gen. ggz (A)'!G705</f>
        <v>334.50594106963899</v>
      </c>
      <c r="H705" s="30">
        <f>'2a. Productie zpm gen. ggz (A)'!H705</f>
        <v>0</v>
      </c>
    </row>
    <row r="706" spans="1:8" x14ac:dyDescent="0.25">
      <c r="A706" s="26" t="str">
        <f>'2a. Productie zpm gen. ggz (A)'!A706</f>
        <v>CO0716</v>
      </c>
      <c r="B706" s="27" t="str">
        <f>'2a. Productie zpm gen. ggz (A)'!B706</f>
        <v>Behandeling</v>
      </c>
      <c r="C706" s="27" t="str">
        <f>'2a. Productie zpm gen. ggz (A)'!C706</f>
        <v>Vanaf 75 minuten</v>
      </c>
      <c r="D706" s="27" t="str">
        <f>'2a. Productie zpm gen. ggz (A)'!D706</f>
        <v>Ambulant – kwaliteitsstatuut sectie II</v>
      </c>
      <c r="E706" s="27" t="str">
        <f>'2a. Productie zpm gen. ggz (A)'!E706</f>
        <v>Overige beroepen</v>
      </c>
      <c r="F706" s="32">
        <f>'2a. Productie zpm gen. ggz (A)'!F706</f>
        <v>0</v>
      </c>
      <c r="G706" s="53">
        <f>'2a. Productie zpm gen. ggz (A)'!G706</f>
        <v>150.86389650207801</v>
      </c>
      <c r="H706" s="30">
        <f>'2a. Productie zpm gen. ggz (A)'!H706</f>
        <v>0</v>
      </c>
    </row>
    <row r="707" spans="1:8" x14ac:dyDescent="0.25">
      <c r="A707" s="26" t="str">
        <f>'2a. Productie zpm gen. ggz (A)'!A707</f>
        <v>CO0717</v>
      </c>
      <c r="B707" s="27" t="str">
        <f>'2a. Productie zpm gen. ggz (A)'!B707</f>
        <v>Behandeling</v>
      </c>
      <c r="C707" s="27" t="str">
        <f>'2a. Productie zpm gen. ggz (A)'!C707</f>
        <v>Vanaf 75 minuten</v>
      </c>
      <c r="D707" s="27" t="str">
        <f>'2a. Productie zpm gen. ggz (A)'!D707</f>
        <v>Ambulant – kwaliteitsstatuut sectie III – monodisciplinair</v>
      </c>
      <c r="E707" s="27" t="str">
        <f>'2a. Productie zpm gen. ggz (A)'!E707</f>
        <v>Overige beroepen</v>
      </c>
      <c r="F707" s="32">
        <f>'2a. Productie zpm gen. ggz (A)'!F707</f>
        <v>0</v>
      </c>
      <c r="G707" s="53">
        <f>'2a. Productie zpm gen. ggz (A)'!G707</f>
        <v>203.58321295548501</v>
      </c>
      <c r="H707" s="30">
        <f>'2a. Productie zpm gen. ggz (A)'!H707</f>
        <v>0</v>
      </c>
    </row>
    <row r="708" spans="1:8" x14ac:dyDescent="0.25">
      <c r="A708" s="26" t="str">
        <f>'2a. Productie zpm gen. ggz (A)'!A708</f>
        <v>CO0718</v>
      </c>
      <c r="B708" s="27" t="str">
        <f>'2a. Productie zpm gen. ggz (A)'!B708</f>
        <v>Behandeling</v>
      </c>
      <c r="C708" s="27" t="str">
        <f>'2a. Productie zpm gen. ggz (A)'!C708</f>
        <v>Vanaf 75 minuten</v>
      </c>
      <c r="D708" s="27" t="str">
        <f>'2a. Productie zpm gen. ggz (A)'!D708</f>
        <v>Ambulant – kwaliteitsstatuut sectie III – multidisciplinair</v>
      </c>
      <c r="E708" s="27" t="str">
        <f>'2a. Productie zpm gen. ggz (A)'!E708</f>
        <v>Overige beroepen</v>
      </c>
      <c r="F708" s="32">
        <f>'2a. Productie zpm gen. ggz (A)'!F708</f>
        <v>0</v>
      </c>
      <c r="G708" s="53">
        <f>'2a. Productie zpm gen. ggz (A)'!G708</f>
        <v>239.966517233025</v>
      </c>
      <c r="H708" s="30">
        <f>'2a. Productie zpm gen. ggz (A)'!H708</f>
        <v>0</v>
      </c>
    </row>
    <row r="709" spans="1:8" x14ac:dyDescent="0.25">
      <c r="A709" s="26" t="str">
        <f>'2a. Productie zpm gen. ggz (A)'!A709</f>
        <v>CO0719</v>
      </c>
      <c r="B709" s="27" t="str">
        <f>'2a. Productie zpm gen. ggz (A)'!B709</f>
        <v>Behandeling</v>
      </c>
      <c r="C709" s="27" t="str">
        <f>'2a. Productie zpm gen. ggz (A)'!C709</f>
        <v>Vanaf 75 minuten</v>
      </c>
      <c r="D709" s="27" t="str">
        <f>'2a. Productie zpm gen. ggz (A)'!D709</f>
        <v>Outreachend</v>
      </c>
      <c r="E709" s="27" t="str">
        <f>'2a. Productie zpm gen. ggz (A)'!E709</f>
        <v>Overige beroepen</v>
      </c>
      <c r="F709" s="32">
        <f>'2a. Productie zpm gen. ggz (A)'!F709</f>
        <v>0</v>
      </c>
      <c r="G709" s="53">
        <f>'2a. Productie zpm gen. ggz (A)'!G709</f>
        <v>278.16527314717501</v>
      </c>
      <c r="H709" s="30">
        <f>'2a. Productie zpm gen. ggz (A)'!H709</f>
        <v>0</v>
      </c>
    </row>
    <row r="710" spans="1:8" x14ac:dyDescent="0.25">
      <c r="A710" s="26" t="str">
        <f>'2a. Productie zpm gen. ggz (A)'!A710</f>
        <v>CO0720</v>
      </c>
      <c r="B710" s="27" t="str">
        <f>'2a. Productie zpm gen. ggz (A)'!B710</f>
        <v>Behandeling</v>
      </c>
      <c r="C710" s="27" t="str">
        <f>'2a. Productie zpm gen. ggz (A)'!C710</f>
        <v>Vanaf 75 minuten</v>
      </c>
      <c r="D710" s="27" t="str">
        <f>'2a. Productie zpm gen. ggz (A)'!D710</f>
        <v>Klinisch (exclusief forensische en beveiligde zorg)</v>
      </c>
      <c r="E710" s="27" t="str">
        <f>'2a. Productie zpm gen. ggz (A)'!E710</f>
        <v>Overige beroepen</v>
      </c>
      <c r="F710" s="32">
        <f>'2a. Productie zpm gen. ggz (A)'!F710</f>
        <v>0</v>
      </c>
      <c r="G710" s="53">
        <f>'2a. Productie zpm gen. ggz (A)'!G710</f>
        <v>298.26514777643399</v>
      </c>
      <c r="H710" s="30">
        <f>'2a. Productie zpm gen. ggz (A)'!H710</f>
        <v>0</v>
      </c>
    </row>
    <row r="711" spans="1:8" x14ac:dyDescent="0.25">
      <c r="A711" s="26" t="str">
        <f>'2a. Productie zpm gen. ggz (A)'!A711</f>
        <v>CO0721</v>
      </c>
      <c r="B711" s="27" t="str">
        <f>'2a. Productie zpm gen. ggz (A)'!B711</f>
        <v>Behandeling</v>
      </c>
      <c r="C711" s="27" t="str">
        <f>'2a. Productie zpm gen. ggz (A)'!C711</f>
        <v>Vanaf 75 minuten</v>
      </c>
      <c r="D711" s="27" t="str">
        <f>'2a. Productie zpm gen. ggz (A)'!D711</f>
        <v>Forensische en beveiligde zorg - klinische zorg</v>
      </c>
      <c r="E711" s="27" t="str">
        <f>'2a. Productie zpm gen. ggz (A)'!E711</f>
        <v>Overige beroepen</v>
      </c>
      <c r="F711" s="32">
        <f>'2a. Productie zpm gen. ggz (A)'!F711</f>
        <v>0</v>
      </c>
      <c r="G711" s="53">
        <f>'2a. Productie zpm gen. ggz (A)'!G711</f>
        <v>323.92384557246203</v>
      </c>
      <c r="H711" s="30">
        <f>'2a. Productie zpm gen. ggz (A)'!H711</f>
        <v>0</v>
      </c>
    </row>
    <row r="712" spans="1:8" x14ac:dyDescent="0.25">
      <c r="A712" s="26" t="str">
        <f>'2a. Productie zpm gen. ggz (A)'!A712</f>
        <v>CO0722</v>
      </c>
      <c r="B712" s="27" t="str">
        <f>'2a. Productie zpm gen. ggz (A)'!B712</f>
        <v>Behandeling</v>
      </c>
      <c r="C712" s="27" t="str">
        <f>'2a. Productie zpm gen. ggz (A)'!C712</f>
        <v>Vanaf 75 minuten</v>
      </c>
      <c r="D712" s="27" t="str">
        <f>'2a. Productie zpm gen. ggz (A)'!D712</f>
        <v>Forensische en beveiligde zorg - niet klinische of ambulante zorg</v>
      </c>
      <c r="E712" s="27" t="str">
        <f>'2a. Productie zpm gen. ggz (A)'!E712</f>
        <v>Overige beroepen</v>
      </c>
      <c r="F712" s="32">
        <f>'2a. Productie zpm gen. ggz (A)'!F712</f>
        <v>0</v>
      </c>
      <c r="G712" s="53">
        <f>'2a. Productie zpm gen. ggz (A)'!G712</f>
        <v>289.05823869229198</v>
      </c>
      <c r="H712" s="30">
        <f>'2a. Productie zpm gen. ggz (A)'!H712</f>
        <v>0</v>
      </c>
    </row>
    <row r="713" spans="1:8" x14ac:dyDescent="0.25">
      <c r="A713" s="26" t="str">
        <f>'2a. Productie zpm gen. ggz (A)'!A713</f>
        <v>CO0723</v>
      </c>
      <c r="B713" s="27" t="str">
        <f>'2a. Productie zpm gen. ggz (A)'!B713</f>
        <v>Behandeling</v>
      </c>
      <c r="C713" s="27" t="str">
        <f>'2a. Productie zpm gen. ggz (A)'!C713</f>
        <v>Vanaf 75 minuten</v>
      </c>
      <c r="D713" s="27" t="str">
        <f>'2a. Productie zpm gen. ggz (A)'!D713</f>
        <v>Hoogspecialistisch ggz (ambulant en klinisch, met contractvoorwaarde)</v>
      </c>
      <c r="E713" s="27" t="str">
        <f>'2a. Productie zpm gen. ggz (A)'!E713</f>
        <v>Overige beroepen</v>
      </c>
      <c r="F713" s="32">
        <f>'2a. Productie zpm gen. ggz (A)'!F713</f>
        <v>0</v>
      </c>
      <c r="G713" s="53">
        <f>'2a. Productie zpm gen. ggz (A)'!G713</f>
        <v>292.60417131118999</v>
      </c>
      <c r="H713" s="30">
        <f>'2a. Productie zpm gen. ggz (A)'!H713</f>
        <v>0</v>
      </c>
    </row>
    <row r="714" spans="1:8" x14ac:dyDescent="0.25">
      <c r="A714" s="26" t="str">
        <f>'2a. Productie zpm gen. ggz (A)'!A714</f>
        <v>CO0724</v>
      </c>
      <c r="B714" s="27" t="str">
        <f>'2a. Productie zpm gen. ggz (A)'!B714</f>
        <v>Behandeling</v>
      </c>
      <c r="C714" s="27" t="str">
        <f>'2a. Productie zpm gen. ggz (A)'!C714</f>
        <v>Vanaf 75 minuten</v>
      </c>
      <c r="D714" s="27" t="str">
        <f>'2a. Productie zpm gen. ggz (A)'!D714</f>
        <v>Ambulant – kwaliteitsstatuut sectie II</v>
      </c>
      <c r="E714" s="27" t="str">
        <f>'2a. Productie zpm gen. ggz (A)'!E714</f>
        <v>Arts - specialist (Wet Big artikel 14)</v>
      </c>
      <c r="F714" s="32">
        <f>'2a. Productie zpm gen. ggz (A)'!F714</f>
        <v>0</v>
      </c>
      <c r="G714" s="53">
        <f>'2a. Productie zpm gen. ggz (A)'!G714</f>
        <v>285.92955611377602</v>
      </c>
      <c r="H714" s="30">
        <f>'2a. Productie zpm gen. ggz (A)'!H714</f>
        <v>0</v>
      </c>
    </row>
    <row r="715" spans="1:8" x14ac:dyDescent="0.25">
      <c r="A715" s="26" t="str">
        <f>'2a. Productie zpm gen. ggz (A)'!A715</f>
        <v>CO0726</v>
      </c>
      <c r="B715" s="27" t="str">
        <f>'2a. Productie zpm gen. ggz (A)'!B715</f>
        <v>Behandeling</v>
      </c>
      <c r="C715" s="27" t="str">
        <f>'2a. Productie zpm gen. ggz (A)'!C715</f>
        <v>Vanaf 75 minuten</v>
      </c>
      <c r="D715" s="27" t="str">
        <f>'2a. Productie zpm gen. ggz (A)'!D715</f>
        <v>Ambulant – kwaliteitsstatuut sectie III – monodisciplinair</v>
      </c>
      <c r="E715" s="27" t="str">
        <f>'2a. Productie zpm gen. ggz (A)'!E715</f>
        <v>Arts - specialist (Wet Big artikel 14)</v>
      </c>
      <c r="F715" s="32">
        <f>'2a. Productie zpm gen. ggz (A)'!F715</f>
        <v>0</v>
      </c>
      <c r="G715" s="53">
        <f>'2a. Productie zpm gen. ggz (A)'!G715</f>
        <v>364.460336753555</v>
      </c>
      <c r="H715" s="30">
        <f>'2a. Productie zpm gen. ggz (A)'!H715</f>
        <v>0</v>
      </c>
    </row>
    <row r="716" spans="1:8" x14ac:dyDescent="0.25">
      <c r="A716" s="26" t="str">
        <f>'2a. Productie zpm gen. ggz (A)'!A716</f>
        <v>CO0727</v>
      </c>
      <c r="B716" s="27" t="str">
        <f>'2a. Productie zpm gen. ggz (A)'!B716</f>
        <v>Behandeling</v>
      </c>
      <c r="C716" s="27" t="str">
        <f>'2a. Productie zpm gen. ggz (A)'!C716</f>
        <v>Vanaf 75 minuten</v>
      </c>
      <c r="D716" s="27" t="str">
        <f>'2a. Productie zpm gen. ggz (A)'!D716</f>
        <v>Ambulant – kwaliteitsstatuut sectie III – multidisciplinair</v>
      </c>
      <c r="E716" s="27" t="str">
        <f>'2a. Productie zpm gen. ggz (A)'!E716</f>
        <v>Arts - specialist (Wet Big artikel 14)</v>
      </c>
      <c r="F716" s="32">
        <f>'2a. Productie zpm gen. ggz (A)'!F716</f>
        <v>0</v>
      </c>
      <c r="G716" s="53">
        <f>'2a. Productie zpm gen. ggz (A)'!G716</f>
        <v>410.11869154123798</v>
      </c>
      <c r="H716" s="30">
        <f>'2a. Productie zpm gen. ggz (A)'!H716</f>
        <v>0</v>
      </c>
    </row>
    <row r="717" spans="1:8" x14ac:dyDescent="0.25">
      <c r="A717" s="26" t="str">
        <f>'2a. Productie zpm gen. ggz (A)'!A717</f>
        <v>CO0728</v>
      </c>
      <c r="B717" s="27" t="str">
        <f>'2a. Productie zpm gen. ggz (A)'!B717</f>
        <v>Behandeling</v>
      </c>
      <c r="C717" s="27" t="str">
        <f>'2a. Productie zpm gen. ggz (A)'!C717</f>
        <v>Vanaf 75 minuten</v>
      </c>
      <c r="D717" s="27" t="str">
        <f>'2a. Productie zpm gen. ggz (A)'!D717</f>
        <v>Outreachend</v>
      </c>
      <c r="E717" s="27" t="str">
        <f>'2a. Productie zpm gen. ggz (A)'!E717</f>
        <v>Arts - specialist (Wet Big artikel 14)</v>
      </c>
      <c r="F717" s="32">
        <f>'2a. Productie zpm gen. ggz (A)'!F717</f>
        <v>0</v>
      </c>
      <c r="G717" s="53">
        <f>'2a. Productie zpm gen. ggz (A)'!G717</f>
        <v>442.81272344994898</v>
      </c>
      <c r="H717" s="30">
        <f>'2a. Productie zpm gen. ggz (A)'!H717</f>
        <v>0</v>
      </c>
    </row>
    <row r="718" spans="1:8" x14ac:dyDescent="0.25">
      <c r="A718" s="26" t="str">
        <f>'2a. Productie zpm gen. ggz (A)'!A718</f>
        <v>CO0729</v>
      </c>
      <c r="B718" s="27" t="str">
        <f>'2a. Productie zpm gen. ggz (A)'!B718</f>
        <v>Behandeling</v>
      </c>
      <c r="C718" s="27" t="str">
        <f>'2a. Productie zpm gen. ggz (A)'!C718</f>
        <v>Vanaf 75 minuten</v>
      </c>
      <c r="D718" s="27" t="str">
        <f>'2a. Productie zpm gen. ggz (A)'!D718</f>
        <v>Klinisch (exclusief forensische en beveiligde zorg)</v>
      </c>
      <c r="E718" s="27" t="str">
        <f>'2a. Productie zpm gen. ggz (A)'!E718</f>
        <v>Arts - specialist (Wet Big artikel 14)</v>
      </c>
      <c r="F718" s="32">
        <f>'2a. Productie zpm gen. ggz (A)'!F718</f>
        <v>0</v>
      </c>
      <c r="G718" s="53">
        <f>'2a. Productie zpm gen. ggz (A)'!G718</f>
        <v>480.249477395567</v>
      </c>
      <c r="H718" s="30">
        <f>'2a. Productie zpm gen. ggz (A)'!H718</f>
        <v>0</v>
      </c>
    </row>
    <row r="719" spans="1:8" x14ac:dyDescent="0.25">
      <c r="A719" s="26" t="str">
        <f>'2a. Productie zpm gen. ggz (A)'!A719</f>
        <v>CO0730</v>
      </c>
      <c r="B719" s="27" t="str">
        <f>'2a. Productie zpm gen. ggz (A)'!B719</f>
        <v>Behandeling</v>
      </c>
      <c r="C719" s="27" t="str">
        <f>'2a. Productie zpm gen. ggz (A)'!C719</f>
        <v>Vanaf 75 minuten</v>
      </c>
      <c r="D719" s="27" t="str">
        <f>'2a. Productie zpm gen. ggz (A)'!D719</f>
        <v>Forensische en beveiligde zorg - klinische zorg</v>
      </c>
      <c r="E719" s="27" t="str">
        <f>'2a. Productie zpm gen. ggz (A)'!E719</f>
        <v>Arts - specialist (Wet Big artikel 14)</v>
      </c>
      <c r="F719" s="32">
        <f>'2a. Productie zpm gen. ggz (A)'!F719</f>
        <v>0</v>
      </c>
      <c r="G719" s="53">
        <f>'2a. Productie zpm gen. ggz (A)'!G719</f>
        <v>575.80629902222302</v>
      </c>
      <c r="H719" s="30">
        <f>'2a. Productie zpm gen. ggz (A)'!H719</f>
        <v>0</v>
      </c>
    </row>
    <row r="720" spans="1:8" x14ac:dyDescent="0.25">
      <c r="A720" s="26" t="str">
        <f>'2a. Productie zpm gen. ggz (A)'!A720</f>
        <v>CO0731</v>
      </c>
      <c r="B720" s="27" t="str">
        <f>'2a. Productie zpm gen. ggz (A)'!B720</f>
        <v>Behandeling</v>
      </c>
      <c r="C720" s="27" t="str">
        <f>'2a. Productie zpm gen. ggz (A)'!C720</f>
        <v>Vanaf 75 minuten</v>
      </c>
      <c r="D720" s="27" t="str">
        <f>'2a. Productie zpm gen. ggz (A)'!D720</f>
        <v>Forensische en beveiligde zorg - niet klinische of ambulante zorg</v>
      </c>
      <c r="E720" s="27" t="str">
        <f>'2a. Productie zpm gen. ggz (A)'!E720</f>
        <v>Arts - specialist (Wet Big artikel 14)</v>
      </c>
      <c r="F720" s="32">
        <f>'2a. Productie zpm gen. ggz (A)'!F720</f>
        <v>0</v>
      </c>
      <c r="G720" s="53">
        <f>'2a. Productie zpm gen. ggz (A)'!G720</f>
        <v>534.87711030773698</v>
      </c>
      <c r="H720" s="30">
        <f>'2a. Productie zpm gen. ggz (A)'!H720</f>
        <v>0</v>
      </c>
    </row>
    <row r="721" spans="1:8" x14ac:dyDescent="0.25">
      <c r="A721" s="26" t="str">
        <f>'2a. Productie zpm gen. ggz (A)'!A721</f>
        <v>CO0732</v>
      </c>
      <c r="B721" s="27" t="str">
        <f>'2a. Productie zpm gen. ggz (A)'!B721</f>
        <v>Behandeling</v>
      </c>
      <c r="C721" s="27" t="str">
        <f>'2a. Productie zpm gen. ggz (A)'!C721</f>
        <v>Vanaf 75 minuten</v>
      </c>
      <c r="D721" s="27" t="str">
        <f>'2a. Productie zpm gen. ggz (A)'!D721</f>
        <v>Hoogspecialistisch ggz (ambulant en klinisch, met contractvoorwaarde)</v>
      </c>
      <c r="E721" s="27" t="str">
        <f>'2a. Productie zpm gen. ggz (A)'!E721</f>
        <v>Arts - specialist (Wet Big artikel 14)</v>
      </c>
      <c r="F721" s="32">
        <f>'2a. Productie zpm gen. ggz (A)'!F721</f>
        <v>0</v>
      </c>
      <c r="G721" s="53">
        <f>'2a. Productie zpm gen. ggz (A)'!G721</f>
        <v>473.195175932295</v>
      </c>
      <c r="H721" s="30">
        <f>'2a. Productie zpm gen. ggz (A)'!H721</f>
        <v>0</v>
      </c>
    </row>
    <row r="722" spans="1:8" x14ac:dyDescent="0.25">
      <c r="A722" s="26" t="str">
        <f>'2a. Productie zpm gen. ggz (A)'!A722</f>
        <v>CO0733</v>
      </c>
      <c r="B722" s="27" t="str">
        <f>'2a. Productie zpm gen. ggz (A)'!B722</f>
        <v>Behandeling</v>
      </c>
      <c r="C722" s="27" t="str">
        <f>'2a. Productie zpm gen. ggz (A)'!C722</f>
        <v>Vanaf 75 minuten</v>
      </c>
      <c r="D722" s="27" t="str">
        <f>'2a. Productie zpm gen. ggz (A)'!D722</f>
        <v>Ambulant – kwaliteitsstatuut sectie II</v>
      </c>
      <c r="E722" s="27" t="str">
        <f>'2a. Productie zpm gen. ggz (A)'!E722</f>
        <v>Klinisch (neuro)psycholoog (Wet Big artikel 14)</v>
      </c>
      <c r="F722" s="32">
        <f>'2a. Productie zpm gen. ggz (A)'!F722</f>
        <v>0</v>
      </c>
      <c r="G722" s="53">
        <f>'2a. Productie zpm gen. ggz (A)'!G722</f>
        <v>228.35151130702101</v>
      </c>
      <c r="H722" s="30">
        <f>'2a. Productie zpm gen. ggz (A)'!H722</f>
        <v>0</v>
      </c>
    </row>
    <row r="723" spans="1:8" x14ac:dyDescent="0.25">
      <c r="A723" s="26" t="str">
        <f>'2a. Productie zpm gen. ggz (A)'!A723</f>
        <v>CO0734</v>
      </c>
      <c r="B723" s="27" t="str">
        <f>'2a. Productie zpm gen. ggz (A)'!B723</f>
        <v>Behandeling</v>
      </c>
      <c r="C723" s="27" t="str">
        <f>'2a. Productie zpm gen. ggz (A)'!C723</f>
        <v>Vanaf 75 minuten</v>
      </c>
      <c r="D723" s="27" t="str">
        <f>'2a. Productie zpm gen. ggz (A)'!D723</f>
        <v>Ambulant – kwaliteitsstatuut sectie III – monodisciplinair</v>
      </c>
      <c r="E723" s="27" t="str">
        <f>'2a. Productie zpm gen. ggz (A)'!E723</f>
        <v>Klinisch (neuro)psycholoog (Wet Big artikel 14)</v>
      </c>
      <c r="F723" s="32">
        <f>'2a. Productie zpm gen. ggz (A)'!F723</f>
        <v>0</v>
      </c>
      <c r="G723" s="53">
        <f>'2a. Productie zpm gen. ggz (A)'!G723</f>
        <v>292.04538716572199</v>
      </c>
      <c r="H723" s="30">
        <f>'2a. Productie zpm gen. ggz (A)'!H723</f>
        <v>0</v>
      </c>
    </row>
    <row r="724" spans="1:8" x14ac:dyDescent="0.25">
      <c r="A724" s="26" t="str">
        <f>'2a. Productie zpm gen. ggz (A)'!A724</f>
        <v>CO0735</v>
      </c>
      <c r="B724" s="27" t="str">
        <f>'2a. Productie zpm gen. ggz (A)'!B724</f>
        <v>Behandeling</v>
      </c>
      <c r="C724" s="27" t="str">
        <f>'2a. Productie zpm gen. ggz (A)'!C724</f>
        <v>Vanaf 75 minuten</v>
      </c>
      <c r="D724" s="27" t="str">
        <f>'2a. Productie zpm gen. ggz (A)'!D724</f>
        <v>Ambulant – kwaliteitsstatuut sectie III – multidisciplinair</v>
      </c>
      <c r="E724" s="27" t="str">
        <f>'2a. Productie zpm gen. ggz (A)'!E724</f>
        <v>Klinisch (neuro)psycholoog (Wet Big artikel 14)</v>
      </c>
      <c r="F724" s="32">
        <f>'2a. Productie zpm gen. ggz (A)'!F724</f>
        <v>0</v>
      </c>
      <c r="G724" s="53">
        <f>'2a. Productie zpm gen. ggz (A)'!G724</f>
        <v>329.12755285383702</v>
      </c>
      <c r="H724" s="30">
        <f>'2a. Productie zpm gen. ggz (A)'!H724</f>
        <v>0</v>
      </c>
    </row>
    <row r="725" spans="1:8" x14ac:dyDescent="0.25">
      <c r="A725" s="26" t="str">
        <f>'2a. Productie zpm gen. ggz (A)'!A725</f>
        <v>CO0736</v>
      </c>
      <c r="B725" s="27" t="str">
        <f>'2a. Productie zpm gen. ggz (A)'!B725</f>
        <v>Behandeling</v>
      </c>
      <c r="C725" s="27" t="str">
        <f>'2a. Productie zpm gen. ggz (A)'!C725</f>
        <v>Vanaf 75 minuten</v>
      </c>
      <c r="D725" s="27" t="str">
        <f>'2a. Productie zpm gen. ggz (A)'!D725</f>
        <v>Outreachend</v>
      </c>
      <c r="E725" s="27" t="str">
        <f>'2a. Productie zpm gen. ggz (A)'!E725</f>
        <v>Klinisch (neuro)psycholoog (Wet Big artikel 14)</v>
      </c>
      <c r="F725" s="32">
        <f>'2a. Productie zpm gen. ggz (A)'!F725</f>
        <v>0</v>
      </c>
      <c r="G725" s="53">
        <f>'2a. Productie zpm gen. ggz (A)'!G725</f>
        <v>369.27612527691502</v>
      </c>
      <c r="H725" s="30">
        <f>'2a. Productie zpm gen. ggz (A)'!H725</f>
        <v>0</v>
      </c>
    </row>
    <row r="726" spans="1:8" x14ac:dyDescent="0.25">
      <c r="A726" s="26" t="str">
        <f>'2a. Productie zpm gen. ggz (A)'!A726</f>
        <v>CO0737</v>
      </c>
      <c r="B726" s="27" t="str">
        <f>'2a. Productie zpm gen. ggz (A)'!B726</f>
        <v>Behandeling</v>
      </c>
      <c r="C726" s="27" t="str">
        <f>'2a. Productie zpm gen. ggz (A)'!C726</f>
        <v>Vanaf 75 minuten</v>
      </c>
      <c r="D726" s="27" t="str">
        <f>'2a. Productie zpm gen. ggz (A)'!D726</f>
        <v>Klinisch (exclusief forensische en beveiligde zorg)</v>
      </c>
      <c r="E726" s="27" t="str">
        <f>'2a. Productie zpm gen. ggz (A)'!E726</f>
        <v>Klinisch (neuro)psycholoog (Wet Big artikel 14)</v>
      </c>
      <c r="F726" s="32">
        <f>'2a. Productie zpm gen. ggz (A)'!F726</f>
        <v>0</v>
      </c>
      <c r="G726" s="53">
        <f>'2a. Productie zpm gen. ggz (A)'!G726</f>
        <v>411.55988943448</v>
      </c>
      <c r="H726" s="30">
        <f>'2a. Productie zpm gen. ggz (A)'!H726</f>
        <v>0</v>
      </c>
    </row>
    <row r="727" spans="1:8" x14ac:dyDescent="0.25">
      <c r="A727" s="26" t="str">
        <f>'2a. Productie zpm gen. ggz (A)'!A727</f>
        <v>CO0738</v>
      </c>
      <c r="B727" s="27" t="str">
        <f>'2a. Productie zpm gen. ggz (A)'!B727</f>
        <v>Behandeling</v>
      </c>
      <c r="C727" s="27" t="str">
        <f>'2a. Productie zpm gen. ggz (A)'!C727</f>
        <v>Vanaf 75 minuten</v>
      </c>
      <c r="D727" s="27" t="str">
        <f>'2a. Productie zpm gen. ggz (A)'!D727</f>
        <v>Forensische en beveiligde zorg - klinische zorg</v>
      </c>
      <c r="E727" s="27" t="str">
        <f>'2a. Productie zpm gen. ggz (A)'!E727</f>
        <v>Klinisch (neuro)psycholoog (Wet Big artikel 14)</v>
      </c>
      <c r="F727" s="32">
        <f>'2a. Productie zpm gen. ggz (A)'!F727</f>
        <v>0</v>
      </c>
      <c r="G727" s="53">
        <f>'2a. Productie zpm gen. ggz (A)'!G727</f>
        <v>435.96020800841302</v>
      </c>
      <c r="H727" s="30">
        <f>'2a. Productie zpm gen. ggz (A)'!H727</f>
        <v>0</v>
      </c>
    </row>
    <row r="728" spans="1:8" x14ac:dyDescent="0.25">
      <c r="A728" s="26" t="str">
        <f>'2a. Productie zpm gen. ggz (A)'!A728</f>
        <v>CO0739</v>
      </c>
      <c r="B728" s="27" t="str">
        <f>'2a. Productie zpm gen. ggz (A)'!B728</f>
        <v>Behandeling</v>
      </c>
      <c r="C728" s="27" t="str">
        <f>'2a. Productie zpm gen. ggz (A)'!C728</f>
        <v>Vanaf 75 minuten</v>
      </c>
      <c r="D728" s="27" t="str">
        <f>'2a. Productie zpm gen. ggz (A)'!D728</f>
        <v>Forensische en beveiligde zorg - niet klinische of ambulante zorg</v>
      </c>
      <c r="E728" s="27" t="str">
        <f>'2a. Productie zpm gen. ggz (A)'!E728</f>
        <v>Klinisch (neuro)psycholoog (Wet Big artikel 14)</v>
      </c>
      <c r="F728" s="32">
        <f>'2a. Productie zpm gen. ggz (A)'!F728</f>
        <v>0</v>
      </c>
      <c r="G728" s="53">
        <f>'2a. Productie zpm gen. ggz (A)'!G728</f>
        <v>411.126018482478</v>
      </c>
      <c r="H728" s="30">
        <f>'2a. Productie zpm gen. ggz (A)'!H728</f>
        <v>0</v>
      </c>
    </row>
    <row r="729" spans="1:8" x14ac:dyDescent="0.25">
      <c r="A729" s="26" t="str">
        <f>'2a. Productie zpm gen. ggz (A)'!A729</f>
        <v>CO0740</v>
      </c>
      <c r="B729" s="27" t="str">
        <f>'2a. Productie zpm gen. ggz (A)'!B729</f>
        <v>Behandeling</v>
      </c>
      <c r="C729" s="27" t="str">
        <f>'2a. Productie zpm gen. ggz (A)'!C729</f>
        <v>Vanaf 75 minuten</v>
      </c>
      <c r="D729" s="27" t="str">
        <f>'2a. Productie zpm gen. ggz (A)'!D729</f>
        <v>Hoogspecialistisch ggz (ambulant en klinisch, met contractvoorwaarde)</v>
      </c>
      <c r="E729" s="27" t="str">
        <f>'2a. Productie zpm gen. ggz (A)'!E729</f>
        <v>Klinisch (neuro)psycholoog (Wet Big artikel 14)</v>
      </c>
      <c r="F729" s="32">
        <f>'2a. Productie zpm gen. ggz (A)'!F729</f>
        <v>0</v>
      </c>
      <c r="G729" s="53">
        <f>'2a. Productie zpm gen. ggz (A)'!G729</f>
        <v>402.47679503388298</v>
      </c>
      <c r="H729" s="30">
        <f>'2a. Productie zpm gen. ggz (A)'!H729</f>
        <v>0</v>
      </c>
    </row>
    <row r="730" spans="1:8" x14ac:dyDescent="0.25">
      <c r="A730" s="26" t="str">
        <f>'2a. Productie zpm gen. ggz (A)'!A730</f>
        <v>CO0741</v>
      </c>
      <c r="B730" s="27" t="str">
        <f>'2a. Productie zpm gen. ggz (A)'!B730</f>
        <v>Behandeling</v>
      </c>
      <c r="C730" s="27" t="str">
        <f>'2a. Productie zpm gen. ggz (A)'!C730</f>
        <v>Vanaf 75 minuten</v>
      </c>
      <c r="D730" s="27" t="str">
        <f>'2a. Productie zpm gen. ggz (A)'!D730</f>
        <v>Ambulant – kwaliteitsstatuut sectie II</v>
      </c>
      <c r="E730" s="27" t="str">
        <f>'2a. Productie zpm gen. ggz (A)'!E730</f>
        <v>Verpleegkundig specialist geestelijke gezondheidszorg (Wet Big artikel 14)</v>
      </c>
      <c r="F730" s="32">
        <f>'2a. Productie zpm gen. ggz (A)'!F730</f>
        <v>0</v>
      </c>
      <c r="G730" s="53">
        <f>'2a. Productie zpm gen. ggz (A)'!G730</f>
        <v>156.92171923514999</v>
      </c>
      <c r="H730" s="30">
        <f>'2a. Productie zpm gen. ggz (A)'!H730</f>
        <v>0</v>
      </c>
    </row>
    <row r="731" spans="1:8" x14ac:dyDescent="0.25">
      <c r="A731" s="26" t="str">
        <f>'2a. Productie zpm gen. ggz (A)'!A731</f>
        <v>CO0742</v>
      </c>
      <c r="B731" s="27" t="str">
        <f>'2a. Productie zpm gen. ggz (A)'!B731</f>
        <v>Behandeling</v>
      </c>
      <c r="C731" s="27" t="str">
        <f>'2a. Productie zpm gen. ggz (A)'!C731</f>
        <v>Vanaf 75 minuten</v>
      </c>
      <c r="D731" s="27" t="str">
        <f>'2a. Productie zpm gen. ggz (A)'!D731</f>
        <v>Ambulant – kwaliteitsstatuut sectie III – monodisciplinair</v>
      </c>
      <c r="E731" s="27" t="str">
        <f>'2a. Productie zpm gen. ggz (A)'!E731</f>
        <v>Verpleegkundig specialist geestelijke gezondheidszorg (Wet Big artikel 14)</v>
      </c>
      <c r="F731" s="32">
        <f>'2a. Productie zpm gen. ggz (A)'!F731</f>
        <v>0</v>
      </c>
      <c r="G731" s="53">
        <f>'2a. Productie zpm gen. ggz (A)'!G731</f>
        <v>213.78731053888299</v>
      </c>
      <c r="H731" s="30">
        <f>'2a. Productie zpm gen. ggz (A)'!H731</f>
        <v>0</v>
      </c>
    </row>
    <row r="732" spans="1:8" x14ac:dyDescent="0.25">
      <c r="A732" s="26" t="str">
        <f>'2a. Productie zpm gen. ggz (A)'!A732</f>
        <v>CO0743</v>
      </c>
      <c r="B732" s="27" t="str">
        <f>'2a. Productie zpm gen. ggz (A)'!B732</f>
        <v>Behandeling</v>
      </c>
      <c r="C732" s="27" t="str">
        <f>'2a. Productie zpm gen. ggz (A)'!C732</f>
        <v>Vanaf 75 minuten</v>
      </c>
      <c r="D732" s="27" t="str">
        <f>'2a. Productie zpm gen. ggz (A)'!D732</f>
        <v>Ambulant – kwaliteitsstatuut sectie III – multidisciplinair</v>
      </c>
      <c r="E732" s="27" t="str">
        <f>'2a. Productie zpm gen. ggz (A)'!E732</f>
        <v>Verpleegkundig specialist geestelijke gezondheidszorg (Wet Big artikel 14)</v>
      </c>
      <c r="F732" s="32">
        <f>'2a. Productie zpm gen. ggz (A)'!F732</f>
        <v>0</v>
      </c>
      <c r="G732" s="53">
        <f>'2a. Productie zpm gen. ggz (A)'!G732</f>
        <v>240.79049878108</v>
      </c>
      <c r="H732" s="30">
        <f>'2a. Productie zpm gen. ggz (A)'!H732</f>
        <v>0</v>
      </c>
    </row>
    <row r="733" spans="1:8" x14ac:dyDescent="0.25">
      <c r="A733" s="26" t="str">
        <f>'2a. Productie zpm gen. ggz (A)'!A733</f>
        <v>CO0744</v>
      </c>
      <c r="B733" s="27" t="str">
        <f>'2a. Productie zpm gen. ggz (A)'!B733</f>
        <v>Behandeling</v>
      </c>
      <c r="C733" s="27" t="str">
        <f>'2a. Productie zpm gen. ggz (A)'!C733</f>
        <v>Vanaf 75 minuten</v>
      </c>
      <c r="D733" s="27" t="str">
        <f>'2a. Productie zpm gen. ggz (A)'!D733</f>
        <v>Outreachend</v>
      </c>
      <c r="E733" s="27" t="str">
        <f>'2a. Productie zpm gen. ggz (A)'!E733</f>
        <v>Verpleegkundig specialist geestelijke gezondheidszorg (Wet Big artikel 14)</v>
      </c>
      <c r="F733" s="32">
        <f>'2a. Productie zpm gen. ggz (A)'!F733</f>
        <v>0</v>
      </c>
      <c r="G733" s="53">
        <f>'2a. Productie zpm gen. ggz (A)'!G733</f>
        <v>262.51056347255701</v>
      </c>
      <c r="H733" s="30">
        <f>'2a. Productie zpm gen. ggz (A)'!H733</f>
        <v>0</v>
      </c>
    </row>
    <row r="734" spans="1:8" x14ac:dyDescent="0.25">
      <c r="A734" s="26" t="str">
        <f>'2a. Productie zpm gen. ggz (A)'!A734</f>
        <v>CO0745</v>
      </c>
      <c r="B734" s="27" t="str">
        <f>'2a. Productie zpm gen. ggz (A)'!B734</f>
        <v>Behandeling</v>
      </c>
      <c r="C734" s="27" t="str">
        <f>'2a. Productie zpm gen. ggz (A)'!C734</f>
        <v>Vanaf 75 minuten</v>
      </c>
      <c r="D734" s="27" t="str">
        <f>'2a. Productie zpm gen. ggz (A)'!D734</f>
        <v>Klinisch (exclusief forensische en beveiligde zorg)</v>
      </c>
      <c r="E734" s="27" t="str">
        <f>'2a. Productie zpm gen. ggz (A)'!E734</f>
        <v>Verpleegkundig specialist geestelijke gezondheidszorg (Wet Big artikel 14)</v>
      </c>
      <c r="F734" s="32">
        <f>'2a. Productie zpm gen. ggz (A)'!F734</f>
        <v>0</v>
      </c>
      <c r="G734" s="53">
        <f>'2a. Productie zpm gen. ggz (A)'!G734</f>
        <v>278.011186793055</v>
      </c>
      <c r="H734" s="30">
        <f>'2a. Productie zpm gen. ggz (A)'!H734</f>
        <v>0</v>
      </c>
    </row>
    <row r="735" spans="1:8" x14ac:dyDescent="0.25">
      <c r="A735" s="26" t="str">
        <f>'2a. Productie zpm gen. ggz (A)'!A735</f>
        <v>CO0746</v>
      </c>
      <c r="B735" s="27" t="str">
        <f>'2a. Productie zpm gen. ggz (A)'!B735</f>
        <v>Behandeling</v>
      </c>
      <c r="C735" s="27" t="str">
        <f>'2a. Productie zpm gen. ggz (A)'!C735</f>
        <v>Vanaf 75 minuten</v>
      </c>
      <c r="D735" s="27" t="str">
        <f>'2a. Productie zpm gen. ggz (A)'!D735</f>
        <v>Forensische en beveiligde zorg - klinische zorg</v>
      </c>
      <c r="E735" s="27" t="str">
        <f>'2a. Productie zpm gen. ggz (A)'!E735</f>
        <v>Verpleegkundig specialist geestelijke gezondheidszorg (Wet Big artikel 14)</v>
      </c>
      <c r="F735" s="32">
        <f>'2a. Productie zpm gen. ggz (A)'!F735</f>
        <v>0</v>
      </c>
      <c r="G735" s="53">
        <f>'2a. Productie zpm gen. ggz (A)'!G735</f>
        <v>275.86859373118199</v>
      </c>
      <c r="H735" s="30">
        <f>'2a. Productie zpm gen. ggz (A)'!H735</f>
        <v>0</v>
      </c>
    </row>
    <row r="736" spans="1:8" x14ac:dyDescent="0.25">
      <c r="A736" s="26" t="str">
        <f>'2a. Productie zpm gen. ggz (A)'!A736</f>
        <v>CO0747</v>
      </c>
      <c r="B736" s="27" t="str">
        <f>'2a. Productie zpm gen. ggz (A)'!B736</f>
        <v>Behandeling</v>
      </c>
      <c r="C736" s="27" t="str">
        <f>'2a. Productie zpm gen. ggz (A)'!C736</f>
        <v>Vanaf 75 minuten</v>
      </c>
      <c r="D736" s="27" t="str">
        <f>'2a. Productie zpm gen. ggz (A)'!D736</f>
        <v>Forensische en beveiligde zorg - niet klinische of ambulante zorg</v>
      </c>
      <c r="E736" s="27" t="str">
        <f>'2a. Productie zpm gen. ggz (A)'!E736</f>
        <v>Verpleegkundig specialist geestelijke gezondheidszorg (Wet Big artikel 14)</v>
      </c>
      <c r="F736" s="32">
        <f>'2a. Productie zpm gen. ggz (A)'!F736</f>
        <v>0</v>
      </c>
      <c r="G736" s="53">
        <f>'2a. Productie zpm gen. ggz (A)'!G736</f>
        <v>252.12711151336401</v>
      </c>
      <c r="H736" s="30">
        <f>'2a. Productie zpm gen. ggz (A)'!H736</f>
        <v>0</v>
      </c>
    </row>
    <row r="737" spans="1:8" x14ac:dyDescent="0.25">
      <c r="A737" s="26" t="str">
        <f>'2a. Productie zpm gen. ggz (A)'!A737</f>
        <v>CO0748</v>
      </c>
      <c r="B737" s="27" t="str">
        <f>'2a. Productie zpm gen. ggz (A)'!B737</f>
        <v>Behandeling</v>
      </c>
      <c r="C737" s="27" t="str">
        <f>'2a. Productie zpm gen. ggz (A)'!C737</f>
        <v>Vanaf 75 minuten</v>
      </c>
      <c r="D737" s="27" t="str">
        <f>'2a. Productie zpm gen. ggz (A)'!D737</f>
        <v>Hoogspecialistisch ggz (ambulant en klinisch, met contractvoorwaarde)</v>
      </c>
      <c r="E737" s="27" t="str">
        <f>'2a. Productie zpm gen. ggz (A)'!E737</f>
        <v>Verpleegkundig specialist geestelijke gezondheidszorg (Wet Big artikel 14)</v>
      </c>
      <c r="F737" s="32">
        <f>'2a. Productie zpm gen. ggz (A)'!F737</f>
        <v>0</v>
      </c>
      <c r="G737" s="53">
        <f>'2a. Productie zpm gen. ggz (A)'!G737</f>
        <v>291.311809151776</v>
      </c>
      <c r="H737" s="30">
        <f>'2a. Productie zpm gen. ggz (A)'!H737</f>
        <v>0</v>
      </c>
    </row>
    <row r="738" spans="1:8" x14ac:dyDescent="0.25">
      <c r="A738" s="26" t="str">
        <f>'2a. Productie zpm gen. ggz (A)'!A738</f>
        <v>CO0749</v>
      </c>
      <c r="B738" s="27" t="str">
        <f>'2a. Productie zpm gen. ggz (A)'!B738</f>
        <v>Behandeling</v>
      </c>
      <c r="C738" s="27" t="str">
        <f>'2a. Productie zpm gen. ggz (A)'!C738</f>
        <v>Vanaf 75 minuten</v>
      </c>
      <c r="D738" s="27" t="str">
        <f>'2a. Productie zpm gen. ggz (A)'!D738</f>
        <v>Ambulant – kwaliteitsstatuut sectie II</v>
      </c>
      <c r="E738" s="27" t="str">
        <f>'2a. Productie zpm gen. ggz (A)'!E738</f>
        <v>Arts (Wet Big artikel 3)</v>
      </c>
      <c r="F738" s="32">
        <f>'2a. Productie zpm gen. ggz (A)'!F738</f>
        <v>0</v>
      </c>
      <c r="G738" s="53">
        <f>'2a. Productie zpm gen. ggz (A)'!G738</f>
        <v>162.12171486316601</v>
      </c>
      <c r="H738" s="30">
        <f>'2a. Productie zpm gen. ggz (A)'!H738</f>
        <v>0</v>
      </c>
    </row>
    <row r="739" spans="1:8" x14ac:dyDescent="0.25">
      <c r="A739" s="26" t="str">
        <f>'2a. Productie zpm gen. ggz (A)'!A739</f>
        <v>CO0750</v>
      </c>
      <c r="B739" s="27" t="str">
        <f>'2a. Productie zpm gen. ggz (A)'!B739</f>
        <v>Behandeling</v>
      </c>
      <c r="C739" s="27" t="str">
        <f>'2a. Productie zpm gen. ggz (A)'!C739</f>
        <v>Vanaf 75 minuten</v>
      </c>
      <c r="D739" s="27" t="str">
        <f>'2a. Productie zpm gen. ggz (A)'!D739</f>
        <v>Ambulant – kwaliteitsstatuut sectie III – monodisciplinair</v>
      </c>
      <c r="E739" s="27" t="str">
        <f>'2a. Productie zpm gen. ggz (A)'!E739</f>
        <v>Arts (Wet Big artikel 3)</v>
      </c>
      <c r="F739" s="32">
        <f>'2a. Productie zpm gen. ggz (A)'!F739</f>
        <v>0</v>
      </c>
      <c r="G739" s="53">
        <f>'2a. Productie zpm gen. ggz (A)'!G739</f>
        <v>219.27594899771199</v>
      </c>
      <c r="H739" s="30">
        <f>'2a. Productie zpm gen. ggz (A)'!H739</f>
        <v>0</v>
      </c>
    </row>
    <row r="740" spans="1:8" x14ac:dyDescent="0.25">
      <c r="A740" s="26" t="str">
        <f>'2a. Productie zpm gen. ggz (A)'!A740</f>
        <v>CO0751</v>
      </c>
      <c r="B740" s="27" t="str">
        <f>'2a. Productie zpm gen. ggz (A)'!B740</f>
        <v>Behandeling</v>
      </c>
      <c r="C740" s="27" t="str">
        <f>'2a. Productie zpm gen. ggz (A)'!C740</f>
        <v>Vanaf 75 minuten</v>
      </c>
      <c r="D740" s="27" t="str">
        <f>'2a. Productie zpm gen. ggz (A)'!D740</f>
        <v>Ambulant – kwaliteitsstatuut sectie III – multidisciplinair</v>
      </c>
      <c r="E740" s="27" t="str">
        <f>'2a. Productie zpm gen. ggz (A)'!E740</f>
        <v>Arts (Wet Big artikel 3)</v>
      </c>
      <c r="F740" s="32">
        <f>'2a. Productie zpm gen. ggz (A)'!F740</f>
        <v>0</v>
      </c>
      <c r="G740" s="53">
        <f>'2a. Productie zpm gen. ggz (A)'!G740</f>
        <v>254.78077515790901</v>
      </c>
      <c r="H740" s="30">
        <f>'2a. Productie zpm gen. ggz (A)'!H740</f>
        <v>0</v>
      </c>
    </row>
    <row r="741" spans="1:8" x14ac:dyDescent="0.25">
      <c r="A741" s="26" t="str">
        <f>'2a. Productie zpm gen. ggz (A)'!A741</f>
        <v>CO0752</v>
      </c>
      <c r="B741" s="27" t="str">
        <f>'2a. Productie zpm gen. ggz (A)'!B741</f>
        <v>Behandeling</v>
      </c>
      <c r="C741" s="27" t="str">
        <f>'2a. Productie zpm gen. ggz (A)'!C741</f>
        <v>Vanaf 75 minuten</v>
      </c>
      <c r="D741" s="27" t="str">
        <f>'2a. Productie zpm gen. ggz (A)'!D741</f>
        <v>Outreachend</v>
      </c>
      <c r="E741" s="27" t="str">
        <f>'2a. Productie zpm gen. ggz (A)'!E741</f>
        <v>Arts (Wet Big artikel 3)</v>
      </c>
      <c r="F741" s="32">
        <f>'2a. Productie zpm gen. ggz (A)'!F741</f>
        <v>0</v>
      </c>
      <c r="G741" s="53">
        <f>'2a. Productie zpm gen. ggz (A)'!G741</f>
        <v>268.91600367787299</v>
      </c>
      <c r="H741" s="30">
        <f>'2a. Productie zpm gen. ggz (A)'!H741</f>
        <v>0</v>
      </c>
    </row>
    <row r="742" spans="1:8" x14ac:dyDescent="0.25">
      <c r="A742" s="26" t="str">
        <f>'2a. Productie zpm gen. ggz (A)'!A742</f>
        <v>CO0753</v>
      </c>
      <c r="B742" s="27" t="str">
        <f>'2a. Productie zpm gen. ggz (A)'!B742</f>
        <v>Behandeling</v>
      </c>
      <c r="C742" s="27" t="str">
        <f>'2a. Productie zpm gen. ggz (A)'!C742</f>
        <v>Vanaf 75 minuten</v>
      </c>
      <c r="D742" s="27" t="str">
        <f>'2a. Productie zpm gen. ggz (A)'!D742</f>
        <v>Klinisch (exclusief forensische en beveiligde zorg)</v>
      </c>
      <c r="E742" s="27" t="str">
        <f>'2a. Productie zpm gen. ggz (A)'!E742</f>
        <v>Arts (Wet Big artikel 3)</v>
      </c>
      <c r="F742" s="32">
        <f>'2a. Productie zpm gen. ggz (A)'!F742</f>
        <v>0</v>
      </c>
      <c r="G742" s="53">
        <f>'2a. Productie zpm gen. ggz (A)'!G742</f>
        <v>292.478333928013</v>
      </c>
      <c r="H742" s="30">
        <f>'2a. Productie zpm gen. ggz (A)'!H742</f>
        <v>0</v>
      </c>
    </row>
    <row r="743" spans="1:8" x14ac:dyDescent="0.25">
      <c r="A743" s="26" t="str">
        <f>'2a. Productie zpm gen. ggz (A)'!A743</f>
        <v>CO0754</v>
      </c>
      <c r="B743" s="27" t="str">
        <f>'2a. Productie zpm gen. ggz (A)'!B743</f>
        <v>Behandeling</v>
      </c>
      <c r="C743" s="27" t="str">
        <f>'2a. Productie zpm gen. ggz (A)'!C743</f>
        <v>Vanaf 75 minuten</v>
      </c>
      <c r="D743" s="27" t="str">
        <f>'2a. Productie zpm gen. ggz (A)'!D743</f>
        <v>Forensische en beveiligde zorg - klinische zorg</v>
      </c>
      <c r="E743" s="27" t="str">
        <f>'2a. Productie zpm gen. ggz (A)'!E743</f>
        <v>Arts (Wet Big artikel 3)</v>
      </c>
      <c r="F743" s="32">
        <f>'2a. Productie zpm gen. ggz (A)'!F743</f>
        <v>0</v>
      </c>
      <c r="G743" s="53">
        <f>'2a. Productie zpm gen. ggz (A)'!G743</f>
        <v>385.08770978478202</v>
      </c>
      <c r="H743" s="30">
        <f>'2a. Productie zpm gen. ggz (A)'!H743</f>
        <v>0</v>
      </c>
    </row>
    <row r="744" spans="1:8" x14ac:dyDescent="0.25">
      <c r="A744" s="26" t="str">
        <f>'2a. Productie zpm gen. ggz (A)'!A744</f>
        <v>CO0755</v>
      </c>
      <c r="B744" s="27" t="str">
        <f>'2a. Productie zpm gen. ggz (A)'!B744</f>
        <v>Behandeling</v>
      </c>
      <c r="C744" s="27" t="str">
        <f>'2a. Productie zpm gen. ggz (A)'!C744</f>
        <v>Vanaf 75 minuten</v>
      </c>
      <c r="D744" s="27" t="str">
        <f>'2a. Productie zpm gen. ggz (A)'!D744</f>
        <v>Forensische en beveiligde zorg - niet klinische of ambulante zorg</v>
      </c>
      <c r="E744" s="27" t="str">
        <f>'2a. Productie zpm gen. ggz (A)'!E744</f>
        <v>Arts (Wet Big artikel 3)</v>
      </c>
      <c r="F744" s="32">
        <f>'2a. Productie zpm gen. ggz (A)'!F744</f>
        <v>0</v>
      </c>
      <c r="G744" s="53">
        <f>'2a. Productie zpm gen. ggz (A)'!G744</f>
        <v>337.21330791188598</v>
      </c>
      <c r="H744" s="30">
        <f>'2a. Productie zpm gen. ggz (A)'!H744</f>
        <v>0</v>
      </c>
    </row>
    <row r="745" spans="1:8" x14ac:dyDescent="0.25">
      <c r="A745" s="26" t="str">
        <f>'2a. Productie zpm gen. ggz (A)'!A745</f>
        <v>CO0756</v>
      </c>
      <c r="B745" s="27" t="str">
        <f>'2a. Productie zpm gen. ggz (A)'!B745</f>
        <v>Behandeling</v>
      </c>
      <c r="C745" s="27" t="str">
        <f>'2a. Productie zpm gen. ggz (A)'!C745</f>
        <v>Vanaf 75 minuten</v>
      </c>
      <c r="D745" s="27" t="str">
        <f>'2a. Productie zpm gen. ggz (A)'!D745</f>
        <v>Hoogspecialistisch ggz (ambulant en klinisch, met contractvoorwaarde)</v>
      </c>
      <c r="E745" s="27" t="str">
        <f>'2a. Productie zpm gen. ggz (A)'!E745</f>
        <v>Arts (Wet Big artikel 3)</v>
      </c>
      <c r="F745" s="32">
        <f>'2a. Productie zpm gen. ggz (A)'!F745</f>
        <v>0</v>
      </c>
      <c r="G745" s="53">
        <f>'2a. Productie zpm gen. ggz (A)'!G745</f>
        <v>302.98428747380802</v>
      </c>
      <c r="H745" s="30">
        <f>'2a. Productie zpm gen. ggz (A)'!H745</f>
        <v>0</v>
      </c>
    </row>
    <row r="746" spans="1:8" x14ac:dyDescent="0.25">
      <c r="A746" s="26" t="str">
        <f>'2a. Productie zpm gen. ggz (A)'!A746</f>
        <v>CO0757</v>
      </c>
      <c r="B746" s="27" t="str">
        <f>'2a. Productie zpm gen. ggz (A)'!B746</f>
        <v>Behandeling</v>
      </c>
      <c r="C746" s="27" t="str">
        <f>'2a. Productie zpm gen. ggz (A)'!C746</f>
        <v>Vanaf 75 minuten</v>
      </c>
      <c r="D746" s="27" t="str">
        <f>'2a. Productie zpm gen. ggz (A)'!D746</f>
        <v>Ambulant – kwaliteitsstatuut sectie II</v>
      </c>
      <c r="E746" s="27" t="str">
        <f>'2a. Productie zpm gen. ggz (A)'!E746</f>
        <v>Gezondheidszorgpsycholoog (Wet Big artikel 3)</v>
      </c>
      <c r="F746" s="32">
        <f>'2a. Productie zpm gen. ggz (A)'!F746</f>
        <v>0</v>
      </c>
      <c r="G746" s="53">
        <f>'2a. Productie zpm gen. ggz (A)'!G746</f>
        <v>173.897582873754</v>
      </c>
      <c r="H746" s="30">
        <f>'2a. Productie zpm gen. ggz (A)'!H746</f>
        <v>0</v>
      </c>
    </row>
    <row r="747" spans="1:8" x14ac:dyDescent="0.25">
      <c r="A747" s="26" t="str">
        <f>'2a. Productie zpm gen. ggz (A)'!A747</f>
        <v>CO0758</v>
      </c>
      <c r="B747" s="27" t="str">
        <f>'2a. Productie zpm gen. ggz (A)'!B747</f>
        <v>Behandeling</v>
      </c>
      <c r="C747" s="27" t="str">
        <f>'2a. Productie zpm gen. ggz (A)'!C747</f>
        <v>Vanaf 75 minuten</v>
      </c>
      <c r="D747" s="27" t="str">
        <f>'2a. Productie zpm gen. ggz (A)'!D747</f>
        <v>Ambulant – kwaliteitsstatuut sectie III – monodisciplinair</v>
      </c>
      <c r="E747" s="27" t="str">
        <f>'2a. Productie zpm gen. ggz (A)'!E747</f>
        <v>Gezondheidszorgpsycholoog (Wet Big artikel 3)</v>
      </c>
      <c r="F747" s="32">
        <f>'2a. Productie zpm gen. ggz (A)'!F747</f>
        <v>0</v>
      </c>
      <c r="G747" s="53">
        <f>'2a. Productie zpm gen. ggz (A)'!G747</f>
        <v>231.17183749470101</v>
      </c>
      <c r="H747" s="30">
        <f>'2a. Productie zpm gen. ggz (A)'!H747</f>
        <v>0</v>
      </c>
    </row>
    <row r="748" spans="1:8" x14ac:dyDescent="0.25">
      <c r="A748" s="26" t="str">
        <f>'2a. Productie zpm gen. ggz (A)'!A748</f>
        <v>CO0759</v>
      </c>
      <c r="B748" s="27" t="str">
        <f>'2a. Productie zpm gen. ggz (A)'!B748</f>
        <v>Behandeling</v>
      </c>
      <c r="C748" s="27" t="str">
        <f>'2a. Productie zpm gen. ggz (A)'!C748</f>
        <v>Vanaf 75 minuten</v>
      </c>
      <c r="D748" s="27" t="str">
        <f>'2a. Productie zpm gen. ggz (A)'!D748</f>
        <v>Ambulant – kwaliteitsstatuut sectie III – multidisciplinair</v>
      </c>
      <c r="E748" s="27" t="str">
        <f>'2a. Productie zpm gen. ggz (A)'!E748</f>
        <v>Gezondheidszorgpsycholoog (Wet Big artikel 3)</v>
      </c>
      <c r="F748" s="32">
        <f>'2a. Productie zpm gen. ggz (A)'!F748</f>
        <v>0</v>
      </c>
      <c r="G748" s="53">
        <f>'2a. Productie zpm gen. ggz (A)'!G748</f>
        <v>264.294973411721</v>
      </c>
      <c r="H748" s="30">
        <f>'2a. Productie zpm gen. ggz (A)'!H748</f>
        <v>0</v>
      </c>
    </row>
    <row r="749" spans="1:8" x14ac:dyDescent="0.25">
      <c r="A749" s="26" t="str">
        <f>'2a. Productie zpm gen. ggz (A)'!A749</f>
        <v>CO0760</v>
      </c>
      <c r="B749" s="27" t="str">
        <f>'2a. Productie zpm gen. ggz (A)'!B749</f>
        <v>Behandeling</v>
      </c>
      <c r="C749" s="27" t="str">
        <f>'2a. Productie zpm gen. ggz (A)'!C749</f>
        <v>Vanaf 75 minuten</v>
      </c>
      <c r="D749" s="27" t="str">
        <f>'2a. Productie zpm gen. ggz (A)'!D749</f>
        <v>Outreachend</v>
      </c>
      <c r="E749" s="27" t="str">
        <f>'2a. Productie zpm gen. ggz (A)'!E749</f>
        <v>Gezondheidszorgpsycholoog (Wet Big artikel 3)</v>
      </c>
      <c r="F749" s="32">
        <f>'2a. Productie zpm gen. ggz (A)'!F749</f>
        <v>0</v>
      </c>
      <c r="G749" s="53">
        <f>'2a. Productie zpm gen. ggz (A)'!G749</f>
        <v>291.90398476799299</v>
      </c>
      <c r="H749" s="30">
        <f>'2a. Productie zpm gen. ggz (A)'!H749</f>
        <v>0</v>
      </c>
    </row>
    <row r="750" spans="1:8" x14ac:dyDescent="0.25">
      <c r="A750" s="26" t="str">
        <f>'2a. Productie zpm gen. ggz (A)'!A750</f>
        <v>CO0761</v>
      </c>
      <c r="B750" s="27" t="str">
        <f>'2a. Productie zpm gen. ggz (A)'!B750</f>
        <v>Behandeling</v>
      </c>
      <c r="C750" s="27" t="str">
        <f>'2a. Productie zpm gen. ggz (A)'!C750</f>
        <v>Vanaf 75 minuten</v>
      </c>
      <c r="D750" s="27" t="str">
        <f>'2a. Productie zpm gen. ggz (A)'!D750</f>
        <v>Klinisch (exclusief forensische en beveiligde zorg)</v>
      </c>
      <c r="E750" s="27" t="str">
        <f>'2a. Productie zpm gen. ggz (A)'!E750</f>
        <v>Gezondheidszorgpsycholoog (Wet Big artikel 3)</v>
      </c>
      <c r="F750" s="32">
        <f>'2a. Productie zpm gen. ggz (A)'!F750</f>
        <v>0</v>
      </c>
      <c r="G750" s="53">
        <f>'2a. Productie zpm gen. ggz (A)'!G750</f>
        <v>314.34438236856101</v>
      </c>
      <c r="H750" s="30">
        <f>'2a. Productie zpm gen. ggz (A)'!H750</f>
        <v>0</v>
      </c>
    </row>
    <row r="751" spans="1:8" x14ac:dyDescent="0.25">
      <c r="A751" s="26" t="str">
        <f>'2a. Productie zpm gen. ggz (A)'!A751</f>
        <v>CO0762</v>
      </c>
      <c r="B751" s="27" t="str">
        <f>'2a. Productie zpm gen. ggz (A)'!B751</f>
        <v>Behandeling</v>
      </c>
      <c r="C751" s="27" t="str">
        <f>'2a. Productie zpm gen. ggz (A)'!C751</f>
        <v>Vanaf 75 minuten</v>
      </c>
      <c r="D751" s="27" t="str">
        <f>'2a. Productie zpm gen. ggz (A)'!D751</f>
        <v>Forensische en beveiligde zorg - klinische zorg</v>
      </c>
      <c r="E751" s="27" t="str">
        <f>'2a. Productie zpm gen. ggz (A)'!E751</f>
        <v>Gezondheidszorgpsycholoog (Wet Big artikel 3)</v>
      </c>
      <c r="F751" s="32">
        <f>'2a. Productie zpm gen. ggz (A)'!F751</f>
        <v>0</v>
      </c>
      <c r="G751" s="53">
        <f>'2a. Productie zpm gen. ggz (A)'!G751</f>
        <v>341.02930786983802</v>
      </c>
      <c r="H751" s="30">
        <f>'2a. Productie zpm gen. ggz (A)'!H751</f>
        <v>0</v>
      </c>
    </row>
    <row r="752" spans="1:8" x14ac:dyDescent="0.25">
      <c r="A752" s="26" t="str">
        <f>'2a. Productie zpm gen. ggz (A)'!A752</f>
        <v>CO0763</v>
      </c>
      <c r="B752" s="27" t="str">
        <f>'2a. Productie zpm gen. ggz (A)'!B752</f>
        <v>Behandeling</v>
      </c>
      <c r="C752" s="27" t="str">
        <f>'2a. Productie zpm gen. ggz (A)'!C752</f>
        <v>Vanaf 75 minuten</v>
      </c>
      <c r="D752" s="27" t="str">
        <f>'2a. Productie zpm gen. ggz (A)'!D752</f>
        <v>Forensische en beveiligde zorg - niet klinische of ambulante zorg</v>
      </c>
      <c r="E752" s="27" t="str">
        <f>'2a. Productie zpm gen. ggz (A)'!E752</f>
        <v>Gezondheidszorgpsycholoog (Wet Big artikel 3)</v>
      </c>
      <c r="F752" s="32">
        <f>'2a. Productie zpm gen. ggz (A)'!F752</f>
        <v>0</v>
      </c>
      <c r="G752" s="53">
        <f>'2a. Productie zpm gen. ggz (A)'!G752</f>
        <v>287.013284736093</v>
      </c>
      <c r="H752" s="30">
        <f>'2a. Productie zpm gen. ggz (A)'!H752</f>
        <v>0</v>
      </c>
    </row>
    <row r="753" spans="1:8" x14ac:dyDescent="0.25">
      <c r="A753" s="26" t="str">
        <f>'2a. Productie zpm gen. ggz (A)'!A753</f>
        <v>CO0764</v>
      </c>
      <c r="B753" s="27" t="str">
        <f>'2a. Productie zpm gen. ggz (A)'!B753</f>
        <v>Behandeling</v>
      </c>
      <c r="C753" s="27" t="str">
        <f>'2a. Productie zpm gen. ggz (A)'!C753</f>
        <v>Vanaf 75 minuten</v>
      </c>
      <c r="D753" s="27" t="str">
        <f>'2a. Productie zpm gen. ggz (A)'!D753</f>
        <v>Hoogspecialistisch ggz (ambulant en klinisch, met contractvoorwaarde)</v>
      </c>
      <c r="E753" s="27" t="str">
        <f>'2a. Productie zpm gen. ggz (A)'!E753</f>
        <v>Gezondheidszorgpsycholoog (Wet Big artikel 3)</v>
      </c>
      <c r="F753" s="32">
        <f>'2a. Productie zpm gen. ggz (A)'!F753</f>
        <v>0</v>
      </c>
      <c r="G753" s="53">
        <f>'2a. Productie zpm gen. ggz (A)'!G753</f>
        <v>315.91016354561998</v>
      </c>
      <c r="H753" s="30">
        <f>'2a. Productie zpm gen. ggz (A)'!H753</f>
        <v>0</v>
      </c>
    </row>
    <row r="754" spans="1:8" x14ac:dyDescent="0.25">
      <c r="A754" s="26" t="str">
        <f>'2a. Productie zpm gen. ggz (A)'!A754</f>
        <v>CO0765</v>
      </c>
      <c r="B754" s="27" t="str">
        <f>'2a. Productie zpm gen. ggz (A)'!B754</f>
        <v>Behandeling</v>
      </c>
      <c r="C754" s="27" t="str">
        <f>'2a. Productie zpm gen. ggz (A)'!C754</f>
        <v>Vanaf 75 minuten</v>
      </c>
      <c r="D754" s="27" t="str">
        <f>'2a. Productie zpm gen. ggz (A)'!D754</f>
        <v>Ambulant – kwaliteitsstatuut sectie II</v>
      </c>
      <c r="E754" s="27" t="str">
        <f>'2a. Productie zpm gen. ggz (A)'!E754</f>
        <v>Psychotherapeut (Wet Big artikel 3)</v>
      </c>
      <c r="F754" s="32">
        <f>'2a. Productie zpm gen. ggz (A)'!F754</f>
        <v>0</v>
      </c>
      <c r="G754" s="53">
        <f>'2a. Productie zpm gen. ggz (A)'!G754</f>
        <v>201.41459847008099</v>
      </c>
      <c r="H754" s="30">
        <f>'2a. Productie zpm gen. ggz (A)'!H754</f>
        <v>0</v>
      </c>
    </row>
    <row r="755" spans="1:8" x14ac:dyDescent="0.25">
      <c r="A755" s="26" t="str">
        <f>'2a. Productie zpm gen. ggz (A)'!A755</f>
        <v>CO0766</v>
      </c>
      <c r="B755" s="27" t="str">
        <f>'2a. Productie zpm gen. ggz (A)'!B755</f>
        <v>Behandeling</v>
      </c>
      <c r="C755" s="27" t="str">
        <f>'2a. Productie zpm gen. ggz (A)'!C755</f>
        <v>Vanaf 75 minuten</v>
      </c>
      <c r="D755" s="27" t="str">
        <f>'2a. Productie zpm gen. ggz (A)'!D755</f>
        <v>Ambulant – kwaliteitsstatuut sectie III – monodisciplinair</v>
      </c>
      <c r="E755" s="27" t="str">
        <f>'2a. Productie zpm gen. ggz (A)'!E755</f>
        <v>Psychotherapeut (Wet Big artikel 3)</v>
      </c>
      <c r="F755" s="32">
        <f>'2a. Productie zpm gen. ggz (A)'!F755</f>
        <v>0</v>
      </c>
      <c r="G755" s="53">
        <f>'2a. Productie zpm gen. ggz (A)'!G755</f>
        <v>261.86503890627398</v>
      </c>
      <c r="H755" s="30">
        <f>'2a. Productie zpm gen. ggz (A)'!H755</f>
        <v>0</v>
      </c>
    </row>
    <row r="756" spans="1:8" x14ac:dyDescent="0.25">
      <c r="A756" s="26" t="str">
        <f>'2a. Productie zpm gen. ggz (A)'!A756</f>
        <v>CO0767</v>
      </c>
      <c r="B756" s="27" t="str">
        <f>'2a. Productie zpm gen. ggz (A)'!B756</f>
        <v>Behandeling</v>
      </c>
      <c r="C756" s="27" t="str">
        <f>'2a. Productie zpm gen. ggz (A)'!C756</f>
        <v>Vanaf 75 minuten</v>
      </c>
      <c r="D756" s="27" t="str">
        <f>'2a. Productie zpm gen. ggz (A)'!D756</f>
        <v>Ambulant – kwaliteitsstatuut sectie III – multidisciplinair</v>
      </c>
      <c r="E756" s="27" t="str">
        <f>'2a. Productie zpm gen. ggz (A)'!E756</f>
        <v>Psychotherapeut (Wet Big artikel 3)</v>
      </c>
      <c r="F756" s="32">
        <f>'2a. Productie zpm gen. ggz (A)'!F756</f>
        <v>0</v>
      </c>
      <c r="G756" s="53">
        <f>'2a. Productie zpm gen. ggz (A)'!G756</f>
        <v>288.55404686835902</v>
      </c>
      <c r="H756" s="30">
        <f>'2a. Productie zpm gen. ggz (A)'!H756</f>
        <v>0</v>
      </c>
    </row>
    <row r="757" spans="1:8" x14ac:dyDescent="0.25">
      <c r="A757" s="26" t="str">
        <f>'2a. Productie zpm gen. ggz (A)'!A757</f>
        <v>CO0768</v>
      </c>
      <c r="B757" s="27" t="str">
        <f>'2a. Productie zpm gen. ggz (A)'!B757</f>
        <v>Behandeling</v>
      </c>
      <c r="C757" s="27" t="str">
        <f>'2a. Productie zpm gen. ggz (A)'!C757</f>
        <v>Vanaf 75 minuten</v>
      </c>
      <c r="D757" s="27" t="str">
        <f>'2a. Productie zpm gen. ggz (A)'!D757</f>
        <v>Outreachend</v>
      </c>
      <c r="E757" s="27" t="str">
        <f>'2a. Productie zpm gen. ggz (A)'!E757</f>
        <v>Psychotherapeut (Wet Big artikel 3)</v>
      </c>
      <c r="F757" s="32">
        <f>'2a. Productie zpm gen. ggz (A)'!F757</f>
        <v>0</v>
      </c>
      <c r="G757" s="53">
        <f>'2a. Productie zpm gen. ggz (A)'!G757</f>
        <v>308.74722169822002</v>
      </c>
      <c r="H757" s="30">
        <f>'2a. Productie zpm gen. ggz (A)'!H757</f>
        <v>0</v>
      </c>
    </row>
    <row r="758" spans="1:8" x14ac:dyDescent="0.25">
      <c r="A758" s="26" t="str">
        <f>'2a. Productie zpm gen. ggz (A)'!A758</f>
        <v>CO0769</v>
      </c>
      <c r="B758" s="27" t="str">
        <f>'2a. Productie zpm gen. ggz (A)'!B758</f>
        <v>Behandeling</v>
      </c>
      <c r="C758" s="27" t="str">
        <f>'2a. Productie zpm gen. ggz (A)'!C758</f>
        <v>Vanaf 75 minuten</v>
      </c>
      <c r="D758" s="27" t="str">
        <f>'2a. Productie zpm gen. ggz (A)'!D758</f>
        <v>Klinisch (exclusief forensische en beveiligde zorg)</v>
      </c>
      <c r="E758" s="27" t="str">
        <f>'2a. Productie zpm gen. ggz (A)'!E758</f>
        <v>Psychotherapeut (Wet Big artikel 3)</v>
      </c>
      <c r="F758" s="32">
        <f>'2a. Productie zpm gen. ggz (A)'!F758</f>
        <v>0</v>
      </c>
      <c r="G758" s="53">
        <f>'2a. Productie zpm gen. ggz (A)'!G758</f>
        <v>329.23257121872501</v>
      </c>
      <c r="H758" s="30">
        <f>'2a. Productie zpm gen. ggz (A)'!H758</f>
        <v>0</v>
      </c>
    </row>
    <row r="759" spans="1:8" x14ac:dyDescent="0.25">
      <c r="A759" s="26" t="str">
        <f>'2a. Productie zpm gen. ggz (A)'!A759</f>
        <v>CO0770</v>
      </c>
      <c r="B759" s="27" t="str">
        <f>'2a. Productie zpm gen. ggz (A)'!B759</f>
        <v>Behandeling</v>
      </c>
      <c r="C759" s="27" t="str">
        <f>'2a. Productie zpm gen. ggz (A)'!C759</f>
        <v>Vanaf 75 minuten</v>
      </c>
      <c r="D759" s="27" t="str">
        <f>'2a. Productie zpm gen. ggz (A)'!D759</f>
        <v>Forensische en beveiligde zorg - klinische zorg</v>
      </c>
      <c r="E759" s="27" t="str">
        <f>'2a. Productie zpm gen. ggz (A)'!E759</f>
        <v>Psychotherapeut (Wet Big artikel 3)</v>
      </c>
      <c r="F759" s="32">
        <f>'2a. Productie zpm gen. ggz (A)'!F759</f>
        <v>0</v>
      </c>
      <c r="G759" s="53">
        <f>'2a. Productie zpm gen. ggz (A)'!G759</f>
        <v>380.541384503573</v>
      </c>
      <c r="H759" s="30">
        <f>'2a. Productie zpm gen. ggz (A)'!H759</f>
        <v>0</v>
      </c>
    </row>
    <row r="760" spans="1:8" x14ac:dyDescent="0.25">
      <c r="A760" s="26" t="str">
        <f>'2a. Productie zpm gen. ggz (A)'!A760</f>
        <v>CO0771</v>
      </c>
      <c r="B760" s="27" t="str">
        <f>'2a. Productie zpm gen. ggz (A)'!B760</f>
        <v>Behandeling</v>
      </c>
      <c r="C760" s="27" t="str">
        <f>'2a. Productie zpm gen. ggz (A)'!C760</f>
        <v>Vanaf 75 minuten</v>
      </c>
      <c r="D760" s="27" t="str">
        <f>'2a. Productie zpm gen. ggz (A)'!D760</f>
        <v>Forensische en beveiligde zorg - niet klinische of ambulante zorg</v>
      </c>
      <c r="E760" s="27" t="str">
        <f>'2a. Productie zpm gen. ggz (A)'!E760</f>
        <v>Psychotherapeut (Wet Big artikel 3)</v>
      </c>
      <c r="F760" s="32">
        <f>'2a. Productie zpm gen. ggz (A)'!F760</f>
        <v>0</v>
      </c>
      <c r="G760" s="53">
        <f>'2a. Productie zpm gen. ggz (A)'!G760</f>
        <v>352.81725810584601</v>
      </c>
      <c r="H760" s="30">
        <f>'2a. Productie zpm gen. ggz (A)'!H760</f>
        <v>0</v>
      </c>
    </row>
    <row r="761" spans="1:8" x14ac:dyDescent="0.25">
      <c r="A761" s="26" t="str">
        <f>'2a. Productie zpm gen. ggz (A)'!A761</f>
        <v>CO0772</v>
      </c>
      <c r="B761" s="27" t="str">
        <f>'2a. Productie zpm gen. ggz (A)'!B761</f>
        <v>Behandeling</v>
      </c>
      <c r="C761" s="27" t="str">
        <f>'2a. Productie zpm gen. ggz (A)'!C761</f>
        <v>Vanaf 75 minuten</v>
      </c>
      <c r="D761" s="27" t="str">
        <f>'2a. Productie zpm gen. ggz (A)'!D761</f>
        <v>Hoogspecialistisch ggz (ambulant en klinisch, met contractvoorwaarde)</v>
      </c>
      <c r="E761" s="27" t="str">
        <f>'2a. Productie zpm gen. ggz (A)'!E761</f>
        <v>Psychotherapeut (Wet Big artikel 3)</v>
      </c>
      <c r="F761" s="32">
        <f>'2a. Productie zpm gen. ggz (A)'!F761</f>
        <v>0</v>
      </c>
      <c r="G761" s="53">
        <f>'2a. Productie zpm gen. ggz (A)'!G761</f>
        <v>348.27665613353702</v>
      </c>
      <c r="H761" s="30">
        <f>'2a. Productie zpm gen. ggz (A)'!H761</f>
        <v>0</v>
      </c>
    </row>
    <row r="762" spans="1:8" x14ac:dyDescent="0.25">
      <c r="A762" s="26" t="str">
        <f>'2a. Productie zpm gen. ggz (A)'!A762</f>
        <v>CO0773</v>
      </c>
      <c r="B762" s="27" t="str">
        <f>'2a. Productie zpm gen. ggz (A)'!B762</f>
        <v>Behandeling</v>
      </c>
      <c r="C762" s="27" t="str">
        <f>'2a. Productie zpm gen. ggz (A)'!C762</f>
        <v>Vanaf 75 minuten</v>
      </c>
      <c r="D762" s="27" t="str">
        <f>'2a. Productie zpm gen. ggz (A)'!D762</f>
        <v>Ambulant – kwaliteitsstatuut sectie II</v>
      </c>
      <c r="E762" s="27" t="str">
        <f>'2a. Productie zpm gen. ggz (A)'!E762</f>
        <v>Verpleegkundige (Wet Big artikel 3)</v>
      </c>
      <c r="F762" s="32">
        <f>'2a. Productie zpm gen. ggz (A)'!F762</f>
        <v>0</v>
      </c>
      <c r="G762" s="53">
        <f>'2a. Productie zpm gen. ggz (A)'!G762</f>
        <v>146.41111226908799</v>
      </c>
      <c r="H762" s="30">
        <f>'2a. Productie zpm gen. ggz (A)'!H762</f>
        <v>0</v>
      </c>
    </row>
    <row r="763" spans="1:8" x14ac:dyDescent="0.25">
      <c r="A763" s="26" t="str">
        <f>'2a. Productie zpm gen. ggz (A)'!A763</f>
        <v>CO0774</v>
      </c>
      <c r="B763" s="27" t="str">
        <f>'2a. Productie zpm gen. ggz (A)'!B763</f>
        <v>Behandeling</v>
      </c>
      <c r="C763" s="27" t="str">
        <f>'2a. Productie zpm gen. ggz (A)'!C763</f>
        <v>Vanaf 75 minuten</v>
      </c>
      <c r="D763" s="27" t="str">
        <f>'2a. Productie zpm gen. ggz (A)'!D763</f>
        <v>Ambulant – kwaliteitsstatuut sectie III – monodisciplinair</v>
      </c>
      <c r="E763" s="27" t="str">
        <f>'2a. Productie zpm gen. ggz (A)'!E763</f>
        <v>Verpleegkundige (Wet Big artikel 3)</v>
      </c>
      <c r="F763" s="32">
        <f>'2a. Productie zpm gen. ggz (A)'!F763</f>
        <v>0</v>
      </c>
      <c r="G763" s="53">
        <f>'2a. Productie zpm gen. ggz (A)'!G763</f>
        <v>193.873606660413</v>
      </c>
      <c r="H763" s="30">
        <f>'2a. Productie zpm gen. ggz (A)'!H763</f>
        <v>0</v>
      </c>
    </row>
    <row r="764" spans="1:8" x14ac:dyDescent="0.25">
      <c r="A764" s="26" t="str">
        <f>'2a. Productie zpm gen. ggz (A)'!A764</f>
        <v>CO0775</v>
      </c>
      <c r="B764" s="27" t="str">
        <f>'2a. Productie zpm gen. ggz (A)'!B764</f>
        <v>Behandeling</v>
      </c>
      <c r="C764" s="27" t="str">
        <f>'2a. Productie zpm gen. ggz (A)'!C764</f>
        <v>Vanaf 75 minuten</v>
      </c>
      <c r="D764" s="27" t="str">
        <f>'2a. Productie zpm gen. ggz (A)'!D764</f>
        <v>Ambulant – kwaliteitsstatuut sectie III – multidisciplinair</v>
      </c>
      <c r="E764" s="27" t="str">
        <f>'2a. Productie zpm gen. ggz (A)'!E764</f>
        <v>Verpleegkundige (Wet Big artikel 3)</v>
      </c>
      <c r="F764" s="32">
        <f>'2a. Productie zpm gen. ggz (A)'!F764</f>
        <v>0</v>
      </c>
      <c r="G764" s="53">
        <f>'2a. Productie zpm gen. ggz (A)'!G764</f>
        <v>221.91262282692301</v>
      </c>
      <c r="H764" s="30">
        <f>'2a. Productie zpm gen. ggz (A)'!H764</f>
        <v>0</v>
      </c>
    </row>
    <row r="765" spans="1:8" x14ac:dyDescent="0.25">
      <c r="A765" s="26" t="str">
        <f>'2a. Productie zpm gen. ggz (A)'!A765</f>
        <v>CO0776</v>
      </c>
      <c r="B765" s="27" t="str">
        <f>'2a. Productie zpm gen. ggz (A)'!B765</f>
        <v>Behandeling</v>
      </c>
      <c r="C765" s="27" t="str">
        <f>'2a. Productie zpm gen. ggz (A)'!C765</f>
        <v>Vanaf 75 minuten</v>
      </c>
      <c r="D765" s="27" t="str">
        <f>'2a. Productie zpm gen. ggz (A)'!D765</f>
        <v>Outreachend</v>
      </c>
      <c r="E765" s="27" t="str">
        <f>'2a. Productie zpm gen. ggz (A)'!E765</f>
        <v>Verpleegkundige (Wet Big artikel 3)</v>
      </c>
      <c r="F765" s="32">
        <f>'2a. Productie zpm gen. ggz (A)'!F765</f>
        <v>0</v>
      </c>
      <c r="G765" s="53">
        <f>'2a. Productie zpm gen. ggz (A)'!G765</f>
        <v>245.25578278538401</v>
      </c>
      <c r="H765" s="30">
        <f>'2a. Productie zpm gen. ggz (A)'!H765</f>
        <v>0</v>
      </c>
    </row>
    <row r="766" spans="1:8" x14ac:dyDescent="0.25">
      <c r="A766" s="26" t="str">
        <f>'2a. Productie zpm gen. ggz (A)'!A766</f>
        <v>CO0777</v>
      </c>
      <c r="B766" s="27" t="str">
        <f>'2a. Productie zpm gen. ggz (A)'!B766</f>
        <v>Behandeling</v>
      </c>
      <c r="C766" s="27" t="str">
        <f>'2a. Productie zpm gen. ggz (A)'!C766</f>
        <v>Vanaf 75 minuten</v>
      </c>
      <c r="D766" s="27" t="str">
        <f>'2a. Productie zpm gen. ggz (A)'!D766</f>
        <v>Klinisch (exclusief forensische en beveiligde zorg)</v>
      </c>
      <c r="E766" s="27" t="str">
        <f>'2a. Productie zpm gen. ggz (A)'!E766</f>
        <v>Verpleegkundige (Wet Big artikel 3)</v>
      </c>
      <c r="F766" s="32">
        <f>'2a. Productie zpm gen. ggz (A)'!F766</f>
        <v>0</v>
      </c>
      <c r="G766" s="53">
        <f>'2a. Productie zpm gen. ggz (A)'!G766</f>
        <v>259.64787955057602</v>
      </c>
      <c r="H766" s="30">
        <f>'2a. Productie zpm gen. ggz (A)'!H766</f>
        <v>0</v>
      </c>
    </row>
    <row r="767" spans="1:8" x14ac:dyDescent="0.25">
      <c r="A767" s="26" t="str">
        <f>'2a. Productie zpm gen. ggz (A)'!A767</f>
        <v>CO0778</v>
      </c>
      <c r="B767" s="27" t="str">
        <f>'2a. Productie zpm gen. ggz (A)'!B767</f>
        <v>Behandeling</v>
      </c>
      <c r="C767" s="27" t="str">
        <f>'2a. Productie zpm gen. ggz (A)'!C767</f>
        <v>Vanaf 75 minuten</v>
      </c>
      <c r="D767" s="27" t="str">
        <f>'2a. Productie zpm gen. ggz (A)'!D767</f>
        <v>Forensische en beveiligde zorg - klinische zorg</v>
      </c>
      <c r="E767" s="27" t="str">
        <f>'2a. Productie zpm gen. ggz (A)'!E767</f>
        <v>Verpleegkundige (Wet Big artikel 3)</v>
      </c>
      <c r="F767" s="32">
        <f>'2a. Productie zpm gen. ggz (A)'!F767</f>
        <v>0</v>
      </c>
      <c r="G767" s="53">
        <f>'2a. Productie zpm gen. ggz (A)'!G767</f>
        <v>270.456043562123</v>
      </c>
      <c r="H767" s="30">
        <f>'2a. Productie zpm gen. ggz (A)'!H767</f>
        <v>0</v>
      </c>
    </row>
    <row r="768" spans="1:8" x14ac:dyDescent="0.25">
      <c r="A768" s="26" t="str">
        <f>'2a. Productie zpm gen. ggz (A)'!A768</f>
        <v>CO0779</v>
      </c>
      <c r="B768" s="27" t="str">
        <f>'2a. Productie zpm gen. ggz (A)'!B768</f>
        <v>Behandeling</v>
      </c>
      <c r="C768" s="27" t="str">
        <f>'2a. Productie zpm gen. ggz (A)'!C768</f>
        <v>Vanaf 75 minuten</v>
      </c>
      <c r="D768" s="27" t="str">
        <f>'2a. Productie zpm gen. ggz (A)'!D768</f>
        <v>Forensische en beveiligde zorg - niet klinische of ambulante zorg</v>
      </c>
      <c r="E768" s="27" t="str">
        <f>'2a. Productie zpm gen. ggz (A)'!E768</f>
        <v>Verpleegkundige (Wet Big artikel 3)</v>
      </c>
      <c r="F768" s="32">
        <f>'2a. Productie zpm gen. ggz (A)'!F768</f>
        <v>0</v>
      </c>
      <c r="G768" s="53">
        <f>'2a. Productie zpm gen. ggz (A)'!G768</f>
        <v>248.808359448397</v>
      </c>
      <c r="H768" s="30">
        <f>'2a. Productie zpm gen. ggz (A)'!H768</f>
        <v>0</v>
      </c>
    </row>
    <row r="769" spans="1:8" x14ac:dyDescent="0.25">
      <c r="A769" s="26" t="str">
        <f>'2a. Productie zpm gen. ggz (A)'!A769</f>
        <v>CO0780</v>
      </c>
      <c r="B769" s="27" t="str">
        <f>'2a. Productie zpm gen. ggz (A)'!B769</f>
        <v>Behandeling</v>
      </c>
      <c r="C769" s="27" t="str">
        <f>'2a. Productie zpm gen. ggz (A)'!C769</f>
        <v>Vanaf 75 minuten</v>
      </c>
      <c r="D769" s="27" t="str">
        <f>'2a. Productie zpm gen. ggz (A)'!D769</f>
        <v>Hoogspecialistisch ggz (ambulant en klinisch, met contractvoorwaarde)</v>
      </c>
      <c r="E769" s="27" t="str">
        <f>'2a. Productie zpm gen. ggz (A)'!E769</f>
        <v>Verpleegkundige (Wet Big artikel 3)</v>
      </c>
      <c r="F769" s="32">
        <f>'2a. Productie zpm gen. ggz (A)'!F769</f>
        <v>0</v>
      </c>
      <c r="G769" s="53">
        <f>'2a. Productie zpm gen. ggz (A)'!G769</f>
        <v>275.57349012037901</v>
      </c>
      <c r="H769" s="30">
        <f>'2a. Productie zpm gen. ggz (A)'!H769</f>
        <v>0</v>
      </c>
    </row>
    <row r="770" spans="1:8" x14ac:dyDescent="0.25">
      <c r="A770" s="26" t="str">
        <f>'2a. Productie zpm gen. ggz (A)'!A770</f>
        <v>CO0781</v>
      </c>
      <c r="B770" s="27" t="str">
        <f>'2a. Productie zpm gen. ggz (A)'!B770</f>
        <v>Diagnostiek</v>
      </c>
      <c r="C770" s="27" t="str">
        <f>'2a. Productie zpm gen. ggz (A)'!C770</f>
        <v>Vanaf 90 minuten</v>
      </c>
      <c r="D770" s="27" t="str">
        <f>'2a. Productie zpm gen. ggz (A)'!D770</f>
        <v>Ambulant – kwaliteitsstatuut sectie II</v>
      </c>
      <c r="E770" s="27" t="str">
        <f>'2a. Productie zpm gen. ggz (A)'!E770</f>
        <v>Overige beroepen</v>
      </c>
      <c r="F770" s="32">
        <f>'2a. Productie zpm gen. ggz (A)'!F770</f>
        <v>0</v>
      </c>
      <c r="G770" s="53">
        <f>'2a. Productie zpm gen. ggz (A)'!G770</f>
        <v>208.78811206563</v>
      </c>
      <c r="H770" s="30">
        <f>'2a. Productie zpm gen. ggz (A)'!H770</f>
        <v>0</v>
      </c>
    </row>
    <row r="771" spans="1:8" x14ac:dyDescent="0.25">
      <c r="A771" s="26" t="str">
        <f>'2a. Productie zpm gen. ggz (A)'!A771</f>
        <v>CO0782</v>
      </c>
      <c r="B771" s="27" t="str">
        <f>'2a. Productie zpm gen. ggz (A)'!B771</f>
        <v>Diagnostiek</v>
      </c>
      <c r="C771" s="27" t="str">
        <f>'2a. Productie zpm gen. ggz (A)'!C771</f>
        <v>Vanaf 90 minuten</v>
      </c>
      <c r="D771" s="27" t="str">
        <f>'2a. Productie zpm gen. ggz (A)'!D771</f>
        <v>Ambulant – kwaliteitsstatuut sectie III – monodisciplinair</v>
      </c>
      <c r="E771" s="27" t="str">
        <f>'2a. Productie zpm gen. ggz (A)'!E771</f>
        <v>Overige beroepen</v>
      </c>
      <c r="F771" s="32">
        <f>'2a. Productie zpm gen. ggz (A)'!F771</f>
        <v>0</v>
      </c>
      <c r="G771" s="53">
        <f>'2a. Productie zpm gen. ggz (A)'!G771</f>
        <v>294.95239139369102</v>
      </c>
      <c r="H771" s="30">
        <f>'2a. Productie zpm gen. ggz (A)'!H771</f>
        <v>0</v>
      </c>
    </row>
    <row r="772" spans="1:8" x14ac:dyDescent="0.25">
      <c r="A772" s="26" t="str">
        <f>'2a. Productie zpm gen. ggz (A)'!A772</f>
        <v>CO0783</v>
      </c>
      <c r="B772" s="27" t="str">
        <f>'2a. Productie zpm gen. ggz (A)'!B772</f>
        <v>Diagnostiek</v>
      </c>
      <c r="C772" s="27" t="str">
        <f>'2a. Productie zpm gen. ggz (A)'!C772</f>
        <v>Vanaf 90 minuten</v>
      </c>
      <c r="D772" s="27" t="str">
        <f>'2a. Productie zpm gen. ggz (A)'!D772</f>
        <v>Ambulant – kwaliteitsstatuut sectie III – multidisciplinair</v>
      </c>
      <c r="E772" s="27" t="str">
        <f>'2a. Productie zpm gen. ggz (A)'!E772</f>
        <v>Overige beroepen</v>
      </c>
      <c r="F772" s="32">
        <f>'2a. Productie zpm gen. ggz (A)'!F772</f>
        <v>0</v>
      </c>
      <c r="G772" s="53">
        <f>'2a. Productie zpm gen. ggz (A)'!G772</f>
        <v>360.28530788083901</v>
      </c>
      <c r="H772" s="30">
        <f>'2a. Productie zpm gen. ggz (A)'!H772</f>
        <v>0</v>
      </c>
    </row>
    <row r="773" spans="1:8" x14ac:dyDescent="0.25">
      <c r="A773" s="26" t="str">
        <f>'2a. Productie zpm gen. ggz (A)'!A773</f>
        <v>CO0784</v>
      </c>
      <c r="B773" s="27" t="str">
        <f>'2a. Productie zpm gen. ggz (A)'!B773</f>
        <v>Diagnostiek</v>
      </c>
      <c r="C773" s="27" t="str">
        <f>'2a. Productie zpm gen. ggz (A)'!C773</f>
        <v>Vanaf 90 minuten</v>
      </c>
      <c r="D773" s="27" t="str">
        <f>'2a. Productie zpm gen. ggz (A)'!D773</f>
        <v>Outreachend</v>
      </c>
      <c r="E773" s="27" t="str">
        <f>'2a. Productie zpm gen. ggz (A)'!E773</f>
        <v>Overige beroepen</v>
      </c>
      <c r="F773" s="32">
        <f>'2a. Productie zpm gen. ggz (A)'!F773</f>
        <v>0</v>
      </c>
      <c r="G773" s="53">
        <f>'2a. Productie zpm gen. ggz (A)'!G773</f>
        <v>430.43411105804199</v>
      </c>
      <c r="H773" s="30">
        <f>'2a. Productie zpm gen. ggz (A)'!H773</f>
        <v>0</v>
      </c>
    </row>
    <row r="774" spans="1:8" x14ac:dyDescent="0.25">
      <c r="A774" s="26" t="str">
        <f>'2a. Productie zpm gen. ggz (A)'!A774</f>
        <v>CO0785</v>
      </c>
      <c r="B774" s="27" t="str">
        <f>'2a. Productie zpm gen. ggz (A)'!B774</f>
        <v>Diagnostiek</v>
      </c>
      <c r="C774" s="27" t="str">
        <f>'2a. Productie zpm gen. ggz (A)'!C774</f>
        <v>Vanaf 90 minuten</v>
      </c>
      <c r="D774" s="27" t="str">
        <f>'2a. Productie zpm gen. ggz (A)'!D774</f>
        <v>Klinisch (exclusief forensische en beveiligde zorg)</v>
      </c>
      <c r="E774" s="27" t="str">
        <f>'2a. Productie zpm gen. ggz (A)'!E774</f>
        <v>Overige beroepen</v>
      </c>
      <c r="F774" s="32">
        <f>'2a. Productie zpm gen. ggz (A)'!F774</f>
        <v>0</v>
      </c>
      <c r="G774" s="53">
        <f>'2a. Productie zpm gen. ggz (A)'!G774</f>
        <v>474.94400778594502</v>
      </c>
      <c r="H774" s="30">
        <f>'2a. Productie zpm gen. ggz (A)'!H774</f>
        <v>0</v>
      </c>
    </row>
    <row r="775" spans="1:8" x14ac:dyDescent="0.25">
      <c r="A775" s="26" t="str">
        <f>'2a. Productie zpm gen. ggz (A)'!A775</f>
        <v>CO0786</v>
      </c>
      <c r="B775" s="27" t="str">
        <f>'2a. Productie zpm gen. ggz (A)'!B775</f>
        <v>Diagnostiek</v>
      </c>
      <c r="C775" s="27" t="str">
        <f>'2a. Productie zpm gen. ggz (A)'!C775</f>
        <v>Vanaf 90 minuten</v>
      </c>
      <c r="D775" s="27" t="str">
        <f>'2a. Productie zpm gen. ggz (A)'!D775</f>
        <v>Forensische en beveiligde zorg - klinische zorg</v>
      </c>
      <c r="E775" s="27" t="str">
        <f>'2a. Productie zpm gen. ggz (A)'!E775</f>
        <v>Overige beroepen</v>
      </c>
      <c r="F775" s="32">
        <f>'2a. Productie zpm gen. ggz (A)'!F775</f>
        <v>0</v>
      </c>
      <c r="G775" s="53">
        <f>'2a. Productie zpm gen. ggz (A)'!G775</f>
        <v>530.08581503895005</v>
      </c>
      <c r="H775" s="30">
        <f>'2a. Productie zpm gen. ggz (A)'!H775</f>
        <v>0</v>
      </c>
    </row>
    <row r="776" spans="1:8" x14ac:dyDescent="0.25">
      <c r="A776" s="26" t="str">
        <f>'2a. Productie zpm gen. ggz (A)'!A776</f>
        <v>CO0787</v>
      </c>
      <c r="B776" s="27" t="str">
        <f>'2a. Productie zpm gen. ggz (A)'!B776</f>
        <v>Diagnostiek</v>
      </c>
      <c r="C776" s="27" t="str">
        <f>'2a. Productie zpm gen. ggz (A)'!C776</f>
        <v>Vanaf 90 minuten</v>
      </c>
      <c r="D776" s="27" t="str">
        <f>'2a. Productie zpm gen. ggz (A)'!D776</f>
        <v>Forensische en beveiligde zorg - niet klinische of ambulante zorg</v>
      </c>
      <c r="E776" s="27" t="str">
        <f>'2a. Productie zpm gen. ggz (A)'!E776</f>
        <v>Overige beroepen</v>
      </c>
      <c r="F776" s="32">
        <f>'2a. Productie zpm gen. ggz (A)'!F776</f>
        <v>0</v>
      </c>
      <c r="G776" s="53">
        <f>'2a. Productie zpm gen. ggz (A)'!G776</f>
        <v>461.32044743638198</v>
      </c>
      <c r="H776" s="30">
        <f>'2a. Productie zpm gen. ggz (A)'!H776</f>
        <v>0</v>
      </c>
    </row>
    <row r="777" spans="1:8" x14ac:dyDescent="0.25">
      <c r="A777" s="26" t="str">
        <f>'2a. Productie zpm gen. ggz (A)'!A777</f>
        <v>CO0788</v>
      </c>
      <c r="B777" s="27" t="str">
        <f>'2a. Productie zpm gen. ggz (A)'!B777</f>
        <v>Diagnostiek</v>
      </c>
      <c r="C777" s="27" t="str">
        <f>'2a. Productie zpm gen. ggz (A)'!C777</f>
        <v>Vanaf 90 minuten</v>
      </c>
      <c r="D777" s="27" t="str">
        <f>'2a. Productie zpm gen. ggz (A)'!D777</f>
        <v>Hoogspecialistisch ggz (ambulant en klinisch, met contractvoorwaarde)</v>
      </c>
      <c r="E777" s="27" t="str">
        <f>'2a. Productie zpm gen. ggz (A)'!E777</f>
        <v>Overige beroepen</v>
      </c>
      <c r="F777" s="32">
        <f>'2a. Productie zpm gen. ggz (A)'!F777</f>
        <v>0</v>
      </c>
      <c r="G777" s="53">
        <f>'2a. Productie zpm gen. ggz (A)'!G777</f>
        <v>448.10067999829198</v>
      </c>
      <c r="H777" s="30">
        <f>'2a. Productie zpm gen. ggz (A)'!H777</f>
        <v>0</v>
      </c>
    </row>
    <row r="778" spans="1:8" x14ac:dyDescent="0.25">
      <c r="A778" s="26" t="str">
        <f>'2a. Productie zpm gen. ggz (A)'!A778</f>
        <v>CO0789</v>
      </c>
      <c r="B778" s="27" t="str">
        <f>'2a. Productie zpm gen. ggz (A)'!B778</f>
        <v>Diagnostiek</v>
      </c>
      <c r="C778" s="27" t="str">
        <f>'2a. Productie zpm gen. ggz (A)'!C778</f>
        <v>Vanaf 90 minuten</v>
      </c>
      <c r="D778" s="27" t="str">
        <f>'2a. Productie zpm gen. ggz (A)'!D778</f>
        <v>Ambulant – kwaliteitsstatuut sectie II</v>
      </c>
      <c r="E778" s="27" t="str">
        <f>'2a. Productie zpm gen. ggz (A)'!E778</f>
        <v>Arts - specialist (Wet Big artikel 14)</v>
      </c>
      <c r="F778" s="32">
        <f>'2a. Productie zpm gen. ggz (A)'!F778</f>
        <v>0</v>
      </c>
      <c r="G778" s="53">
        <f>'2a. Productie zpm gen. ggz (A)'!G778</f>
        <v>393.818592826366</v>
      </c>
      <c r="H778" s="30">
        <f>'2a. Productie zpm gen. ggz (A)'!H778</f>
        <v>0</v>
      </c>
    </row>
    <row r="779" spans="1:8" x14ac:dyDescent="0.25">
      <c r="A779" s="26" t="str">
        <f>'2a. Productie zpm gen. ggz (A)'!A779</f>
        <v>CO0791</v>
      </c>
      <c r="B779" s="27" t="str">
        <f>'2a. Productie zpm gen. ggz (A)'!B779</f>
        <v>Diagnostiek</v>
      </c>
      <c r="C779" s="27" t="str">
        <f>'2a. Productie zpm gen. ggz (A)'!C779</f>
        <v>Vanaf 90 minuten</v>
      </c>
      <c r="D779" s="27" t="str">
        <f>'2a. Productie zpm gen. ggz (A)'!D779</f>
        <v>Ambulant – kwaliteitsstatuut sectie III – monodisciplinair</v>
      </c>
      <c r="E779" s="27" t="str">
        <f>'2a. Productie zpm gen. ggz (A)'!E779</f>
        <v>Arts - specialist (Wet Big artikel 14)</v>
      </c>
      <c r="F779" s="32">
        <f>'2a. Productie zpm gen. ggz (A)'!F779</f>
        <v>0</v>
      </c>
      <c r="G779" s="53">
        <f>'2a. Productie zpm gen. ggz (A)'!G779</f>
        <v>525.14407456766003</v>
      </c>
      <c r="H779" s="30">
        <f>'2a. Productie zpm gen. ggz (A)'!H779</f>
        <v>0</v>
      </c>
    </row>
    <row r="780" spans="1:8" x14ac:dyDescent="0.25">
      <c r="A780" s="26" t="str">
        <f>'2a. Productie zpm gen. ggz (A)'!A780</f>
        <v>CO0792</v>
      </c>
      <c r="B780" s="27" t="str">
        <f>'2a. Productie zpm gen. ggz (A)'!B780</f>
        <v>Diagnostiek</v>
      </c>
      <c r="C780" s="27" t="str">
        <f>'2a. Productie zpm gen. ggz (A)'!C780</f>
        <v>Vanaf 90 minuten</v>
      </c>
      <c r="D780" s="27" t="str">
        <f>'2a. Productie zpm gen. ggz (A)'!D780</f>
        <v>Ambulant – kwaliteitsstatuut sectie III – multidisciplinair</v>
      </c>
      <c r="E780" s="27" t="str">
        <f>'2a. Productie zpm gen. ggz (A)'!E780</f>
        <v>Arts - specialist (Wet Big artikel 14)</v>
      </c>
      <c r="F780" s="32">
        <f>'2a. Productie zpm gen. ggz (A)'!F780</f>
        <v>0</v>
      </c>
      <c r="G780" s="53">
        <f>'2a. Productie zpm gen. ggz (A)'!G780</f>
        <v>612.31915582547504</v>
      </c>
      <c r="H780" s="30">
        <f>'2a. Productie zpm gen. ggz (A)'!H780</f>
        <v>0</v>
      </c>
    </row>
    <row r="781" spans="1:8" x14ac:dyDescent="0.25">
      <c r="A781" s="26" t="str">
        <f>'2a. Productie zpm gen. ggz (A)'!A781</f>
        <v>CO0793</v>
      </c>
      <c r="B781" s="27" t="str">
        <f>'2a. Productie zpm gen. ggz (A)'!B781</f>
        <v>Diagnostiek</v>
      </c>
      <c r="C781" s="27" t="str">
        <f>'2a. Productie zpm gen. ggz (A)'!C781</f>
        <v>Vanaf 90 minuten</v>
      </c>
      <c r="D781" s="27" t="str">
        <f>'2a. Productie zpm gen. ggz (A)'!D781</f>
        <v>Outreachend</v>
      </c>
      <c r="E781" s="27" t="str">
        <f>'2a. Productie zpm gen. ggz (A)'!E781</f>
        <v>Arts - specialist (Wet Big artikel 14)</v>
      </c>
      <c r="F781" s="32">
        <f>'2a. Productie zpm gen. ggz (A)'!F781</f>
        <v>0</v>
      </c>
      <c r="G781" s="53">
        <f>'2a. Productie zpm gen. ggz (A)'!G781</f>
        <v>681.47786765592002</v>
      </c>
      <c r="H781" s="30">
        <f>'2a. Productie zpm gen. ggz (A)'!H781</f>
        <v>0</v>
      </c>
    </row>
    <row r="782" spans="1:8" x14ac:dyDescent="0.25">
      <c r="A782" s="26" t="str">
        <f>'2a. Productie zpm gen. ggz (A)'!A782</f>
        <v>CO0794</v>
      </c>
      <c r="B782" s="27" t="str">
        <f>'2a. Productie zpm gen. ggz (A)'!B782</f>
        <v>Diagnostiek</v>
      </c>
      <c r="C782" s="27" t="str">
        <f>'2a. Productie zpm gen. ggz (A)'!C782</f>
        <v>Vanaf 90 minuten</v>
      </c>
      <c r="D782" s="27" t="str">
        <f>'2a. Productie zpm gen. ggz (A)'!D782</f>
        <v>Klinisch (exclusief forensische en beveiligde zorg)</v>
      </c>
      <c r="E782" s="27" t="str">
        <f>'2a. Productie zpm gen. ggz (A)'!E782</f>
        <v>Arts - specialist (Wet Big artikel 14)</v>
      </c>
      <c r="F782" s="32">
        <f>'2a. Productie zpm gen. ggz (A)'!F782</f>
        <v>0</v>
      </c>
      <c r="G782" s="53">
        <f>'2a. Productie zpm gen. ggz (A)'!G782</f>
        <v>760.88871605695999</v>
      </c>
      <c r="H782" s="30">
        <f>'2a. Productie zpm gen. ggz (A)'!H782</f>
        <v>0</v>
      </c>
    </row>
    <row r="783" spans="1:8" x14ac:dyDescent="0.25">
      <c r="A783" s="26" t="str">
        <f>'2a. Productie zpm gen. ggz (A)'!A783</f>
        <v>CO0795</v>
      </c>
      <c r="B783" s="27" t="str">
        <f>'2a. Productie zpm gen. ggz (A)'!B783</f>
        <v>Diagnostiek</v>
      </c>
      <c r="C783" s="27" t="str">
        <f>'2a. Productie zpm gen. ggz (A)'!C783</f>
        <v>Vanaf 90 minuten</v>
      </c>
      <c r="D783" s="27" t="str">
        <f>'2a. Productie zpm gen. ggz (A)'!D783</f>
        <v>Forensische en beveiligde zorg - klinische zorg</v>
      </c>
      <c r="E783" s="27" t="str">
        <f>'2a. Productie zpm gen. ggz (A)'!E783</f>
        <v>Arts - specialist (Wet Big artikel 14)</v>
      </c>
      <c r="F783" s="32">
        <f>'2a. Productie zpm gen. ggz (A)'!F783</f>
        <v>0</v>
      </c>
      <c r="G783" s="53">
        <f>'2a. Productie zpm gen. ggz (A)'!G783</f>
        <v>936.78571700958798</v>
      </c>
      <c r="H783" s="30">
        <f>'2a. Productie zpm gen. ggz (A)'!H783</f>
        <v>0</v>
      </c>
    </row>
    <row r="784" spans="1:8" x14ac:dyDescent="0.25">
      <c r="A784" s="26" t="str">
        <f>'2a. Productie zpm gen. ggz (A)'!A784</f>
        <v>CO0796</v>
      </c>
      <c r="B784" s="27" t="str">
        <f>'2a. Productie zpm gen. ggz (A)'!B784</f>
        <v>Diagnostiek</v>
      </c>
      <c r="C784" s="27" t="str">
        <f>'2a. Productie zpm gen. ggz (A)'!C784</f>
        <v>Vanaf 90 minuten</v>
      </c>
      <c r="D784" s="27" t="str">
        <f>'2a. Productie zpm gen. ggz (A)'!D784</f>
        <v>Forensische en beveiligde zorg - niet klinische of ambulante zorg</v>
      </c>
      <c r="E784" s="27" t="str">
        <f>'2a. Productie zpm gen. ggz (A)'!E784</f>
        <v>Arts - specialist (Wet Big artikel 14)</v>
      </c>
      <c r="F784" s="32">
        <f>'2a. Productie zpm gen. ggz (A)'!F784</f>
        <v>0</v>
      </c>
      <c r="G784" s="53">
        <f>'2a. Productie zpm gen. ggz (A)'!G784</f>
        <v>848.62716895700601</v>
      </c>
      <c r="H784" s="30">
        <f>'2a. Productie zpm gen. ggz (A)'!H784</f>
        <v>0</v>
      </c>
    </row>
    <row r="785" spans="1:8" x14ac:dyDescent="0.25">
      <c r="A785" s="26" t="str">
        <f>'2a. Productie zpm gen. ggz (A)'!A785</f>
        <v>CO0797</v>
      </c>
      <c r="B785" s="27" t="str">
        <f>'2a. Productie zpm gen. ggz (A)'!B785</f>
        <v>Diagnostiek</v>
      </c>
      <c r="C785" s="27" t="str">
        <f>'2a. Productie zpm gen. ggz (A)'!C785</f>
        <v>Vanaf 90 minuten</v>
      </c>
      <c r="D785" s="27" t="str">
        <f>'2a. Productie zpm gen. ggz (A)'!D785</f>
        <v>Hoogspecialistisch ggz (ambulant en klinisch, met contractvoorwaarde)</v>
      </c>
      <c r="E785" s="27" t="str">
        <f>'2a. Productie zpm gen. ggz (A)'!E785</f>
        <v>Arts - specialist (Wet Big artikel 14)</v>
      </c>
      <c r="F785" s="32">
        <f>'2a. Productie zpm gen. ggz (A)'!F785</f>
        <v>0</v>
      </c>
      <c r="G785" s="53">
        <f>'2a. Productie zpm gen. ggz (A)'!G785</f>
        <v>719.93149603296899</v>
      </c>
      <c r="H785" s="30">
        <f>'2a. Productie zpm gen. ggz (A)'!H785</f>
        <v>0</v>
      </c>
    </row>
    <row r="786" spans="1:8" x14ac:dyDescent="0.25">
      <c r="A786" s="26" t="str">
        <f>'2a. Productie zpm gen. ggz (A)'!A786</f>
        <v>CO0798</v>
      </c>
      <c r="B786" s="27" t="str">
        <f>'2a. Productie zpm gen. ggz (A)'!B786</f>
        <v>Diagnostiek</v>
      </c>
      <c r="C786" s="27" t="str">
        <f>'2a. Productie zpm gen. ggz (A)'!C786</f>
        <v>Vanaf 90 minuten</v>
      </c>
      <c r="D786" s="27" t="str">
        <f>'2a. Productie zpm gen. ggz (A)'!D786</f>
        <v>Ambulant – kwaliteitsstatuut sectie II</v>
      </c>
      <c r="E786" s="27" t="str">
        <f>'2a. Productie zpm gen. ggz (A)'!E786</f>
        <v>Klinisch (neuro)psycholoog (Wet Big artikel 14)</v>
      </c>
      <c r="F786" s="32">
        <f>'2a. Productie zpm gen. ggz (A)'!F786</f>
        <v>0</v>
      </c>
      <c r="G786" s="53">
        <f>'2a. Productie zpm gen. ggz (A)'!G786</f>
        <v>317.28865488448599</v>
      </c>
      <c r="H786" s="30">
        <f>'2a. Productie zpm gen. ggz (A)'!H786</f>
        <v>0</v>
      </c>
    </row>
    <row r="787" spans="1:8" x14ac:dyDescent="0.25">
      <c r="A787" s="26" t="str">
        <f>'2a. Productie zpm gen. ggz (A)'!A787</f>
        <v>CO0799</v>
      </c>
      <c r="B787" s="27" t="str">
        <f>'2a. Productie zpm gen. ggz (A)'!B787</f>
        <v>Diagnostiek</v>
      </c>
      <c r="C787" s="27" t="str">
        <f>'2a. Productie zpm gen. ggz (A)'!C787</f>
        <v>Vanaf 90 minuten</v>
      </c>
      <c r="D787" s="27" t="str">
        <f>'2a. Productie zpm gen. ggz (A)'!D787</f>
        <v>Ambulant – kwaliteitsstatuut sectie III – monodisciplinair</v>
      </c>
      <c r="E787" s="27" t="str">
        <f>'2a. Productie zpm gen. ggz (A)'!E787</f>
        <v>Klinisch (neuro)psycholoog (Wet Big artikel 14)</v>
      </c>
      <c r="F787" s="32">
        <f>'2a. Productie zpm gen. ggz (A)'!F787</f>
        <v>0</v>
      </c>
      <c r="G787" s="53">
        <f>'2a. Productie zpm gen. ggz (A)'!G787</f>
        <v>425.03991418871101</v>
      </c>
      <c r="H787" s="30">
        <f>'2a. Productie zpm gen. ggz (A)'!H787</f>
        <v>0</v>
      </c>
    </row>
    <row r="788" spans="1:8" x14ac:dyDescent="0.25">
      <c r="A788" s="26" t="str">
        <f>'2a. Productie zpm gen. ggz (A)'!A788</f>
        <v>CO0800</v>
      </c>
      <c r="B788" s="27" t="str">
        <f>'2a. Productie zpm gen. ggz (A)'!B788</f>
        <v>Diagnostiek</v>
      </c>
      <c r="C788" s="27" t="str">
        <f>'2a. Productie zpm gen. ggz (A)'!C788</f>
        <v>Vanaf 90 minuten</v>
      </c>
      <c r="D788" s="27" t="str">
        <f>'2a. Productie zpm gen. ggz (A)'!D788</f>
        <v>Ambulant – kwaliteitsstatuut sectie III – multidisciplinair</v>
      </c>
      <c r="E788" s="27" t="str">
        <f>'2a. Productie zpm gen. ggz (A)'!E788</f>
        <v>Klinisch (neuro)psycholoog (Wet Big artikel 14)</v>
      </c>
      <c r="F788" s="32">
        <f>'2a. Productie zpm gen. ggz (A)'!F788</f>
        <v>0</v>
      </c>
      <c r="G788" s="53">
        <f>'2a. Productie zpm gen. ggz (A)'!G788</f>
        <v>496.438784647825</v>
      </c>
      <c r="H788" s="30">
        <f>'2a. Productie zpm gen. ggz (A)'!H788</f>
        <v>0</v>
      </c>
    </row>
    <row r="789" spans="1:8" x14ac:dyDescent="0.25">
      <c r="A789" s="26" t="str">
        <f>'2a. Productie zpm gen. ggz (A)'!A789</f>
        <v>CO0801</v>
      </c>
      <c r="B789" s="27" t="str">
        <f>'2a. Productie zpm gen. ggz (A)'!B789</f>
        <v>Diagnostiek</v>
      </c>
      <c r="C789" s="27" t="str">
        <f>'2a. Productie zpm gen. ggz (A)'!C789</f>
        <v>Vanaf 90 minuten</v>
      </c>
      <c r="D789" s="27" t="str">
        <f>'2a. Productie zpm gen. ggz (A)'!D789</f>
        <v>Outreachend</v>
      </c>
      <c r="E789" s="27" t="str">
        <f>'2a. Productie zpm gen. ggz (A)'!E789</f>
        <v>Klinisch (neuro)psycholoog (Wet Big artikel 14)</v>
      </c>
      <c r="F789" s="32">
        <f>'2a. Productie zpm gen. ggz (A)'!F789</f>
        <v>0</v>
      </c>
      <c r="G789" s="53">
        <f>'2a. Productie zpm gen. ggz (A)'!G789</f>
        <v>574.00437731044497</v>
      </c>
      <c r="H789" s="30">
        <f>'2a. Productie zpm gen. ggz (A)'!H789</f>
        <v>0</v>
      </c>
    </row>
    <row r="790" spans="1:8" x14ac:dyDescent="0.25">
      <c r="A790" s="26" t="str">
        <f>'2a. Productie zpm gen. ggz (A)'!A790</f>
        <v>CO0802</v>
      </c>
      <c r="B790" s="27" t="str">
        <f>'2a. Productie zpm gen. ggz (A)'!B790</f>
        <v>Diagnostiek</v>
      </c>
      <c r="C790" s="27" t="str">
        <f>'2a. Productie zpm gen. ggz (A)'!C790</f>
        <v>Vanaf 90 minuten</v>
      </c>
      <c r="D790" s="27" t="str">
        <f>'2a. Productie zpm gen. ggz (A)'!D790</f>
        <v>Klinisch (exclusief forensische en beveiligde zorg)</v>
      </c>
      <c r="E790" s="27" t="str">
        <f>'2a. Productie zpm gen. ggz (A)'!E790</f>
        <v>Klinisch (neuro)psycholoog (Wet Big artikel 14)</v>
      </c>
      <c r="F790" s="32">
        <f>'2a. Productie zpm gen. ggz (A)'!F790</f>
        <v>0</v>
      </c>
      <c r="G790" s="53">
        <f>'2a. Productie zpm gen. ggz (A)'!G790</f>
        <v>658.092684328671</v>
      </c>
      <c r="H790" s="30">
        <f>'2a. Productie zpm gen. ggz (A)'!H790</f>
        <v>0</v>
      </c>
    </row>
    <row r="791" spans="1:8" x14ac:dyDescent="0.25">
      <c r="A791" s="26" t="str">
        <f>'2a. Productie zpm gen. ggz (A)'!A791</f>
        <v>CO0803</v>
      </c>
      <c r="B791" s="27" t="str">
        <f>'2a. Productie zpm gen. ggz (A)'!B791</f>
        <v>Diagnostiek</v>
      </c>
      <c r="C791" s="27" t="str">
        <f>'2a. Productie zpm gen. ggz (A)'!C791</f>
        <v>Vanaf 90 minuten</v>
      </c>
      <c r="D791" s="27" t="str">
        <f>'2a. Productie zpm gen. ggz (A)'!D791</f>
        <v>Forensische en beveiligde zorg - klinische zorg</v>
      </c>
      <c r="E791" s="27" t="str">
        <f>'2a. Productie zpm gen. ggz (A)'!E791</f>
        <v>Klinisch (neuro)psycholoog (Wet Big artikel 14)</v>
      </c>
      <c r="F791" s="32">
        <f>'2a. Productie zpm gen. ggz (A)'!F791</f>
        <v>0</v>
      </c>
      <c r="G791" s="53">
        <f>'2a. Productie zpm gen. ggz (A)'!G791</f>
        <v>716.82324760185395</v>
      </c>
      <c r="H791" s="30">
        <f>'2a. Productie zpm gen. ggz (A)'!H791</f>
        <v>0</v>
      </c>
    </row>
    <row r="792" spans="1:8" x14ac:dyDescent="0.25">
      <c r="A792" s="26" t="str">
        <f>'2a. Productie zpm gen. ggz (A)'!A792</f>
        <v>CO0804</v>
      </c>
      <c r="B792" s="27" t="str">
        <f>'2a. Productie zpm gen. ggz (A)'!B792</f>
        <v>Diagnostiek</v>
      </c>
      <c r="C792" s="27" t="str">
        <f>'2a. Productie zpm gen. ggz (A)'!C792</f>
        <v>Vanaf 90 minuten</v>
      </c>
      <c r="D792" s="27" t="str">
        <f>'2a. Productie zpm gen. ggz (A)'!D792</f>
        <v>Forensische en beveiligde zorg - niet klinische of ambulante zorg</v>
      </c>
      <c r="E792" s="27" t="str">
        <f>'2a. Productie zpm gen. ggz (A)'!E792</f>
        <v>Klinisch (neuro)psycholoog (Wet Big artikel 14)</v>
      </c>
      <c r="F792" s="32">
        <f>'2a. Productie zpm gen. ggz (A)'!F792</f>
        <v>0</v>
      </c>
      <c r="G792" s="53">
        <f>'2a. Productie zpm gen. ggz (A)'!G792</f>
        <v>659.29168213000798</v>
      </c>
      <c r="H792" s="30">
        <f>'2a. Productie zpm gen. ggz (A)'!H792</f>
        <v>0</v>
      </c>
    </row>
    <row r="793" spans="1:8" x14ac:dyDescent="0.25">
      <c r="A793" s="26" t="str">
        <f>'2a. Productie zpm gen. ggz (A)'!A793</f>
        <v>CO0805</v>
      </c>
      <c r="B793" s="27" t="str">
        <f>'2a. Productie zpm gen. ggz (A)'!B793</f>
        <v>Diagnostiek</v>
      </c>
      <c r="C793" s="27" t="str">
        <f>'2a. Productie zpm gen. ggz (A)'!C793</f>
        <v>Vanaf 90 minuten</v>
      </c>
      <c r="D793" s="27" t="str">
        <f>'2a. Productie zpm gen. ggz (A)'!D793</f>
        <v>Hoogspecialistisch ggz (ambulant en klinisch, met contractvoorwaarde)</v>
      </c>
      <c r="E793" s="27" t="str">
        <f>'2a. Productie zpm gen. ggz (A)'!E793</f>
        <v>Klinisch (neuro)psycholoog (Wet Big artikel 14)</v>
      </c>
      <c r="F793" s="32">
        <f>'2a. Productie zpm gen. ggz (A)'!F793</f>
        <v>0</v>
      </c>
      <c r="G793" s="53">
        <f>'2a. Productie zpm gen. ggz (A)'!G793</f>
        <v>619.65556838771204</v>
      </c>
      <c r="H793" s="30">
        <f>'2a. Productie zpm gen. ggz (A)'!H793</f>
        <v>0</v>
      </c>
    </row>
    <row r="794" spans="1:8" x14ac:dyDescent="0.25">
      <c r="A794" s="26" t="str">
        <f>'2a. Productie zpm gen. ggz (A)'!A794</f>
        <v>CO0806</v>
      </c>
      <c r="B794" s="27" t="str">
        <f>'2a. Productie zpm gen. ggz (A)'!B794</f>
        <v>Diagnostiek</v>
      </c>
      <c r="C794" s="27" t="str">
        <f>'2a. Productie zpm gen. ggz (A)'!C794</f>
        <v>Vanaf 90 minuten</v>
      </c>
      <c r="D794" s="27" t="str">
        <f>'2a. Productie zpm gen. ggz (A)'!D794</f>
        <v>Ambulant – kwaliteitsstatuut sectie II</v>
      </c>
      <c r="E794" s="27" t="str">
        <f>'2a. Productie zpm gen. ggz (A)'!E794</f>
        <v>Verpleegkundig specialist geestelijke gezondheidszorg (Wet Big artikel 14)</v>
      </c>
      <c r="F794" s="32">
        <f>'2a. Productie zpm gen. ggz (A)'!F794</f>
        <v>0</v>
      </c>
      <c r="G794" s="53">
        <f>'2a. Productie zpm gen. ggz (A)'!G794</f>
        <v>214.357083818896</v>
      </c>
      <c r="H794" s="30">
        <f>'2a. Productie zpm gen. ggz (A)'!H794</f>
        <v>0</v>
      </c>
    </row>
    <row r="795" spans="1:8" x14ac:dyDescent="0.25">
      <c r="A795" s="26" t="str">
        <f>'2a. Productie zpm gen. ggz (A)'!A795</f>
        <v>CO0807</v>
      </c>
      <c r="B795" s="27" t="str">
        <f>'2a. Productie zpm gen. ggz (A)'!B795</f>
        <v>Diagnostiek</v>
      </c>
      <c r="C795" s="27" t="str">
        <f>'2a. Productie zpm gen. ggz (A)'!C795</f>
        <v>Vanaf 90 minuten</v>
      </c>
      <c r="D795" s="27" t="str">
        <f>'2a. Productie zpm gen. ggz (A)'!D795</f>
        <v>Ambulant – kwaliteitsstatuut sectie III – monodisciplinair</v>
      </c>
      <c r="E795" s="27" t="str">
        <f>'2a. Productie zpm gen. ggz (A)'!E795</f>
        <v>Verpleegkundig specialist geestelijke gezondheidszorg (Wet Big artikel 14)</v>
      </c>
      <c r="F795" s="32">
        <f>'2a. Productie zpm gen. ggz (A)'!F795</f>
        <v>0</v>
      </c>
      <c r="G795" s="53">
        <f>'2a. Productie zpm gen. ggz (A)'!G795</f>
        <v>304.99133091812701</v>
      </c>
      <c r="H795" s="30">
        <f>'2a. Productie zpm gen. ggz (A)'!H795</f>
        <v>0</v>
      </c>
    </row>
    <row r="796" spans="1:8" x14ac:dyDescent="0.25">
      <c r="A796" s="26" t="str">
        <f>'2a. Productie zpm gen. ggz (A)'!A796</f>
        <v>CO0808</v>
      </c>
      <c r="B796" s="27" t="str">
        <f>'2a. Productie zpm gen. ggz (A)'!B796</f>
        <v>Diagnostiek</v>
      </c>
      <c r="C796" s="27" t="str">
        <f>'2a. Productie zpm gen. ggz (A)'!C796</f>
        <v>Vanaf 90 minuten</v>
      </c>
      <c r="D796" s="27" t="str">
        <f>'2a. Productie zpm gen. ggz (A)'!D796</f>
        <v>Ambulant – kwaliteitsstatuut sectie III – multidisciplinair</v>
      </c>
      <c r="E796" s="27" t="str">
        <f>'2a. Productie zpm gen. ggz (A)'!E796</f>
        <v>Verpleegkundig specialist geestelijke gezondheidszorg (Wet Big artikel 14)</v>
      </c>
      <c r="F796" s="32">
        <f>'2a. Productie zpm gen. ggz (A)'!F796</f>
        <v>0</v>
      </c>
      <c r="G796" s="53">
        <f>'2a. Productie zpm gen. ggz (A)'!G796</f>
        <v>355.62917880194499</v>
      </c>
      <c r="H796" s="30">
        <f>'2a. Productie zpm gen. ggz (A)'!H796</f>
        <v>0</v>
      </c>
    </row>
    <row r="797" spans="1:8" x14ac:dyDescent="0.25">
      <c r="A797" s="26" t="str">
        <f>'2a. Productie zpm gen. ggz (A)'!A797</f>
        <v>CO0809</v>
      </c>
      <c r="B797" s="27" t="str">
        <f>'2a. Productie zpm gen. ggz (A)'!B797</f>
        <v>Diagnostiek</v>
      </c>
      <c r="C797" s="27" t="str">
        <f>'2a. Productie zpm gen. ggz (A)'!C797</f>
        <v>Vanaf 90 minuten</v>
      </c>
      <c r="D797" s="27" t="str">
        <f>'2a. Productie zpm gen. ggz (A)'!D797</f>
        <v>Outreachend</v>
      </c>
      <c r="E797" s="27" t="str">
        <f>'2a. Productie zpm gen. ggz (A)'!E797</f>
        <v>Verpleegkundig specialist geestelijke gezondheidszorg (Wet Big artikel 14)</v>
      </c>
      <c r="F797" s="32">
        <f>'2a. Productie zpm gen. ggz (A)'!F797</f>
        <v>0</v>
      </c>
      <c r="G797" s="53">
        <f>'2a. Productie zpm gen. ggz (A)'!G797</f>
        <v>399.46289140388302</v>
      </c>
      <c r="H797" s="30">
        <f>'2a. Productie zpm gen. ggz (A)'!H797</f>
        <v>0</v>
      </c>
    </row>
    <row r="798" spans="1:8" x14ac:dyDescent="0.25">
      <c r="A798" s="26" t="str">
        <f>'2a. Productie zpm gen. ggz (A)'!A798</f>
        <v>CO0810</v>
      </c>
      <c r="B798" s="27" t="str">
        <f>'2a. Productie zpm gen. ggz (A)'!B798</f>
        <v>Diagnostiek</v>
      </c>
      <c r="C798" s="27" t="str">
        <f>'2a. Productie zpm gen. ggz (A)'!C798</f>
        <v>Vanaf 90 minuten</v>
      </c>
      <c r="D798" s="27" t="str">
        <f>'2a. Productie zpm gen. ggz (A)'!D798</f>
        <v>Klinisch (exclusief forensische en beveiligde zorg)</v>
      </c>
      <c r="E798" s="27" t="str">
        <f>'2a. Productie zpm gen. ggz (A)'!E798</f>
        <v>Verpleegkundig specialist geestelijke gezondheidszorg (Wet Big artikel 14)</v>
      </c>
      <c r="F798" s="32">
        <f>'2a. Productie zpm gen. ggz (A)'!F798</f>
        <v>0</v>
      </c>
      <c r="G798" s="53">
        <f>'2a. Productie zpm gen. ggz (A)'!G798</f>
        <v>435.46425903946403</v>
      </c>
      <c r="H798" s="30">
        <f>'2a. Productie zpm gen. ggz (A)'!H798</f>
        <v>0</v>
      </c>
    </row>
    <row r="799" spans="1:8" x14ac:dyDescent="0.25">
      <c r="A799" s="26" t="str">
        <f>'2a. Productie zpm gen. ggz (A)'!A799</f>
        <v>CO0811</v>
      </c>
      <c r="B799" s="27" t="str">
        <f>'2a. Productie zpm gen. ggz (A)'!B799</f>
        <v>Diagnostiek</v>
      </c>
      <c r="C799" s="27" t="str">
        <f>'2a. Productie zpm gen. ggz (A)'!C799</f>
        <v>Vanaf 90 minuten</v>
      </c>
      <c r="D799" s="27" t="str">
        <f>'2a. Productie zpm gen. ggz (A)'!D799</f>
        <v>Forensische en beveiligde zorg - klinische zorg</v>
      </c>
      <c r="E799" s="27" t="str">
        <f>'2a. Productie zpm gen. ggz (A)'!E799</f>
        <v>Verpleegkundig specialist geestelijke gezondheidszorg (Wet Big artikel 14)</v>
      </c>
      <c r="F799" s="32">
        <f>'2a. Productie zpm gen. ggz (A)'!F799</f>
        <v>0</v>
      </c>
      <c r="G799" s="53">
        <f>'2a. Productie zpm gen. ggz (A)'!G799</f>
        <v>443.75968845942703</v>
      </c>
      <c r="H799" s="30">
        <f>'2a. Productie zpm gen. ggz (A)'!H799</f>
        <v>0</v>
      </c>
    </row>
    <row r="800" spans="1:8" x14ac:dyDescent="0.25">
      <c r="A800" s="26" t="str">
        <f>'2a. Productie zpm gen. ggz (A)'!A800</f>
        <v>CO0812</v>
      </c>
      <c r="B800" s="27" t="str">
        <f>'2a. Productie zpm gen. ggz (A)'!B800</f>
        <v>Diagnostiek</v>
      </c>
      <c r="C800" s="27" t="str">
        <f>'2a. Productie zpm gen. ggz (A)'!C800</f>
        <v>Vanaf 90 minuten</v>
      </c>
      <c r="D800" s="27" t="str">
        <f>'2a. Productie zpm gen. ggz (A)'!D800</f>
        <v>Forensische en beveiligde zorg - niet klinische of ambulante zorg</v>
      </c>
      <c r="E800" s="27" t="str">
        <f>'2a. Productie zpm gen. ggz (A)'!E800</f>
        <v>Verpleegkundig specialist geestelijke gezondheidszorg (Wet Big artikel 14)</v>
      </c>
      <c r="F800" s="32">
        <f>'2a. Productie zpm gen. ggz (A)'!F800</f>
        <v>0</v>
      </c>
      <c r="G800" s="53">
        <f>'2a. Productie zpm gen. ggz (A)'!G800</f>
        <v>395.47328034541499</v>
      </c>
      <c r="H800" s="30">
        <f>'2a. Productie zpm gen. ggz (A)'!H800</f>
        <v>0</v>
      </c>
    </row>
    <row r="801" spans="1:8" x14ac:dyDescent="0.25">
      <c r="A801" s="26" t="str">
        <f>'2a. Productie zpm gen. ggz (A)'!A801</f>
        <v>CO0813</v>
      </c>
      <c r="B801" s="27" t="str">
        <f>'2a. Productie zpm gen. ggz (A)'!B801</f>
        <v>Diagnostiek</v>
      </c>
      <c r="C801" s="27" t="str">
        <f>'2a. Productie zpm gen. ggz (A)'!C801</f>
        <v>Vanaf 90 minuten</v>
      </c>
      <c r="D801" s="27" t="str">
        <f>'2a. Productie zpm gen. ggz (A)'!D801</f>
        <v>Hoogspecialistisch ggz (ambulant en klinisch, met contractvoorwaarde)</v>
      </c>
      <c r="E801" s="27" t="str">
        <f>'2a. Productie zpm gen. ggz (A)'!E801</f>
        <v>Verpleegkundig specialist geestelijke gezondheidszorg (Wet Big artikel 14)</v>
      </c>
      <c r="F801" s="32">
        <f>'2a. Productie zpm gen. ggz (A)'!F801</f>
        <v>0</v>
      </c>
      <c r="G801" s="53">
        <f>'2a. Productie zpm gen. ggz (A)'!G801</f>
        <v>438.29257719274</v>
      </c>
      <c r="H801" s="30">
        <f>'2a. Productie zpm gen. ggz (A)'!H801</f>
        <v>0</v>
      </c>
    </row>
    <row r="802" spans="1:8" x14ac:dyDescent="0.25">
      <c r="A802" s="26" t="str">
        <f>'2a. Productie zpm gen. ggz (A)'!A802</f>
        <v>CO0814</v>
      </c>
      <c r="B802" s="27" t="str">
        <f>'2a. Productie zpm gen. ggz (A)'!B802</f>
        <v>Diagnostiek</v>
      </c>
      <c r="C802" s="27" t="str">
        <f>'2a. Productie zpm gen. ggz (A)'!C802</f>
        <v>Vanaf 90 minuten</v>
      </c>
      <c r="D802" s="27" t="str">
        <f>'2a. Productie zpm gen. ggz (A)'!D802</f>
        <v>Ambulant – kwaliteitsstatuut sectie II</v>
      </c>
      <c r="E802" s="27" t="str">
        <f>'2a. Productie zpm gen. ggz (A)'!E802</f>
        <v>Arts (Wet Big artikel 3)</v>
      </c>
      <c r="F802" s="32">
        <f>'2a. Productie zpm gen. ggz (A)'!F802</f>
        <v>0</v>
      </c>
      <c r="G802" s="53">
        <f>'2a. Productie zpm gen. ggz (A)'!G802</f>
        <v>223.06389098723599</v>
      </c>
      <c r="H802" s="30">
        <f>'2a. Productie zpm gen. ggz (A)'!H802</f>
        <v>0</v>
      </c>
    </row>
    <row r="803" spans="1:8" x14ac:dyDescent="0.25">
      <c r="A803" s="26" t="str">
        <f>'2a. Productie zpm gen. ggz (A)'!A803</f>
        <v>CO0815</v>
      </c>
      <c r="B803" s="27" t="str">
        <f>'2a. Productie zpm gen. ggz (A)'!B803</f>
        <v>Diagnostiek</v>
      </c>
      <c r="C803" s="27" t="str">
        <f>'2a. Productie zpm gen. ggz (A)'!C803</f>
        <v>Vanaf 90 minuten</v>
      </c>
      <c r="D803" s="27" t="str">
        <f>'2a. Productie zpm gen. ggz (A)'!D803</f>
        <v>Ambulant – kwaliteitsstatuut sectie III – monodisciplinair</v>
      </c>
      <c r="E803" s="27" t="str">
        <f>'2a. Productie zpm gen. ggz (A)'!E803</f>
        <v>Arts (Wet Big artikel 3)</v>
      </c>
      <c r="F803" s="32">
        <f>'2a. Productie zpm gen. ggz (A)'!F803</f>
        <v>0</v>
      </c>
      <c r="G803" s="53">
        <f>'2a. Productie zpm gen. ggz (A)'!G803</f>
        <v>315.55795830093302</v>
      </c>
      <c r="H803" s="30">
        <f>'2a. Productie zpm gen. ggz (A)'!H803</f>
        <v>0</v>
      </c>
    </row>
    <row r="804" spans="1:8" x14ac:dyDescent="0.25">
      <c r="A804" s="26" t="str">
        <f>'2a. Productie zpm gen. ggz (A)'!A804</f>
        <v>CO0816</v>
      </c>
      <c r="B804" s="27" t="str">
        <f>'2a. Productie zpm gen. ggz (A)'!B804</f>
        <v>Diagnostiek</v>
      </c>
      <c r="C804" s="27" t="str">
        <f>'2a. Productie zpm gen. ggz (A)'!C804</f>
        <v>Vanaf 90 minuten</v>
      </c>
      <c r="D804" s="27" t="str">
        <f>'2a. Productie zpm gen. ggz (A)'!D804</f>
        <v>Ambulant – kwaliteitsstatuut sectie III – multidisciplinair</v>
      </c>
      <c r="E804" s="27" t="str">
        <f>'2a. Productie zpm gen. ggz (A)'!E804</f>
        <v>Arts (Wet Big artikel 3)</v>
      </c>
      <c r="F804" s="32">
        <f>'2a. Productie zpm gen. ggz (A)'!F804</f>
        <v>0</v>
      </c>
      <c r="G804" s="53">
        <f>'2a. Productie zpm gen. ggz (A)'!G804</f>
        <v>379.88060048488899</v>
      </c>
      <c r="H804" s="30">
        <f>'2a. Productie zpm gen. ggz (A)'!H804</f>
        <v>0</v>
      </c>
    </row>
    <row r="805" spans="1:8" x14ac:dyDescent="0.25">
      <c r="A805" s="26" t="str">
        <f>'2a. Productie zpm gen. ggz (A)'!A805</f>
        <v>CO0817</v>
      </c>
      <c r="B805" s="27" t="str">
        <f>'2a. Productie zpm gen. ggz (A)'!B805</f>
        <v>Diagnostiek</v>
      </c>
      <c r="C805" s="27" t="str">
        <f>'2a. Productie zpm gen. ggz (A)'!C805</f>
        <v>Vanaf 90 minuten</v>
      </c>
      <c r="D805" s="27" t="str">
        <f>'2a. Productie zpm gen. ggz (A)'!D805</f>
        <v>Outreachend</v>
      </c>
      <c r="E805" s="27" t="str">
        <f>'2a. Productie zpm gen. ggz (A)'!E805</f>
        <v>Arts (Wet Big artikel 3)</v>
      </c>
      <c r="F805" s="32">
        <f>'2a. Productie zpm gen. ggz (A)'!F805</f>
        <v>0</v>
      </c>
      <c r="G805" s="53">
        <f>'2a. Productie zpm gen. ggz (A)'!G805</f>
        <v>413.27300620753101</v>
      </c>
      <c r="H805" s="30">
        <f>'2a. Productie zpm gen. ggz (A)'!H805</f>
        <v>0</v>
      </c>
    </row>
    <row r="806" spans="1:8" x14ac:dyDescent="0.25">
      <c r="A806" s="26" t="str">
        <f>'2a. Productie zpm gen. ggz (A)'!A806</f>
        <v>CO0818</v>
      </c>
      <c r="B806" s="27" t="str">
        <f>'2a. Productie zpm gen. ggz (A)'!B806</f>
        <v>Diagnostiek</v>
      </c>
      <c r="C806" s="27" t="str">
        <f>'2a. Productie zpm gen. ggz (A)'!C806</f>
        <v>Vanaf 90 minuten</v>
      </c>
      <c r="D806" s="27" t="str">
        <f>'2a. Productie zpm gen. ggz (A)'!D806</f>
        <v>Klinisch (exclusief forensische en beveiligde zorg)</v>
      </c>
      <c r="E806" s="27" t="str">
        <f>'2a. Productie zpm gen. ggz (A)'!E806</f>
        <v>Arts (Wet Big artikel 3)</v>
      </c>
      <c r="F806" s="32">
        <f>'2a. Productie zpm gen. ggz (A)'!F806</f>
        <v>0</v>
      </c>
      <c r="G806" s="53">
        <f>'2a. Productie zpm gen. ggz (A)'!G806</f>
        <v>462.73069876478797</v>
      </c>
      <c r="H806" s="30">
        <f>'2a. Productie zpm gen. ggz (A)'!H806</f>
        <v>0</v>
      </c>
    </row>
    <row r="807" spans="1:8" x14ac:dyDescent="0.25">
      <c r="A807" s="26" t="str">
        <f>'2a. Productie zpm gen. ggz (A)'!A807</f>
        <v>CO0819</v>
      </c>
      <c r="B807" s="27" t="str">
        <f>'2a. Productie zpm gen. ggz (A)'!B807</f>
        <v>Diagnostiek</v>
      </c>
      <c r="C807" s="27" t="str">
        <f>'2a. Productie zpm gen. ggz (A)'!C807</f>
        <v>Vanaf 90 minuten</v>
      </c>
      <c r="D807" s="27" t="str">
        <f>'2a. Productie zpm gen. ggz (A)'!D807</f>
        <v>Forensische en beveiligde zorg - klinische zorg</v>
      </c>
      <c r="E807" s="27" t="str">
        <f>'2a. Productie zpm gen. ggz (A)'!E807</f>
        <v>Arts (Wet Big artikel 3)</v>
      </c>
      <c r="F807" s="32">
        <f>'2a. Productie zpm gen. ggz (A)'!F807</f>
        <v>0</v>
      </c>
      <c r="G807" s="53">
        <f>'2a. Productie zpm gen. ggz (A)'!G807</f>
        <v>625.63093998189095</v>
      </c>
      <c r="H807" s="30">
        <f>'2a. Productie zpm gen. ggz (A)'!H807</f>
        <v>0</v>
      </c>
    </row>
    <row r="808" spans="1:8" x14ac:dyDescent="0.25">
      <c r="A808" s="26" t="str">
        <f>'2a. Productie zpm gen. ggz (A)'!A808</f>
        <v>CO0820</v>
      </c>
      <c r="B808" s="27" t="str">
        <f>'2a. Productie zpm gen. ggz (A)'!B808</f>
        <v>Diagnostiek</v>
      </c>
      <c r="C808" s="27" t="str">
        <f>'2a. Productie zpm gen. ggz (A)'!C808</f>
        <v>Vanaf 90 minuten</v>
      </c>
      <c r="D808" s="27" t="str">
        <f>'2a. Productie zpm gen. ggz (A)'!D808</f>
        <v>Forensische en beveiligde zorg - niet klinische of ambulante zorg</v>
      </c>
      <c r="E808" s="27" t="str">
        <f>'2a. Productie zpm gen. ggz (A)'!E808</f>
        <v>Arts (Wet Big artikel 3)</v>
      </c>
      <c r="F808" s="32">
        <f>'2a. Productie zpm gen. ggz (A)'!F808</f>
        <v>0</v>
      </c>
      <c r="G808" s="53">
        <f>'2a. Productie zpm gen. ggz (A)'!G808</f>
        <v>534.26153497563598</v>
      </c>
      <c r="H808" s="30">
        <f>'2a. Productie zpm gen. ggz (A)'!H808</f>
        <v>0</v>
      </c>
    </row>
    <row r="809" spans="1:8" x14ac:dyDescent="0.25">
      <c r="A809" s="26" t="str">
        <f>'2a. Productie zpm gen. ggz (A)'!A809</f>
        <v>CO0821</v>
      </c>
      <c r="B809" s="27" t="str">
        <f>'2a. Productie zpm gen. ggz (A)'!B809</f>
        <v>Diagnostiek</v>
      </c>
      <c r="C809" s="27" t="str">
        <f>'2a. Productie zpm gen. ggz (A)'!C809</f>
        <v>Vanaf 90 minuten</v>
      </c>
      <c r="D809" s="27" t="str">
        <f>'2a. Productie zpm gen. ggz (A)'!D809</f>
        <v>Hoogspecialistisch ggz (ambulant en klinisch, met contractvoorwaarde)</v>
      </c>
      <c r="E809" s="27" t="str">
        <f>'2a. Productie zpm gen. ggz (A)'!E809</f>
        <v>Arts (Wet Big artikel 3)</v>
      </c>
      <c r="F809" s="32">
        <f>'2a. Productie zpm gen. ggz (A)'!F809</f>
        <v>0</v>
      </c>
      <c r="G809" s="53">
        <f>'2a. Productie zpm gen. ggz (A)'!G809</f>
        <v>460.33471674461703</v>
      </c>
      <c r="H809" s="30">
        <f>'2a. Productie zpm gen. ggz (A)'!H809</f>
        <v>0</v>
      </c>
    </row>
    <row r="810" spans="1:8" x14ac:dyDescent="0.25">
      <c r="A810" s="26" t="str">
        <f>'2a. Productie zpm gen. ggz (A)'!A810</f>
        <v>CO0822</v>
      </c>
      <c r="B810" s="27" t="str">
        <f>'2a. Productie zpm gen. ggz (A)'!B810</f>
        <v>Diagnostiek</v>
      </c>
      <c r="C810" s="27" t="str">
        <f>'2a. Productie zpm gen. ggz (A)'!C810</f>
        <v>Vanaf 90 minuten</v>
      </c>
      <c r="D810" s="27" t="str">
        <f>'2a. Productie zpm gen. ggz (A)'!D810</f>
        <v>Ambulant – kwaliteitsstatuut sectie II</v>
      </c>
      <c r="E810" s="27" t="str">
        <f>'2a. Productie zpm gen. ggz (A)'!E810</f>
        <v>Gezondheidszorgpsycholoog (Wet Big artikel 3)</v>
      </c>
      <c r="F810" s="32">
        <f>'2a. Productie zpm gen. ggz (A)'!F810</f>
        <v>0</v>
      </c>
      <c r="G810" s="53">
        <f>'2a. Productie zpm gen. ggz (A)'!G810</f>
        <v>239.94745647235399</v>
      </c>
      <c r="H810" s="30">
        <f>'2a. Productie zpm gen. ggz (A)'!H810</f>
        <v>0</v>
      </c>
    </row>
    <row r="811" spans="1:8" x14ac:dyDescent="0.25">
      <c r="A811" s="26" t="str">
        <f>'2a. Productie zpm gen. ggz (A)'!A811</f>
        <v>CO0823</v>
      </c>
      <c r="B811" s="27" t="str">
        <f>'2a. Productie zpm gen. ggz (A)'!B811</f>
        <v>Diagnostiek</v>
      </c>
      <c r="C811" s="27" t="str">
        <f>'2a. Productie zpm gen. ggz (A)'!C811</f>
        <v>Vanaf 90 minuten</v>
      </c>
      <c r="D811" s="27" t="str">
        <f>'2a. Productie zpm gen. ggz (A)'!D811</f>
        <v>Ambulant – kwaliteitsstatuut sectie III – monodisciplinair</v>
      </c>
      <c r="E811" s="27" t="str">
        <f>'2a. Productie zpm gen. ggz (A)'!E811</f>
        <v>Gezondheidszorgpsycholoog (Wet Big artikel 3)</v>
      </c>
      <c r="F811" s="32">
        <f>'2a. Productie zpm gen. ggz (A)'!F811</f>
        <v>0</v>
      </c>
      <c r="G811" s="53">
        <f>'2a. Productie zpm gen. ggz (A)'!G811</f>
        <v>333.72236780448497</v>
      </c>
      <c r="H811" s="30">
        <f>'2a. Productie zpm gen. ggz (A)'!H811</f>
        <v>0</v>
      </c>
    </row>
    <row r="812" spans="1:8" x14ac:dyDescent="0.25">
      <c r="A812" s="26" t="str">
        <f>'2a. Productie zpm gen. ggz (A)'!A812</f>
        <v>CO0824</v>
      </c>
      <c r="B812" s="27" t="str">
        <f>'2a. Productie zpm gen. ggz (A)'!B812</f>
        <v>Diagnostiek</v>
      </c>
      <c r="C812" s="27" t="str">
        <f>'2a. Productie zpm gen. ggz (A)'!C812</f>
        <v>Vanaf 90 minuten</v>
      </c>
      <c r="D812" s="27" t="str">
        <f>'2a. Productie zpm gen. ggz (A)'!D812</f>
        <v>Ambulant – kwaliteitsstatuut sectie III – multidisciplinair</v>
      </c>
      <c r="E812" s="27" t="str">
        <f>'2a. Productie zpm gen. ggz (A)'!E812</f>
        <v>Gezondheidszorgpsycholoog (Wet Big artikel 3)</v>
      </c>
      <c r="F812" s="32">
        <f>'2a. Productie zpm gen. ggz (A)'!F812</f>
        <v>0</v>
      </c>
      <c r="G812" s="53">
        <f>'2a. Productie zpm gen. ggz (A)'!G812</f>
        <v>395.25969277349202</v>
      </c>
      <c r="H812" s="30">
        <f>'2a. Productie zpm gen. ggz (A)'!H812</f>
        <v>0</v>
      </c>
    </row>
    <row r="813" spans="1:8" x14ac:dyDescent="0.25">
      <c r="A813" s="26" t="str">
        <f>'2a. Productie zpm gen. ggz (A)'!A813</f>
        <v>CO0825</v>
      </c>
      <c r="B813" s="27" t="str">
        <f>'2a. Productie zpm gen. ggz (A)'!B813</f>
        <v>Diagnostiek</v>
      </c>
      <c r="C813" s="27" t="str">
        <f>'2a. Productie zpm gen. ggz (A)'!C813</f>
        <v>Vanaf 90 minuten</v>
      </c>
      <c r="D813" s="27" t="str">
        <f>'2a. Productie zpm gen. ggz (A)'!D813</f>
        <v>Outreachend</v>
      </c>
      <c r="E813" s="27" t="str">
        <f>'2a. Productie zpm gen. ggz (A)'!E813</f>
        <v>Gezondheidszorgpsycholoog (Wet Big artikel 3)</v>
      </c>
      <c r="F813" s="32">
        <f>'2a. Productie zpm gen. ggz (A)'!F813</f>
        <v>0</v>
      </c>
      <c r="G813" s="53">
        <f>'2a. Productie zpm gen. ggz (A)'!G813</f>
        <v>449.85044553378901</v>
      </c>
      <c r="H813" s="30">
        <f>'2a. Productie zpm gen. ggz (A)'!H813</f>
        <v>0</v>
      </c>
    </row>
    <row r="814" spans="1:8" x14ac:dyDescent="0.25">
      <c r="A814" s="26" t="str">
        <f>'2a. Productie zpm gen. ggz (A)'!A814</f>
        <v>CO0826</v>
      </c>
      <c r="B814" s="27" t="str">
        <f>'2a. Productie zpm gen. ggz (A)'!B814</f>
        <v>Diagnostiek</v>
      </c>
      <c r="C814" s="27" t="str">
        <f>'2a. Productie zpm gen. ggz (A)'!C814</f>
        <v>Vanaf 90 minuten</v>
      </c>
      <c r="D814" s="27" t="str">
        <f>'2a. Productie zpm gen. ggz (A)'!D814</f>
        <v>Klinisch (exclusief forensische en beveiligde zorg)</v>
      </c>
      <c r="E814" s="27" t="str">
        <f>'2a. Productie zpm gen. ggz (A)'!E814</f>
        <v>Gezondheidszorgpsycholoog (Wet Big artikel 3)</v>
      </c>
      <c r="F814" s="32">
        <f>'2a. Productie zpm gen. ggz (A)'!F814</f>
        <v>0</v>
      </c>
      <c r="G814" s="53">
        <f>'2a. Productie zpm gen. ggz (A)'!G814</f>
        <v>498.46352368716498</v>
      </c>
      <c r="H814" s="30">
        <f>'2a. Productie zpm gen. ggz (A)'!H814</f>
        <v>0</v>
      </c>
    </row>
    <row r="815" spans="1:8" x14ac:dyDescent="0.25">
      <c r="A815" s="26" t="str">
        <f>'2a. Productie zpm gen. ggz (A)'!A815</f>
        <v>CO0827</v>
      </c>
      <c r="B815" s="27" t="str">
        <f>'2a. Productie zpm gen. ggz (A)'!B815</f>
        <v>Diagnostiek</v>
      </c>
      <c r="C815" s="27" t="str">
        <f>'2a. Productie zpm gen. ggz (A)'!C815</f>
        <v>Vanaf 90 minuten</v>
      </c>
      <c r="D815" s="27" t="str">
        <f>'2a. Productie zpm gen. ggz (A)'!D815</f>
        <v>Forensische en beveiligde zorg - klinische zorg</v>
      </c>
      <c r="E815" s="27" t="str">
        <f>'2a. Productie zpm gen. ggz (A)'!E815</f>
        <v>Gezondheidszorgpsycholoog (Wet Big artikel 3)</v>
      </c>
      <c r="F815" s="32">
        <f>'2a. Productie zpm gen. ggz (A)'!F815</f>
        <v>0</v>
      </c>
      <c r="G815" s="53">
        <f>'2a. Productie zpm gen. ggz (A)'!G815</f>
        <v>555.86468949678203</v>
      </c>
      <c r="H815" s="30">
        <f>'2a. Productie zpm gen. ggz (A)'!H815</f>
        <v>0</v>
      </c>
    </row>
    <row r="816" spans="1:8" x14ac:dyDescent="0.25">
      <c r="A816" s="26" t="str">
        <f>'2a. Productie zpm gen. ggz (A)'!A816</f>
        <v>CO0828</v>
      </c>
      <c r="B816" s="27" t="str">
        <f>'2a. Productie zpm gen. ggz (A)'!B816</f>
        <v>Diagnostiek</v>
      </c>
      <c r="C816" s="27" t="str">
        <f>'2a. Productie zpm gen. ggz (A)'!C816</f>
        <v>Vanaf 90 minuten</v>
      </c>
      <c r="D816" s="27" t="str">
        <f>'2a. Productie zpm gen. ggz (A)'!D816</f>
        <v>Forensische en beveiligde zorg - niet klinische of ambulante zorg</v>
      </c>
      <c r="E816" s="27" t="str">
        <f>'2a. Productie zpm gen. ggz (A)'!E816</f>
        <v>Gezondheidszorgpsycholoog (Wet Big artikel 3)</v>
      </c>
      <c r="F816" s="32">
        <f>'2a. Productie zpm gen. ggz (A)'!F816</f>
        <v>0</v>
      </c>
      <c r="G816" s="53">
        <f>'2a. Productie zpm gen. ggz (A)'!G816</f>
        <v>456.20557382503102</v>
      </c>
      <c r="H816" s="30">
        <f>'2a. Productie zpm gen. ggz (A)'!H816</f>
        <v>0</v>
      </c>
    </row>
    <row r="817" spans="1:8" x14ac:dyDescent="0.25">
      <c r="A817" s="26" t="str">
        <f>'2a. Productie zpm gen. ggz (A)'!A817</f>
        <v>CO0829</v>
      </c>
      <c r="B817" s="27" t="str">
        <f>'2a. Productie zpm gen. ggz (A)'!B817</f>
        <v>Diagnostiek</v>
      </c>
      <c r="C817" s="27" t="str">
        <f>'2a. Productie zpm gen. ggz (A)'!C817</f>
        <v>Vanaf 90 minuten</v>
      </c>
      <c r="D817" s="27" t="str">
        <f>'2a. Productie zpm gen. ggz (A)'!D817</f>
        <v>Hoogspecialistisch ggz (ambulant en klinisch, met contractvoorwaarde)</v>
      </c>
      <c r="E817" s="27" t="str">
        <f>'2a. Productie zpm gen. ggz (A)'!E817</f>
        <v>Gezondheidszorgpsycholoog (Wet Big artikel 3)</v>
      </c>
      <c r="F817" s="32">
        <f>'2a. Productie zpm gen. ggz (A)'!F817</f>
        <v>0</v>
      </c>
      <c r="G817" s="53">
        <f>'2a. Productie zpm gen. ggz (A)'!G817</f>
        <v>481.91239949984401</v>
      </c>
      <c r="H817" s="30">
        <f>'2a. Productie zpm gen. ggz (A)'!H817</f>
        <v>0</v>
      </c>
    </row>
    <row r="818" spans="1:8" x14ac:dyDescent="0.25">
      <c r="A818" s="26" t="str">
        <f>'2a. Productie zpm gen. ggz (A)'!A818</f>
        <v>CO0830</v>
      </c>
      <c r="B818" s="27" t="str">
        <f>'2a. Productie zpm gen. ggz (A)'!B818</f>
        <v>Diagnostiek</v>
      </c>
      <c r="C818" s="27" t="str">
        <f>'2a. Productie zpm gen. ggz (A)'!C818</f>
        <v>Vanaf 90 minuten</v>
      </c>
      <c r="D818" s="27" t="str">
        <f>'2a. Productie zpm gen. ggz (A)'!D818</f>
        <v>Ambulant – kwaliteitsstatuut sectie II</v>
      </c>
      <c r="E818" s="27" t="str">
        <f>'2a. Productie zpm gen. ggz (A)'!E818</f>
        <v>Psychotherapeut (Wet Big artikel 3)</v>
      </c>
      <c r="F818" s="32">
        <f>'2a. Productie zpm gen. ggz (A)'!F818</f>
        <v>0</v>
      </c>
      <c r="G818" s="53">
        <f>'2a. Productie zpm gen. ggz (A)'!G818</f>
        <v>276.062332999803</v>
      </c>
      <c r="H818" s="30">
        <f>'2a. Productie zpm gen. ggz (A)'!H818</f>
        <v>0</v>
      </c>
    </row>
    <row r="819" spans="1:8" x14ac:dyDescent="0.25">
      <c r="A819" s="26" t="str">
        <f>'2a. Productie zpm gen. ggz (A)'!A819</f>
        <v>CO0831</v>
      </c>
      <c r="B819" s="27" t="str">
        <f>'2a. Productie zpm gen. ggz (A)'!B819</f>
        <v>Diagnostiek</v>
      </c>
      <c r="C819" s="27" t="str">
        <f>'2a. Productie zpm gen. ggz (A)'!C819</f>
        <v>Vanaf 90 minuten</v>
      </c>
      <c r="D819" s="27" t="str">
        <f>'2a. Productie zpm gen. ggz (A)'!D819</f>
        <v>Ambulant – kwaliteitsstatuut sectie III – monodisciplinair</v>
      </c>
      <c r="E819" s="27" t="str">
        <f>'2a. Productie zpm gen. ggz (A)'!E819</f>
        <v>Psychotherapeut (Wet Big artikel 3)</v>
      </c>
      <c r="F819" s="32">
        <f>'2a. Productie zpm gen. ggz (A)'!F819</f>
        <v>0</v>
      </c>
      <c r="G819" s="53">
        <f>'2a. Productie zpm gen. ggz (A)'!G819</f>
        <v>374.88671183314102</v>
      </c>
      <c r="H819" s="30">
        <f>'2a. Productie zpm gen. ggz (A)'!H819</f>
        <v>0</v>
      </c>
    </row>
    <row r="820" spans="1:8" x14ac:dyDescent="0.25">
      <c r="A820" s="26" t="str">
        <f>'2a. Productie zpm gen. ggz (A)'!A820</f>
        <v>CO0832</v>
      </c>
      <c r="B820" s="27" t="str">
        <f>'2a. Productie zpm gen. ggz (A)'!B820</f>
        <v>Diagnostiek</v>
      </c>
      <c r="C820" s="27" t="str">
        <f>'2a. Productie zpm gen. ggz (A)'!C820</f>
        <v>Vanaf 90 minuten</v>
      </c>
      <c r="D820" s="27" t="str">
        <f>'2a. Productie zpm gen. ggz (A)'!D820</f>
        <v>Ambulant – kwaliteitsstatuut sectie III – multidisciplinair</v>
      </c>
      <c r="E820" s="27" t="str">
        <f>'2a. Productie zpm gen. ggz (A)'!E820</f>
        <v>Psychotherapeut (Wet Big artikel 3)</v>
      </c>
      <c r="F820" s="32">
        <f>'2a. Productie zpm gen. ggz (A)'!F820</f>
        <v>0</v>
      </c>
      <c r="G820" s="53">
        <f>'2a. Productie zpm gen. ggz (A)'!G820</f>
        <v>427.451666356526</v>
      </c>
      <c r="H820" s="30">
        <f>'2a. Productie zpm gen. ggz (A)'!H820</f>
        <v>0</v>
      </c>
    </row>
    <row r="821" spans="1:8" x14ac:dyDescent="0.25">
      <c r="A821" s="26" t="str">
        <f>'2a. Productie zpm gen. ggz (A)'!A821</f>
        <v>CO0833</v>
      </c>
      <c r="B821" s="27" t="str">
        <f>'2a. Productie zpm gen. ggz (A)'!B821</f>
        <v>Diagnostiek</v>
      </c>
      <c r="C821" s="27" t="str">
        <f>'2a. Productie zpm gen. ggz (A)'!C821</f>
        <v>Vanaf 90 minuten</v>
      </c>
      <c r="D821" s="27" t="str">
        <f>'2a. Productie zpm gen. ggz (A)'!D821</f>
        <v>Outreachend</v>
      </c>
      <c r="E821" s="27" t="str">
        <f>'2a. Productie zpm gen. ggz (A)'!E821</f>
        <v>Psychotherapeut (Wet Big artikel 3)</v>
      </c>
      <c r="F821" s="32">
        <f>'2a. Productie zpm gen. ggz (A)'!F821</f>
        <v>0</v>
      </c>
      <c r="G821" s="53">
        <f>'2a. Productie zpm gen. ggz (A)'!G821</f>
        <v>470.93178050890299</v>
      </c>
      <c r="H821" s="30">
        <f>'2a. Productie zpm gen. ggz (A)'!H821</f>
        <v>0</v>
      </c>
    </row>
    <row r="822" spans="1:8" x14ac:dyDescent="0.25">
      <c r="A822" s="26" t="str">
        <f>'2a. Productie zpm gen. ggz (A)'!A822</f>
        <v>CO0834</v>
      </c>
      <c r="B822" s="27" t="str">
        <f>'2a. Productie zpm gen. ggz (A)'!B822</f>
        <v>Diagnostiek</v>
      </c>
      <c r="C822" s="27" t="str">
        <f>'2a. Productie zpm gen. ggz (A)'!C822</f>
        <v>Vanaf 90 minuten</v>
      </c>
      <c r="D822" s="27" t="str">
        <f>'2a. Productie zpm gen. ggz (A)'!D822</f>
        <v>Klinisch (exclusief forensische en beveiligde zorg)</v>
      </c>
      <c r="E822" s="27" t="str">
        <f>'2a. Productie zpm gen. ggz (A)'!E822</f>
        <v>Psychotherapeut (Wet Big artikel 3)</v>
      </c>
      <c r="F822" s="32">
        <f>'2a. Productie zpm gen. ggz (A)'!F822</f>
        <v>0</v>
      </c>
      <c r="G822" s="53">
        <f>'2a. Productie zpm gen. ggz (A)'!G822</f>
        <v>516.34572596511998</v>
      </c>
      <c r="H822" s="30">
        <f>'2a. Productie zpm gen. ggz (A)'!H822</f>
        <v>0</v>
      </c>
    </row>
    <row r="823" spans="1:8" x14ac:dyDescent="0.25">
      <c r="A823" s="26" t="str">
        <f>'2a. Productie zpm gen. ggz (A)'!A823</f>
        <v>CO0835</v>
      </c>
      <c r="B823" s="27" t="str">
        <f>'2a. Productie zpm gen. ggz (A)'!B823</f>
        <v>Diagnostiek</v>
      </c>
      <c r="C823" s="27" t="str">
        <f>'2a. Productie zpm gen. ggz (A)'!C823</f>
        <v>Vanaf 90 minuten</v>
      </c>
      <c r="D823" s="27" t="str">
        <f>'2a. Productie zpm gen. ggz (A)'!D823</f>
        <v>Forensische en beveiligde zorg - klinische zorg</v>
      </c>
      <c r="E823" s="27" t="str">
        <f>'2a. Productie zpm gen. ggz (A)'!E823</f>
        <v>Psychotherapeut (Wet Big artikel 3)</v>
      </c>
      <c r="F823" s="32">
        <f>'2a. Productie zpm gen. ggz (A)'!F823</f>
        <v>0</v>
      </c>
      <c r="G823" s="53">
        <f>'2a. Productie zpm gen. ggz (A)'!G823</f>
        <v>614.30304723904601</v>
      </c>
      <c r="H823" s="30">
        <f>'2a. Productie zpm gen. ggz (A)'!H823</f>
        <v>0</v>
      </c>
    </row>
    <row r="824" spans="1:8" x14ac:dyDescent="0.25">
      <c r="A824" s="26" t="str">
        <f>'2a. Productie zpm gen. ggz (A)'!A824</f>
        <v>CO0836</v>
      </c>
      <c r="B824" s="27" t="str">
        <f>'2a. Productie zpm gen. ggz (A)'!B824</f>
        <v>Diagnostiek</v>
      </c>
      <c r="C824" s="27" t="str">
        <f>'2a. Productie zpm gen. ggz (A)'!C824</f>
        <v>Vanaf 90 minuten</v>
      </c>
      <c r="D824" s="27" t="str">
        <f>'2a. Productie zpm gen. ggz (A)'!D824</f>
        <v>Forensische en beveiligde zorg - niet klinische of ambulante zorg</v>
      </c>
      <c r="E824" s="27" t="str">
        <f>'2a. Productie zpm gen. ggz (A)'!E824</f>
        <v>Psychotherapeut (Wet Big artikel 3)</v>
      </c>
      <c r="F824" s="32">
        <f>'2a. Productie zpm gen. ggz (A)'!F824</f>
        <v>0</v>
      </c>
      <c r="G824" s="53">
        <f>'2a. Productie zpm gen. ggz (A)'!G824</f>
        <v>555.29623062487997</v>
      </c>
      <c r="H824" s="30">
        <f>'2a. Productie zpm gen. ggz (A)'!H824</f>
        <v>0</v>
      </c>
    </row>
    <row r="825" spans="1:8" x14ac:dyDescent="0.25">
      <c r="A825" s="26" t="str">
        <f>'2a. Productie zpm gen. ggz (A)'!A825</f>
        <v>CO0837</v>
      </c>
      <c r="B825" s="27" t="str">
        <f>'2a. Productie zpm gen. ggz (A)'!B825</f>
        <v>Diagnostiek</v>
      </c>
      <c r="C825" s="27" t="str">
        <f>'2a. Productie zpm gen. ggz (A)'!C825</f>
        <v>Vanaf 90 minuten</v>
      </c>
      <c r="D825" s="27" t="str">
        <f>'2a. Productie zpm gen. ggz (A)'!D825</f>
        <v>Hoogspecialistisch ggz (ambulant en klinisch, met contractvoorwaarde)</v>
      </c>
      <c r="E825" s="27" t="str">
        <f>'2a. Productie zpm gen. ggz (A)'!E825</f>
        <v>Psychotherapeut (Wet Big artikel 3)</v>
      </c>
      <c r="F825" s="32">
        <f>'2a. Productie zpm gen. ggz (A)'!F825</f>
        <v>0</v>
      </c>
      <c r="G825" s="53">
        <f>'2a. Productie zpm gen. ggz (A)'!G825</f>
        <v>526.71590292255098</v>
      </c>
      <c r="H825" s="30">
        <f>'2a. Productie zpm gen. ggz (A)'!H825</f>
        <v>0</v>
      </c>
    </row>
    <row r="826" spans="1:8" x14ac:dyDescent="0.25">
      <c r="A826" s="26" t="str">
        <f>'2a. Productie zpm gen. ggz (A)'!A826</f>
        <v>CO0838</v>
      </c>
      <c r="B826" s="27" t="str">
        <f>'2a. Productie zpm gen. ggz (A)'!B826</f>
        <v>Diagnostiek</v>
      </c>
      <c r="C826" s="27" t="str">
        <f>'2a. Productie zpm gen. ggz (A)'!C826</f>
        <v>Vanaf 90 minuten</v>
      </c>
      <c r="D826" s="27" t="str">
        <f>'2a. Productie zpm gen. ggz (A)'!D826</f>
        <v>Ambulant – kwaliteitsstatuut sectie II</v>
      </c>
      <c r="E826" s="27" t="str">
        <f>'2a. Productie zpm gen. ggz (A)'!E826</f>
        <v>Verpleegkundige (Wet Big artikel 3)</v>
      </c>
      <c r="F826" s="32">
        <f>'2a. Productie zpm gen. ggz (A)'!F826</f>
        <v>0</v>
      </c>
      <c r="G826" s="53">
        <f>'2a. Productie zpm gen. ggz (A)'!G826</f>
        <v>199.47091728600901</v>
      </c>
      <c r="H826" s="30">
        <f>'2a. Productie zpm gen. ggz (A)'!H826</f>
        <v>0</v>
      </c>
    </row>
    <row r="827" spans="1:8" x14ac:dyDescent="0.25">
      <c r="A827" s="26" t="str">
        <f>'2a. Productie zpm gen. ggz (A)'!A827</f>
        <v>CO0839</v>
      </c>
      <c r="B827" s="27" t="str">
        <f>'2a. Productie zpm gen. ggz (A)'!B827</f>
        <v>Diagnostiek</v>
      </c>
      <c r="C827" s="27" t="str">
        <f>'2a. Productie zpm gen. ggz (A)'!C827</f>
        <v>Vanaf 90 minuten</v>
      </c>
      <c r="D827" s="27" t="str">
        <f>'2a. Productie zpm gen. ggz (A)'!D827</f>
        <v>Ambulant – kwaliteitsstatuut sectie III – monodisciplinair</v>
      </c>
      <c r="E827" s="27" t="str">
        <f>'2a. Productie zpm gen. ggz (A)'!E827</f>
        <v>Verpleegkundige (Wet Big artikel 3)</v>
      </c>
      <c r="F827" s="32">
        <f>'2a. Productie zpm gen. ggz (A)'!F827</f>
        <v>0</v>
      </c>
      <c r="G827" s="53">
        <f>'2a. Productie zpm gen. ggz (A)'!G827</f>
        <v>275.61264115994197</v>
      </c>
      <c r="H827" s="30">
        <f>'2a. Productie zpm gen. ggz (A)'!H827</f>
        <v>0</v>
      </c>
    </row>
    <row r="828" spans="1:8" x14ac:dyDescent="0.25">
      <c r="A828" s="26" t="str">
        <f>'2a. Productie zpm gen. ggz (A)'!A828</f>
        <v>CO0840</v>
      </c>
      <c r="B828" s="27" t="str">
        <f>'2a. Productie zpm gen. ggz (A)'!B828</f>
        <v>Diagnostiek</v>
      </c>
      <c r="C828" s="27" t="str">
        <f>'2a. Productie zpm gen. ggz (A)'!C828</f>
        <v>Vanaf 90 minuten</v>
      </c>
      <c r="D828" s="27" t="str">
        <f>'2a. Productie zpm gen. ggz (A)'!D828</f>
        <v>Ambulant – kwaliteitsstatuut sectie III – multidisciplinair</v>
      </c>
      <c r="E828" s="27" t="str">
        <f>'2a. Productie zpm gen. ggz (A)'!E828</f>
        <v>Verpleegkundige (Wet Big artikel 3)</v>
      </c>
      <c r="F828" s="32">
        <f>'2a. Productie zpm gen. ggz (A)'!F828</f>
        <v>0</v>
      </c>
      <c r="G828" s="53">
        <f>'2a. Productie zpm gen. ggz (A)'!G828</f>
        <v>326.35345923598197</v>
      </c>
      <c r="H828" s="30">
        <f>'2a. Productie zpm gen. ggz (A)'!H828</f>
        <v>0</v>
      </c>
    </row>
    <row r="829" spans="1:8" x14ac:dyDescent="0.25">
      <c r="A829" s="26" t="str">
        <f>'2a. Productie zpm gen. ggz (A)'!A829</f>
        <v>CO0841</v>
      </c>
      <c r="B829" s="27" t="str">
        <f>'2a. Productie zpm gen. ggz (A)'!B829</f>
        <v>Diagnostiek</v>
      </c>
      <c r="C829" s="27" t="str">
        <f>'2a. Productie zpm gen. ggz (A)'!C829</f>
        <v>Vanaf 90 minuten</v>
      </c>
      <c r="D829" s="27" t="str">
        <f>'2a. Productie zpm gen. ggz (A)'!D829</f>
        <v>Outreachend</v>
      </c>
      <c r="E829" s="27" t="str">
        <f>'2a. Productie zpm gen. ggz (A)'!E829</f>
        <v>Verpleegkundige (Wet Big artikel 3)</v>
      </c>
      <c r="F829" s="32">
        <f>'2a. Productie zpm gen. ggz (A)'!F829</f>
        <v>0</v>
      </c>
      <c r="G829" s="53">
        <f>'2a. Productie zpm gen. ggz (A)'!G829</f>
        <v>371.40045929457801</v>
      </c>
      <c r="H829" s="30">
        <f>'2a. Productie zpm gen. ggz (A)'!H829</f>
        <v>0</v>
      </c>
    </row>
    <row r="830" spans="1:8" x14ac:dyDescent="0.25">
      <c r="A830" s="26" t="str">
        <f>'2a. Productie zpm gen. ggz (A)'!A830</f>
        <v>CO0842</v>
      </c>
      <c r="B830" s="27" t="str">
        <f>'2a. Productie zpm gen. ggz (A)'!B830</f>
        <v>Diagnostiek</v>
      </c>
      <c r="C830" s="27" t="str">
        <f>'2a. Productie zpm gen. ggz (A)'!C830</f>
        <v>Vanaf 90 minuten</v>
      </c>
      <c r="D830" s="27" t="str">
        <f>'2a. Productie zpm gen. ggz (A)'!D830</f>
        <v>Klinisch (exclusief forensische en beveiligde zorg)</v>
      </c>
      <c r="E830" s="27" t="str">
        <f>'2a. Productie zpm gen. ggz (A)'!E830</f>
        <v>Verpleegkundige (Wet Big artikel 3)</v>
      </c>
      <c r="F830" s="32">
        <f>'2a. Productie zpm gen. ggz (A)'!F830</f>
        <v>0</v>
      </c>
      <c r="G830" s="53">
        <f>'2a. Productie zpm gen. ggz (A)'!G830</f>
        <v>404.46438612208999</v>
      </c>
      <c r="H830" s="30">
        <f>'2a. Productie zpm gen. ggz (A)'!H830</f>
        <v>0</v>
      </c>
    </row>
    <row r="831" spans="1:8" x14ac:dyDescent="0.25">
      <c r="A831" s="26" t="str">
        <f>'2a. Productie zpm gen. ggz (A)'!A831</f>
        <v>CO0843</v>
      </c>
      <c r="B831" s="27" t="str">
        <f>'2a. Productie zpm gen. ggz (A)'!B831</f>
        <v>Diagnostiek</v>
      </c>
      <c r="C831" s="27" t="str">
        <f>'2a. Productie zpm gen. ggz (A)'!C831</f>
        <v>Vanaf 90 minuten</v>
      </c>
      <c r="D831" s="27" t="str">
        <f>'2a. Productie zpm gen. ggz (A)'!D831</f>
        <v>Forensische en beveiligde zorg - klinische zorg</v>
      </c>
      <c r="E831" s="27" t="str">
        <f>'2a. Productie zpm gen. ggz (A)'!E831</f>
        <v>Verpleegkundige (Wet Big artikel 3)</v>
      </c>
      <c r="F831" s="32">
        <f>'2a. Productie zpm gen. ggz (A)'!F831</f>
        <v>0</v>
      </c>
      <c r="G831" s="53">
        <f>'2a. Productie zpm gen. ggz (A)'!G831</f>
        <v>433.16852053857701</v>
      </c>
      <c r="H831" s="30">
        <f>'2a. Productie zpm gen. ggz (A)'!H831</f>
        <v>0</v>
      </c>
    </row>
    <row r="832" spans="1:8" x14ac:dyDescent="0.25">
      <c r="A832" s="26" t="str">
        <f>'2a. Productie zpm gen. ggz (A)'!A832</f>
        <v>CO0844</v>
      </c>
      <c r="B832" s="27" t="str">
        <f>'2a. Productie zpm gen. ggz (A)'!B832</f>
        <v>Diagnostiek</v>
      </c>
      <c r="C832" s="27" t="str">
        <f>'2a. Productie zpm gen. ggz (A)'!C832</f>
        <v>Vanaf 90 minuten</v>
      </c>
      <c r="D832" s="27" t="str">
        <f>'2a. Productie zpm gen. ggz (A)'!D832</f>
        <v>Forensische en beveiligde zorg - niet klinische of ambulante zorg</v>
      </c>
      <c r="E832" s="27" t="str">
        <f>'2a. Productie zpm gen. ggz (A)'!E832</f>
        <v>Verpleegkundige (Wet Big artikel 3)</v>
      </c>
      <c r="F832" s="32">
        <f>'2a. Productie zpm gen. ggz (A)'!F832</f>
        <v>0</v>
      </c>
      <c r="G832" s="53">
        <f>'2a. Productie zpm gen. ggz (A)'!G832</f>
        <v>388.538810548301</v>
      </c>
      <c r="H832" s="30">
        <f>'2a. Productie zpm gen. ggz (A)'!H832</f>
        <v>0</v>
      </c>
    </row>
    <row r="833" spans="1:8" x14ac:dyDescent="0.25">
      <c r="A833" s="26" t="str">
        <f>'2a. Productie zpm gen. ggz (A)'!A833</f>
        <v>CO0845</v>
      </c>
      <c r="B833" s="27" t="str">
        <f>'2a. Productie zpm gen. ggz (A)'!B833</f>
        <v>Diagnostiek</v>
      </c>
      <c r="C833" s="27" t="str">
        <f>'2a. Productie zpm gen. ggz (A)'!C833</f>
        <v>Vanaf 90 minuten</v>
      </c>
      <c r="D833" s="27" t="str">
        <f>'2a. Productie zpm gen. ggz (A)'!D833</f>
        <v>Hoogspecialistisch ggz (ambulant en klinisch, met contractvoorwaarde)</v>
      </c>
      <c r="E833" s="27" t="str">
        <f>'2a. Productie zpm gen. ggz (A)'!E833</f>
        <v>Verpleegkundige (Wet Big artikel 3)</v>
      </c>
      <c r="F833" s="32">
        <f>'2a. Productie zpm gen. ggz (A)'!F833</f>
        <v>0</v>
      </c>
      <c r="G833" s="53">
        <f>'2a. Productie zpm gen. ggz (A)'!G833</f>
        <v>413.22071524422699</v>
      </c>
      <c r="H833" s="30">
        <f>'2a. Productie zpm gen. ggz (A)'!H833</f>
        <v>0</v>
      </c>
    </row>
    <row r="834" spans="1:8" x14ac:dyDescent="0.25">
      <c r="A834" s="26" t="str">
        <f>'2a. Productie zpm gen. ggz (A)'!A834</f>
        <v>CO0846</v>
      </c>
      <c r="B834" s="27" t="str">
        <f>'2a. Productie zpm gen. ggz (A)'!B834</f>
        <v>Behandeling</v>
      </c>
      <c r="C834" s="27" t="str">
        <f>'2a. Productie zpm gen. ggz (A)'!C834</f>
        <v>Vanaf 90 minuten</v>
      </c>
      <c r="D834" s="27" t="str">
        <f>'2a. Productie zpm gen. ggz (A)'!D834</f>
        <v>Ambulant – kwaliteitsstatuut sectie II</v>
      </c>
      <c r="E834" s="27" t="str">
        <f>'2a. Productie zpm gen. ggz (A)'!E834</f>
        <v>Overige beroepen</v>
      </c>
      <c r="F834" s="32">
        <f>'2a. Productie zpm gen. ggz (A)'!F834</f>
        <v>0</v>
      </c>
      <c r="G834" s="53">
        <f>'2a. Productie zpm gen. ggz (A)'!G834</f>
        <v>184.36167347646401</v>
      </c>
      <c r="H834" s="30">
        <f>'2a. Productie zpm gen. ggz (A)'!H834</f>
        <v>0</v>
      </c>
    </row>
    <row r="835" spans="1:8" x14ac:dyDescent="0.25">
      <c r="A835" s="26" t="str">
        <f>'2a. Productie zpm gen. ggz (A)'!A835</f>
        <v>CO0847</v>
      </c>
      <c r="B835" s="27" t="str">
        <f>'2a. Productie zpm gen. ggz (A)'!B835</f>
        <v>Behandeling</v>
      </c>
      <c r="C835" s="27" t="str">
        <f>'2a. Productie zpm gen. ggz (A)'!C835</f>
        <v>Vanaf 90 minuten</v>
      </c>
      <c r="D835" s="27" t="str">
        <f>'2a. Productie zpm gen. ggz (A)'!D835</f>
        <v>Ambulant – kwaliteitsstatuut sectie III – monodisciplinair</v>
      </c>
      <c r="E835" s="27" t="str">
        <f>'2a. Productie zpm gen. ggz (A)'!E835</f>
        <v>Overige beroepen</v>
      </c>
      <c r="F835" s="32">
        <f>'2a. Productie zpm gen. ggz (A)'!F835</f>
        <v>0</v>
      </c>
      <c r="G835" s="53">
        <f>'2a. Productie zpm gen. ggz (A)'!G835</f>
        <v>249.54833564801399</v>
      </c>
      <c r="H835" s="30">
        <f>'2a. Productie zpm gen. ggz (A)'!H835</f>
        <v>0</v>
      </c>
    </row>
    <row r="836" spans="1:8" x14ac:dyDescent="0.25">
      <c r="A836" s="26" t="str">
        <f>'2a. Productie zpm gen. ggz (A)'!A836</f>
        <v>CO0848</v>
      </c>
      <c r="B836" s="27" t="str">
        <f>'2a. Productie zpm gen. ggz (A)'!B836</f>
        <v>Behandeling</v>
      </c>
      <c r="C836" s="27" t="str">
        <f>'2a. Productie zpm gen. ggz (A)'!C836</f>
        <v>Vanaf 90 minuten</v>
      </c>
      <c r="D836" s="27" t="str">
        <f>'2a. Productie zpm gen. ggz (A)'!D836</f>
        <v>Ambulant – kwaliteitsstatuut sectie III – multidisciplinair</v>
      </c>
      <c r="E836" s="27" t="str">
        <f>'2a. Productie zpm gen. ggz (A)'!E836</f>
        <v>Overige beroepen</v>
      </c>
      <c r="F836" s="32">
        <f>'2a. Productie zpm gen. ggz (A)'!F836</f>
        <v>0</v>
      </c>
      <c r="G836" s="53">
        <f>'2a. Productie zpm gen. ggz (A)'!G836</f>
        <v>294.833187663221</v>
      </c>
      <c r="H836" s="30">
        <f>'2a. Productie zpm gen. ggz (A)'!H836</f>
        <v>0</v>
      </c>
    </row>
    <row r="837" spans="1:8" x14ac:dyDescent="0.25">
      <c r="A837" s="26" t="str">
        <f>'2a. Productie zpm gen. ggz (A)'!A837</f>
        <v>CO0849</v>
      </c>
      <c r="B837" s="27" t="str">
        <f>'2a. Productie zpm gen. ggz (A)'!B837</f>
        <v>Behandeling</v>
      </c>
      <c r="C837" s="27" t="str">
        <f>'2a. Productie zpm gen. ggz (A)'!C837</f>
        <v>Vanaf 90 minuten</v>
      </c>
      <c r="D837" s="27" t="str">
        <f>'2a. Productie zpm gen. ggz (A)'!D837</f>
        <v>Outreachend</v>
      </c>
      <c r="E837" s="27" t="str">
        <f>'2a. Productie zpm gen. ggz (A)'!E837</f>
        <v>Overige beroepen</v>
      </c>
      <c r="F837" s="32">
        <f>'2a. Productie zpm gen. ggz (A)'!F837</f>
        <v>0</v>
      </c>
      <c r="G837" s="53">
        <f>'2a. Productie zpm gen. ggz (A)'!G837</f>
        <v>342.44933533246302</v>
      </c>
      <c r="H837" s="30">
        <f>'2a. Productie zpm gen. ggz (A)'!H837</f>
        <v>0</v>
      </c>
    </row>
    <row r="838" spans="1:8" x14ac:dyDescent="0.25">
      <c r="A838" s="26" t="str">
        <f>'2a. Productie zpm gen. ggz (A)'!A838</f>
        <v>CO0850</v>
      </c>
      <c r="B838" s="27" t="str">
        <f>'2a. Productie zpm gen. ggz (A)'!B838</f>
        <v>Behandeling</v>
      </c>
      <c r="C838" s="27" t="str">
        <f>'2a. Productie zpm gen. ggz (A)'!C838</f>
        <v>Vanaf 90 minuten</v>
      </c>
      <c r="D838" s="27" t="str">
        <f>'2a. Productie zpm gen. ggz (A)'!D838</f>
        <v>Klinisch (exclusief forensische en beveiligde zorg)</v>
      </c>
      <c r="E838" s="27" t="str">
        <f>'2a. Productie zpm gen. ggz (A)'!E838</f>
        <v>Overige beroepen</v>
      </c>
      <c r="F838" s="32">
        <f>'2a. Productie zpm gen. ggz (A)'!F838</f>
        <v>0</v>
      </c>
      <c r="G838" s="53">
        <f>'2a. Productie zpm gen. ggz (A)'!G838</f>
        <v>367.85720985850202</v>
      </c>
      <c r="H838" s="30">
        <f>'2a. Productie zpm gen. ggz (A)'!H838</f>
        <v>0</v>
      </c>
    </row>
    <row r="839" spans="1:8" x14ac:dyDescent="0.25">
      <c r="A839" s="26" t="str">
        <f>'2a. Productie zpm gen. ggz (A)'!A839</f>
        <v>CO0851</v>
      </c>
      <c r="B839" s="27" t="str">
        <f>'2a. Productie zpm gen. ggz (A)'!B839</f>
        <v>Behandeling</v>
      </c>
      <c r="C839" s="27" t="str">
        <f>'2a. Productie zpm gen. ggz (A)'!C839</f>
        <v>Vanaf 90 minuten</v>
      </c>
      <c r="D839" s="27" t="str">
        <f>'2a. Productie zpm gen. ggz (A)'!D839</f>
        <v>Forensische en beveiligde zorg - klinische zorg</v>
      </c>
      <c r="E839" s="27" t="str">
        <f>'2a. Productie zpm gen. ggz (A)'!E839</f>
        <v>Overige beroepen</v>
      </c>
      <c r="F839" s="32">
        <f>'2a. Productie zpm gen. ggz (A)'!F839</f>
        <v>0</v>
      </c>
      <c r="G839" s="53">
        <f>'2a. Productie zpm gen. ggz (A)'!G839</f>
        <v>400.70734079357197</v>
      </c>
      <c r="H839" s="30">
        <f>'2a. Productie zpm gen. ggz (A)'!H839</f>
        <v>0</v>
      </c>
    </row>
    <row r="840" spans="1:8" x14ac:dyDescent="0.25">
      <c r="A840" s="26" t="str">
        <f>'2a. Productie zpm gen. ggz (A)'!A840</f>
        <v>CO0852</v>
      </c>
      <c r="B840" s="27" t="str">
        <f>'2a. Productie zpm gen. ggz (A)'!B840</f>
        <v>Behandeling</v>
      </c>
      <c r="C840" s="27" t="str">
        <f>'2a. Productie zpm gen. ggz (A)'!C840</f>
        <v>Vanaf 90 minuten</v>
      </c>
      <c r="D840" s="27" t="str">
        <f>'2a. Productie zpm gen. ggz (A)'!D840</f>
        <v>Forensische en beveiligde zorg - niet klinische of ambulante zorg</v>
      </c>
      <c r="E840" s="27" t="str">
        <f>'2a. Productie zpm gen. ggz (A)'!E840</f>
        <v>Overige beroepen</v>
      </c>
      <c r="F840" s="32">
        <f>'2a. Productie zpm gen. ggz (A)'!F840</f>
        <v>0</v>
      </c>
      <c r="G840" s="53">
        <f>'2a. Productie zpm gen. ggz (A)'!G840</f>
        <v>356.83643667420603</v>
      </c>
      <c r="H840" s="30">
        <f>'2a. Productie zpm gen. ggz (A)'!H840</f>
        <v>0</v>
      </c>
    </row>
    <row r="841" spans="1:8" x14ac:dyDescent="0.25">
      <c r="A841" s="26" t="str">
        <f>'2a. Productie zpm gen. ggz (A)'!A841</f>
        <v>CO0853</v>
      </c>
      <c r="B841" s="27" t="str">
        <f>'2a. Productie zpm gen. ggz (A)'!B841</f>
        <v>Behandeling</v>
      </c>
      <c r="C841" s="27" t="str">
        <f>'2a. Productie zpm gen. ggz (A)'!C841</f>
        <v>Vanaf 90 minuten</v>
      </c>
      <c r="D841" s="27" t="str">
        <f>'2a. Productie zpm gen. ggz (A)'!D841</f>
        <v>Hoogspecialistisch ggz (ambulant en klinisch, met contractvoorwaarde)</v>
      </c>
      <c r="E841" s="27" t="str">
        <f>'2a. Productie zpm gen. ggz (A)'!E841</f>
        <v>Overige beroepen</v>
      </c>
      <c r="F841" s="32">
        <f>'2a. Productie zpm gen. ggz (A)'!F841</f>
        <v>0</v>
      </c>
      <c r="G841" s="53">
        <f>'2a. Productie zpm gen. ggz (A)'!G841</f>
        <v>360.28800399721001</v>
      </c>
      <c r="H841" s="30">
        <f>'2a. Productie zpm gen. ggz (A)'!H841</f>
        <v>0</v>
      </c>
    </row>
    <row r="842" spans="1:8" x14ac:dyDescent="0.25">
      <c r="A842" s="26" t="str">
        <f>'2a. Productie zpm gen. ggz (A)'!A842</f>
        <v>CO0854</v>
      </c>
      <c r="B842" s="27" t="str">
        <f>'2a. Productie zpm gen. ggz (A)'!B842</f>
        <v>Behandeling</v>
      </c>
      <c r="C842" s="27" t="str">
        <f>'2a. Productie zpm gen. ggz (A)'!C842</f>
        <v>Vanaf 90 minuten</v>
      </c>
      <c r="D842" s="27" t="str">
        <f>'2a. Productie zpm gen. ggz (A)'!D842</f>
        <v>Ambulant – kwaliteitsstatuut sectie II</v>
      </c>
      <c r="E842" s="27" t="str">
        <f>'2a. Productie zpm gen. ggz (A)'!E842</f>
        <v>Arts - specialist (Wet Big artikel 14)</v>
      </c>
      <c r="F842" s="32">
        <f>'2a. Productie zpm gen. ggz (A)'!F842</f>
        <v>0</v>
      </c>
      <c r="G842" s="53">
        <f>'2a. Productie zpm gen. ggz (A)'!G842</f>
        <v>349.34408951501001</v>
      </c>
      <c r="H842" s="30">
        <f>'2a. Productie zpm gen. ggz (A)'!H842</f>
        <v>0</v>
      </c>
    </row>
    <row r="843" spans="1:8" x14ac:dyDescent="0.25">
      <c r="A843" s="26" t="str">
        <f>'2a. Productie zpm gen. ggz (A)'!A843</f>
        <v>CO0856</v>
      </c>
      <c r="B843" s="27" t="str">
        <f>'2a. Productie zpm gen. ggz (A)'!B843</f>
        <v>Behandeling</v>
      </c>
      <c r="C843" s="27" t="str">
        <f>'2a. Productie zpm gen. ggz (A)'!C843</f>
        <v>Vanaf 90 minuten</v>
      </c>
      <c r="D843" s="27" t="str">
        <f>'2a. Productie zpm gen. ggz (A)'!D843</f>
        <v>Ambulant – kwaliteitsstatuut sectie III – monodisciplinair</v>
      </c>
      <c r="E843" s="27" t="str">
        <f>'2a. Productie zpm gen. ggz (A)'!E843</f>
        <v>Arts - specialist (Wet Big artikel 14)</v>
      </c>
      <c r="F843" s="32">
        <f>'2a. Productie zpm gen. ggz (A)'!F843</f>
        <v>0</v>
      </c>
      <c r="G843" s="53">
        <f>'2a. Productie zpm gen. ggz (A)'!G843</f>
        <v>446.69675309227102</v>
      </c>
      <c r="H843" s="30">
        <f>'2a. Productie zpm gen. ggz (A)'!H843</f>
        <v>0</v>
      </c>
    </row>
    <row r="844" spans="1:8" x14ac:dyDescent="0.25">
      <c r="A844" s="26" t="str">
        <f>'2a. Productie zpm gen. ggz (A)'!A844</f>
        <v>CO0857</v>
      </c>
      <c r="B844" s="27" t="str">
        <f>'2a. Productie zpm gen. ggz (A)'!B844</f>
        <v>Behandeling</v>
      </c>
      <c r="C844" s="27" t="str">
        <f>'2a. Productie zpm gen. ggz (A)'!C844</f>
        <v>Vanaf 90 minuten</v>
      </c>
      <c r="D844" s="27" t="str">
        <f>'2a. Productie zpm gen. ggz (A)'!D844</f>
        <v>Ambulant – kwaliteitsstatuut sectie III – multidisciplinair</v>
      </c>
      <c r="E844" s="27" t="str">
        <f>'2a. Productie zpm gen. ggz (A)'!E844</f>
        <v>Arts - specialist (Wet Big artikel 14)</v>
      </c>
      <c r="F844" s="32">
        <f>'2a. Productie zpm gen. ggz (A)'!F844</f>
        <v>0</v>
      </c>
      <c r="G844" s="53">
        <f>'2a. Productie zpm gen. ggz (A)'!G844</f>
        <v>503.93209937307699</v>
      </c>
      <c r="H844" s="30">
        <f>'2a. Productie zpm gen. ggz (A)'!H844</f>
        <v>0</v>
      </c>
    </row>
    <row r="845" spans="1:8" x14ac:dyDescent="0.25">
      <c r="A845" s="26" t="str">
        <f>'2a. Productie zpm gen. ggz (A)'!A845</f>
        <v>CO0858</v>
      </c>
      <c r="B845" s="27" t="str">
        <f>'2a. Productie zpm gen. ggz (A)'!B845</f>
        <v>Behandeling</v>
      </c>
      <c r="C845" s="27" t="str">
        <f>'2a. Productie zpm gen. ggz (A)'!C845</f>
        <v>Vanaf 90 minuten</v>
      </c>
      <c r="D845" s="27" t="str">
        <f>'2a. Productie zpm gen. ggz (A)'!D845</f>
        <v>Outreachend</v>
      </c>
      <c r="E845" s="27" t="str">
        <f>'2a. Productie zpm gen. ggz (A)'!E845</f>
        <v>Arts - specialist (Wet Big artikel 14)</v>
      </c>
      <c r="F845" s="32">
        <f>'2a. Productie zpm gen. ggz (A)'!F845</f>
        <v>0</v>
      </c>
      <c r="G845" s="53">
        <f>'2a. Productie zpm gen. ggz (A)'!G845</f>
        <v>545.31069346972902</v>
      </c>
      <c r="H845" s="30">
        <f>'2a. Productie zpm gen. ggz (A)'!H845</f>
        <v>0</v>
      </c>
    </row>
    <row r="846" spans="1:8" x14ac:dyDescent="0.25">
      <c r="A846" s="26" t="str">
        <f>'2a. Productie zpm gen. ggz (A)'!A846</f>
        <v>CO0859</v>
      </c>
      <c r="B846" s="27" t="str">
        <f>'2a. Productie zpm gen. ggz (A)'!B846</f>
        <v>Behandeling</v>
      </c>
      <c r="C846" s="27" t="str">
        <f>'2a. Productie zpm gen. ggz (A)'!C846</f>
        <v>Vanaf 90 minuten</v>
      </c>
      <c r="D846" s="27" t="str">
        <f>'2a. Productie zpm gen. ggz (A)'!D846</f>
        <v>Klinisch (exclusief forensische en beveiligde zorg)</v>
      </c>
      <c r="E846" s="27" t="str">
        <f>'2a. Productie zpm gen. ggz (A)'!E846</f>
        <v>Arts - specialist (Wet Big artikel 14)</v>
      </c>
      <c r="F846" s="32">
        <f>'2a. Productie zpm gen. ggz (A)'!F846</f>
        <v>0</v>
      </c>
      <c r="G846" s="53">
        <f>'2a. Productie zpm gen. ggz (A)'!G846</f>
        <v>592.67712876795599</v>
      </c>
      <c r="H846" s="30">
        <f>'2a. Productie zpm gen. ggz (A)'!H846</f>
        <v>0</v>
      </c>
    </row>
    <row r="847" spans="1:8" x14ac:dyDescent="0.25">
      <c r="A847" s="26" t="str">
        <f>'2a. Productie zpm gen. ggz (A)'!A847</f>
        <v>CO0860</v>
      </c>
      <c r="B847" s="27" t="str">
        <f>'2a. Productie zpm gen. ggz (A)'!B847</f>
        <v>Behandeling</v>
      </c>
      <c r="C847" s="27" t="str">
        <f>'2a. Productie zpm gen. ggz (A)'!C847</f>
        <v>Vanaf 90 minuten</v>
      </c>
      <c r="D847" s="27" t="str">
        <f>'2a. Productie zpm gen. ggz (A)'!D847</f>
        <v>Forensische en beveiligde zorg - klinische zorg</v>
      </c>
      <c r="E847" s="27" t="str">
        <f>'2a. Productie zpm gen. ggz (A)'!E847</f>
        <v>Arts - specialist (Wet Big artikel 14)</v>
      </c>
      <c r="F847" s="32">
        <f>'2a. Productie zpm gen. ggz (A)'!F847</f>
        <v>0</v>
      </c>
      <c r="G847" s="53">
        <f>'2a. Productie zpm gen. ggz (A)'!G847</f>
        <v>712.309765446097</v>
      </c>
      <c r="H847" s="30">
        <f>'2a. Productie zpm gen. ggz (A)'!H847</f>
        <v>0</v>
      </c>
    </row>
    <row r="848" spans="1:8" x14ac:dyDescent="0.25">
      <c r="A848" s="26" t="str">
        <f>'2a. Productie zpm gen. ggz (A)'!A848</f>
        <v>CO0861</v>
      </c>
      <c r="B848" s="27" t="str">
        <f>'2a. Productie zpm gen. ggz (A)'!B848</f>
        <v>Behandeling</v>
      </c>
      <c r="C848" s="27" t="str">
        <f>'2a. Productie zpm gen. ggz (A)'!C848</f>
        <v>Vanaf 90 minuten</v>
      </c>
      <c r="D848" s="27" t="str">
        <f>'2a. Productie zpm gen. ggz (A)'!D848</f>
        <v>Forensische en beveiligde zorg - niet klinische of ambulante zorg</v>
      </c>
      <c r="E848" s="27" t="str">
        <f>'2a. Productie zpm gen. ggz (A)'!E848</f>
        <v>Arts - specialist (Wet Big artikel 14)</v>
      </c>
      <c r="F848" s="32">
        <f>'2a. Productie zpm gen. ggz (A)'!F848</f>
        <v>0</v>
      </c>
      <c r="G848" s="53">
        <f>'2a. Productie zpm gen. ggz (A)'!G848</f>
        <v>660.33004855491401</v>
      </c>
      <c r="H848" s="30">
        <f>'2a. Productie zpm gen. ggz (A)'!H848</f>
        <v>0</v>
      </c>
    </row>
    <row r="849" spans="1:8" x14ac:dyDescent="0.25">
      <c r="A849" s="26" t="str">
        <f>'2a. Productie zpm gen. ggz (A)'!A849</f>
        <v>CO0862</v>
      </c>
      <c r="B849" s="27" t="str">
        <f>'2a. Productie zpm gen. ggz (A)'!B849</f>
        <v>Behandeling</v>
      </c>
      <c r="C849" s="27" t="str">
        <f>'2a. Productie zpm gen. ggz (A)'!C849</f>
        <v>Vanaf 90 minuten</v>
      </c>
      <c r="D849" s="27" t="str">
        <f>'2a. Productie zpm gen. ggz (A)'!D849</f>
        <v>Hoogspecialistisch ggz (ambulant en klinisch, met contractvoorwaarde)</v>
      </c>
      <c r="E849" s="27" t="str">
        <f>'2a. Productie zpm gen. ggz (A)'!E849</f>
        <v>Arts - specialist (Wet Big artikel 14)</v>
      </c>
      <c r="F849" s="32">
        <f>'2a. Productie zpm gen. ggz (A)'!F849</f>
        <v>0</v>
      </c>
      <c r="G849" s="53">
        <f>'2a. Productie zpm gen. ggz (A)'!G849</f>
        <v>582.39529701025299</v>
      </c>
      <c r="H849" s="30">
        <f>'2a. Productie zpm gen. ggz (A)'!H849</f>
        <v>0</v>
      </c>
    </row>
    <row r="850" spans="1:8" x14ac:dyDescent="0.25">
      <c r="A850" s="26" t="str">
        <f>'2a. Productie zpm gen. ggz (A)'!A850</f>
        <v>CO0863</v>
      </c>
      <c r="B850" s="27" t="str">
        <f>'2a. Productie zpm gen. ggz (A)'!B850</f>
        <v>Behandeling</v>
      </c>
      <c r="C850" s="27" t="str">
        <f>'2a. Productie zpm gen. ggz (A)'!C850</f>
        <v>Vanaf 90 minuten</v>
      </c>
      <c r="D850" s="27" t="str">
        <f>'2a. Productie zpm gen. ggz (A)'!D850</f>
        <v>Ambulant – kwaliteitsstatuut sectie II</v>
      </c>
      <c r="E850" s="27" t="str">
        <f>'2a. Productie zpm gen. ggz (A)'!E850</f>
        <v>Klinisch (neuro)psycholoog (Wet Big artikel 14)</v>
      </c>
      <c r="F850" s="32">
        <f>'2a. Productie zpm gen. ggz (A)'!F850</f>
        <v>0</v>
      </c>
      <c r="G850" s="53">
        <f>'2a. Productie zpm gen. ggz (A)'!G850</f>
        <v>279.105443340612</v>
      </c>
      <c r="H850" s="30">
        <f>'2a. Productie zpm gen. ggz (A)'!H850</f>
        <v>0</v>
      </c>
    </row>
    <row r="851" spans="1:8" x14ac:dyDescent="0.25">
      <c r="A851" s="26" t="str">
        <f>'2a. Productie zpm gen. ggz (A)'!A851</f>
        <v>CO0864</v>
      </c>
      <c r="B851" s="27" t="str">
        <f>'2a. Productie zpm gen. ggz (A)'!B851</f>
        <v>Behandeling</v>
      </c>
      <c r="C851" s="27" t="str">
        <f>'2a. Productie zpm gen. ggz (A)'!C851</f>
        <v>Vanaf 90 minuten</v>
      </c>
      <c r="D851" s="27" t="str">
        <f>'2a. Productie zpm gen. ggz (A)'!D851</f>
        <v>Ambulant – kwaliteitsstatuut sectie III – monodisciplinair</v>
      </c>
      <c r="E851" s="27" t="str">
        <f>'2a. Productie zpm gen. ggz (A)'!E851</f>
        <v>Klinisch (neuro)psycholoog (Wet Big artikel 14)</v>
      </c>
      <c r="F851" s="32">
        <f>'2a. Productie zpm gen. ggz (A)'!F851</f>
        <v>0</v>
      </c>
      <c r="G851" s="53">
        <f>'2a. Productie zpm gen. ggz (A)'!G851</f>
        <v>358.02430444215503</v>
      </c>
      <c r="H851" s="30">
        <f>'2a. Productie zpm gen. ggz (A)'!H851</f>
        <v>0</v>
      </c>
    </row>
    <row r="852" spans="1:8" x14ac:dyDescent="0.25">
      <c r="A852" s="26" t="str">
        <f>'2a. Productie zpm gen. ggz (A)'!A852</f>
        <v>CO0865</v>
      </c>
      <c r="B852" s="27" t="str">
        <f>'2a. Productie zpm gen. ggz (A)'!B852</f>
        <v>Behandeling</v>
      </c>
      <c r="C852" s="27" t="str">
        <f>'2a. Productie zpm gen. ggz (A)'!C852</f>
        <v>Vanaf 90 minuten</v>
      </c>
      <c r="D852" s="27" t="str">
        <f>'2a. Productie zpm gen. ggz (A)'!D852</f>
        <v>Ambulant – kwaliteitsstatuut sectie III – multidisciplinair</v>
      </c>
      <c r="E852" s="27" t="str">
        <f>'2a. Productie zpm gen. ggz (A)'!E852</f>
        <v>Klinisch (neuro)psycholoog (Wet Big artikel 14)</v>
      </c>
      <c r="F852" s="32">
        <f>'2a. Productie zpm gen. ggz (A)'!F852</f>
        <v>0</v>
      </c>
      <c r="G852" s="53">
        <f>'2a. Productie zpm gen. ggz (A)'!G852</f>
        <v>404.36579134075401</v>
      </c>
      <c r="H852" s="30">
        <f>'2a. Productie zpm gen. ggz (A)'!H852</f>
        <v>0</v>
      </c>
    </row>
    <row r="853" spans="1:8" x14ac:dyDescent="0.25">
      <c r="A853" s="26" t="str">
        <f>'2a. Productie zpm gen. ggz (A)'!A853</f>
        <v>CO0866</v>
      </c>
      <c r="B853" s="27" t="str">
        <f>'2a. Productie zpm gen. ggz (A)'!B853</f>
        <v>Behandeling</v>
      </c>
      <c r="C853" s="27" t="str">
        <f>'2a. Productie zpm gen. ggz (A)'!C853</f>
        <v>Vanaf 90 minuten</v>
      </c>
      <c r="D853" s="27" t="str">
        <f>'2a. Productie zpm gen. ggz (A)'!D853</f>
        <v>Outreachend</v>
      </c>
      <c r="E853" s="27" t="str">
        <f>'2a. Productie zpm gen. ggz (A)'!E853</f>
        <v>Klinisch (neuro)psycholoog (Wet Big artikel 14)</v>
      </c>
      <c r="F853" s="32">
        <f>'2a. Productie zpm gen. ggz (A)'!F853</f>
        <v>0</v>
      </c>
      <c r="G853" s="53">
        <f>'2a. Productie zpm gen. ggz (A)'!G853</f>
        <v>454.52657679969798</v>
      </c>
      <c r="H853" s="30">
        <f>'2a. Productie zpm gen. ggz (A)'!H853</f>
        <v>0</v>
      </c>
    </row>
    <row r="854" spans="1:8" x14ac:dyDescent="0.25">
      <c r="A854" s="26" t="str">
        <f>'2a. Productie zpm gen. ggz (A)'!A854</f>
        <v>CO0867</v>
      </c>
      <c r="B854" s="27" t="str">
        <f>'2a. Productie zpm gen. ggz (A)'!B854</f>
        <v>Behandeling</v>
      </c>
      <c r="C854" s="27" t="str">
        <f>'2a. Productie zpm gen. ggz (A)'!C854</f>
        <v>Vanaf 90 minuten</v>
      </c>
      <c r="D854" s="27" t="str">
        <f>'2a. Productie zpm gen. ggz (A)'!D854</f>
        <v>Klinisch (exclusief forensische en beveiligde zorg)</v>
      </c>
      <c r="E854" s="27" t="str">
        <f>'2a. Productie zpm gen. ggz (A)'!E854</f>
        <v>Klinisch (neuro)psycholoog (Wet Big artikel 14)</v>
      </c>
      <c r="F854" s="32">
        <f>'2a. Productie zpm gen. ggz (A)'!F854</f>
        <v>0</v>
      </c>
      <c r="G854" s="53">
        <f>'2a. Productie zpm gen. ggz (A)'!G854</f>
        <v>507.36158607139799</v>
      </c>
      <c r="H854" s="30">
        <f>'2a. Productie zpm gen. ggz (A)'!H854</f>
        <v>0</v>
      </c>
    </row>
    <row r="855" spans="1:8" x14ac:dyDescent="0.25">
      <c r="A855" s="26" t="str">
        <f>'2a. Productie zpm gen. ggz (A)'!A855</f>
        <v>CO0868</v>
      </c>
      <c r="B855" s="27" t="str">
        <f>'2a. Productie zpm gen. ggz (A)'!B855</f>
        <v>Behandeling</v>
      </c>
      <c r="C855" s="27" t="str">
        <f>'2a. Productie zpm gen. ggz (A)'!C855</f>
        <v>Vanaf 90 minuten</v>
      </c>
      <c r="D855" s="27" t="str">
        <f>'2a. Productie zpm gen. ggz (A)'!D855</f>
        <v>Forensische en beveiligde zorg - klinische zorg</v>
      </c>
      <c r="E855" s="27" t="str">
        <f>'2a. Productie zpm gen. ggz (A)'!E855</f>
        <v>Klinisch (neuro)psycholoog (Wet Big artikel 14)</v>
      </c>
      <c r="F855" s="32">
        <f>'2a. Productie zpm gen. ggz (A)'!F855</f>
        <v>0</v>
      </c>
      <c r="G855" s="53">
        <f>'2a. Productie zpm gen. ggz (A)'!G855</f>
        <v>539.31000601336098</v>
      </c>
      <c r="H855" s="30">
        <f>'2a. Productie zpm gen. ggz (A)'!H855</f>
        <v>0</v>
      </c>
    </row>
    <row r="856" spans="1:8" x14ac:dyDescent="0.25">
      <c r="A856" s="26" t="str">
        <f>'2a. Productie zpm gen. ggz (A)'!A856</f>
        <v>CO0869</v>
      </c>
      <c r="B856" s="27" t="str">
        <f>'2a. Productie zpm gen. ggz (A)'!B856</f>
        <v>Behandeling</v>
      </c>
      <c r="C856" s="27" t="str">
        <f>'2a. Productie zpm gen. ggz (A)'!C856</f>
        <v>Vanaf 90 minuten</v>
      </c>
      <c r="D856" s="27" t="str">
        <f>'2a. Productie zpm gen. ggz (A)'!D856</f>
        <v>Forensische en beveiligde zorg - niet klinische of ambulante zorg</v>
      </c>
      <c r="E856" s="27" t="str">
        <f>'2a. Productie zpm gen. ggz (A)'!E856</f>
        <v>Klinisch (neuro)psycholoog (Wet Big artikel 14)</v>
      </c>
      <c r="F856" s="32">
        <f>'2a. Productie zpm gen. ggz (A)'!F856</f>
        <v>0</v>
      </c>
      <c r="G856" s="53">
        <f>'2a. Productie zpm gen. ggz (A)'!G856</f>
        <v>507.52176894633698</v>
      </c>
      <c r="H856" s="30">
        <f>'2a. Productie zpm gen. ggz (A)'!H856</f>
        <v>0</v>
      </c>
    </row>
    <row r="857" spans="1:8" x14ac:dyDescent="0.25">
      <c r="A857" s="26" t="str">
        <f>'2a. Productie zpm gen. ggz (A)'!A857</f>
        <v>CO0870</v>
      </c>
      <c r="B857" s="27" t="str">
        <f>'2a. Productie zpm gen. ggz (A)'!B857</f>
        <v>Behandeling</v>
      </c>
      <c r="C857" s="27" t="str">
        <f>'2a. Productie zpm gen. ggz (A)'!C857</f>
        <v>Vanaf 90 minuten</v>
      </c>
      <c r="D857" s="27" t="str">
        <f>'2a. Productie zpm gen. ggz (A)'!D857</f>
        <v>Hoogspecialistisch ggz (ambulant en klinisch, met contractvoorwaarde)</v>
      </c>
      <c r="E857" s="27" t="str">
        <f>'2a. Productie zpm gen. ggz (A)'!E857</f>
        <v>Klinisch (neuro)psycholoog (Wet Big artikel 14)</v>
      </c>
      <c r="F857" s="32">
        <f>'2a. Productie zpm gen. ggz (A)'!F857</f>
        <v>0</v>
      </c>
      <c r="G857" s="53">
        <f>'2a. Productie zpm gen. ggz (A)'!G857</f>
        <v>495.756611158515</v>
      </c>
      <c r="H857" s="30">
        <f>'2a. Productie zpm gen. ggz (A)'!H857</f>
        <v>0</v>
      </c>
    </row>
    <row r="858" spans="1:8" x14ac:dyDescent="0.25">
      <c r="A858" s="26" t="str">
        <f>'2a. Productie zpm gen. ggz (A)'!A858</f>
        <v>CO0871</v>
      </c>
      <c r="B858" s="27" t="str">
        <f>'2a. Productie zpm gen. ggz (A)'!B858</f>
        <v>Behandeling</v>
      </c>
      <c r="C858" s="27" t="str">
        <f>'2a. Productie zpm gen. ggz (A)'!C858</f>
        <v>Vanaf 90 minuten</v>
      </c>
      <c r="D858" s="27" t="str">
        <f>'2a. Productie zpm gen. ggz (A)'!D858</f>
        <v>Ambulant – kwaliteitsstatuut sectie II</v>
      </c>
      <c r="E858" s="27" t="str">
        <f>'2a. Productie zpm gen. ggz (A)'!E858</f>
        <v>Verpleegkundig specialist geestelijke gezondheidszorg (Wet Big artikel 14)</v>
      </c>
      <c r="F858" s="32">
        <f>'2a. Productie zpm gen. ggz (A)'!F858</f>
        <v>0</v>
      </c>
      <c r="G858" s="53">
        <f>'2a. Productie zpm gen. ggz (A)'!G858</f>
        <v>191.61462792090501</v>
      </c>
      <c r="H858" s="30">
        <f>'2a. Productie zpm gen. ggz (A)'!H858</f>
        <v>0</v>
      </c>
    </row>
    <row r="859" spans="1:8" x14ac:dyDescent="0.25">
      <c r="A859" s="26" t="str">
        <f>'2a. Productie zpm gen. ggz (A)'!A859</f>
        <v>CO0872</v>
      </c>
      <c r="B859" s="27" t="str">
        <f>'2a. Productie zpm gen. ggz (A)'!B859</f>
        <v>Behandeling</v>
      </c>
      <c r="C859" s="27" t="str">
        <f>'2a. Productie zpm gen. ggz (A)'!C859</f>
        <v>Vanaf 90 minuten</v>
      </c>
      <c r="D859" s="27" t="str">
        <f>'2a. Productie zpm gen. ggz (A)'!D859</f>
        <v>Ambulant – kwaliteitsstatuut sectie III – monodisciplinair</v>
      </c>
      <c r="E859" s="27" t="str">
        <f>'2a. Productie zpm gen. ggz (A)'!E859</f>
        <v>Verpleegkundig specialist geestelijke gezondheidszorg (Wet Big artikel 14)</v>
      </c>
      <c r="F859" s="32">
        <f>'2a. Productie zpm gen. ggz (A)'!F859</f>
        <v>0</v>
      </c>
      <c r="G859" s="53">
        <f>'2a. Productie zpm gen. ggz (A)'!G859</f>
        <v>261.83789324568801</v>
      </c>
      <c r="H859" s="30">
        <f>'2a. Productie zpm gen. ggz (A)'!H859</f>
        <v>0</v>
      </c>
    </row>
    <row r="860" spans="1:8" x14ac:dyDescent="0.25">
      <c r="A860" s="26" t="str">
        <f>'2a. Productie zpm gen. ggz (A)'!A860</f>
        <v>CO0873</v>
      </c>
      <c r="B860" s="27" t="str">
        <f>'2a. Productie zpm gen. ggz (A)'!B860</f>
        <v>Behandeling</v>
      </c>
      <c r="C860" s="27" t="str">
        <f>'2a. Productie zpm gen. ggz (A)'!C860</f>
        <v>Vanaf 90 minuten</v>
      </c>
      <c r="D860" s="27" t="str">
        <f>'2a. Productie zpm gen. ggz (A)'!D860</f>
        <v>Ambulant – kwaliteitsstatuut sectie III – multidisciplinair</v>
      </c>
      <c r="E860" s="27" t="str">
        <f>'2a. Productie zpm gen. ggz (A)'!E860</f>
        <v>Verpleegkundig specialist geestelijke gezondheidszorg (Wet Big artikel 14)</v>
      </c>
      <c r="F860" s="32">
        <f>'2a. Productie zpm gen. ggz (A)'!F860</f>
        <v>0</v>
      </c>
      <c r="G860" s="53">
        <f>'2a. Productie zpm gen. ggz (A)'!G860</f>
        <v>295.63209764309897</v>
      </c>
      <c r="H860" s="30">
        <f>'2a. Productie zpm gen. ggz (A)'!H860</f>
        <v>0</v>
      </c>
    </row>
    <row r="861" spans="1:8" x14ac:dyDescent="0.25">
      <c r="A861" s="26" t="str">
        <f>'2a. Productie zpm gen. ggz (A)'!A861</f>
        <v>CO0874</v>
      </c>
      <c r="B861" s="27" t="str">
        <f>'2a. Productie zpm gen. ggz (A)'!B861</f>
        <v>Behandeling</v>
      </c>
      <c r="C861" s="27" t="str">
        <f>'2a. Productie zpm gen. ggz (A)'!C861</f>
        <v>Vanaf 90 minuten</v>
      </c>
      <c r="D861" s="27" t="str">
        <f>'2a. Productie zpm gen. ggz (A)'!D861</f>
        <v>Outreachend</v>
      </c>
      <c r="E861" s="27" t="str">
        <f>'2a. Productie zpm gen. ggz (A)'!E861</f>
        <v>Verpleegkundig specialist geestelijke gezondheidszorg (Wet Big artikel 14)</v>
      </c>
      <c r="F861" s="32">
        <f>'2a. Productie zpm gen. ggz (A)'!F861</f>
        <v>0</v>
      </c>
      <c r="G861" s="53">
        <f>'2a. Productie zpm gen. ggz (A)'!G861</f>
        <v>322.99553896488499</v>
      </c>
      <c r="H861" s="30">
        <f>'2a. Productie zpm gen. ggz (A)'!H861</f>
        <v>0</v>
      </c>
    </row>
    <row r="862" spans="1:8" x14ac:dyDescent="0.25">
      <c r="A862" s="26" t="str">
        <f>'2a. Productie zpm gen. ggz (A)'!A862</f>
        <v>CO0875</v>
      </c>
      <c r="B862" s="27" t="str">
        <f>'2a. Productie zpm gen. ggz (A)'!B862</f>
        <v>Behandeling</v>
      </c>
      <c r="C862" s="27" t="str">
        <f>'2a. Productie zpm gen. ggz (A)'!C862</f>
        <v>Vanaf 90 minuten</v>
      </c>
      <c r="D862" s="27" t="str">
        <f>'2a. Productie zpm gen. ggz (A)'!D862</f>
        <v>Klinisch (exclusief forensische en beveiligde zorg)</v>
      </c>
      <c r="E862" s="27" t="str">
        <f>'2a. Productie zpm gen. ggz (A)'!E862</f>
        <v>Verpleegkundig specialist geestelijke gezondheidszorg (Wet Big artikel 14)</v>
      </c>
      <c r="F862" s="32">
        <f>'2a. Productie zpm gen. ggz (A)'!F862</f>
        <v>0</v>
      </c>
      <c r="G862" s="53">
        <f>'2a. Productie zpm gen. ggz (A)'!G862</f>
        <v>342.78755387777397</v>
      </c>
      <c r="H862" s="30">
        <f>'2a. Productie zpm gen. ggz (A)'!H862</f>
        <v>0</v>
      </c>
    </row>
    <row r="863" spans="1:8" x14ac:dyDescent="0.25">
      <c r="A863" s="26" t="str">
        <f>'2a. Productie zpm gen. ggz (A)'!A863</f>
        <v>CO0876</v>
      </c>
      <c r="B863" s="27" t="str">
        <f>'2a. Productie zpm gen. ggz (A)'!B863</f>
        <v>Behandeling</v>
      </c>
      <c r="C863" s="27" t="str">
        <f>'2a. Productie zpm gen. ggz (A)'!C863</f>
        <v>Vanaf 90 minuten</v>
      </c>
      <c r="D863" s="27" t="str">
        <f>'2a. Productie zpm gen. ggz (A)'!D863</f>
        <v>Forensische en beveiligde zorg - klinische zorg</v>
      </c>
      <c r="E863" s="27" t="str">
        <f>'2a. Productie zpm gen. ggz (A)'!E863</f>
        <v>Verpleegkundig specialist geestelijke gezondheidszorg (Wet Big artikel 14)</v>
      </c>
      <c r="F863" s="32">
        <f>'2a. Productie zpm gen. ggz (A)'!F863</f>
        <v>0</v>
      </c>
      <c r="G863" s="53">
        <f>'2a. Productie zpm gen. ggz (A)'!G863</f>
        <v>340.95504827800602</v>
      </c>
      <c r="H863" s="30">
        <f>'2a. Productie zpm gen. ggz (A)'!H863</f>
        <v>0</v>
      </c>
    </row>
    <row r="864" spans="1:8" x14ac:dyDescent="0.25">
      <c r="A864" s="26" t="str">
        <f>'2a. Productie zpm gen. ggz (A)'!A864</f>
        <v>CO0877</v>
      </c>
      <c r="B864" s="27" t="str">
        <f>'2a. Productie zpm gen. ggz (A)'!B864</f>
        <v>Behandeling</v>
      </c>
      <c r="C864" s="27" t="str">
        <f>'2a. Productie zpm gen. ggz (A)'!C864</f>
        <v>Vanaf 90 minuten</v>
      </c>
      <c r="D864" s="27" t="str">
        <f>'2a. Productie zpm gen. ggz (A)'!D864</f>
        <v>Forensische en beveiligde zorg - niet klinische of ambulante zorg</v>
      </c>
      <c r="E864" s="27" t="str">
        <f>'2a. Productie zpm gen. ggz (A)'!E864</f>
        <v>Verpleegkundig specialist geestelijke gezondheidszorg (Wet Big artikel 14)</v>
      </c>
      <c r="F864" s="32">
        <f>'2a. Productie zpm gen. ggz (A)'!F864</f>
        <v>0</v>
      </c>
      <c r="G864" s="53">
        <f>'2a. Productie zpm gen. ggz (A)'!G864</f>
        <v>310.98176643913803</v>
      </c>
      <c r="H864" s="30">
        <f>'2a. Productie zpm gen. ggz (A)'!H864</f>
        <v>0</v>
      </c>
    </row>
    <row r="865" spans="1:8" x14ac:dyDescent="0.25">
      <c r="A865" s="26" t="str">
        <f>'2a. Productie zpm gen. ggz (A)'!A865</f>
        <v>CO0878</v>
      </c>
      <c r="B865" s="27" t="str">
        <f>'2a. Productie zpm gen. ggz (A)'!B865</f>
        <v>Behandeling</v>
      </c>
      <c r="C865" s="27" t="str">
        <f>'2a. Productie zpm gen. ggz (A)'!C865</f>
        <v>Vanaf 90 minuten</v>
      </c>
      <c r="D865" s="27" t="str">
        <f>'2a. Productie zpm gen. ggz (A)'!D865</f>
        <v>Hoogspecialistisch ggz (ambulant en klinisch, met contractvoorwaarde)</v>
      </c>
      <c r="E865" s="27" t="str">
        <f>'2a. Productie zpm gen. ggz (A)'!E865</f>
        <v>Verpleegkundig specialist geestelijke gezondheidszorg (Wet Big artikel 14)</v>
      </c>
      <c r="F865" s="32">
        <f>'2a. Productie zpm gen. ggz (A)'!F865</f>
        <v>0</v>
      </c>
      <c r="G865" s="53">
        <f>'2a. Productie zpm gen. ggz (A)'!G865</f>
        <v>358.23325773378298</v>
      </c>
      <c r="H865" s="30">
        <f>'2a. Productie zpm gen. ggz (A)'!H865</f>
        <v>0</v>
      </c>
    </row>
    <row r="866" spans="1:8" x14ac:dyDescent="0.25">
      <c r="A866" s="26" t="str">
        <f>'2a. Productie zpm gen. ggz (A)'!A866</f>
        <v>CO0879</v>
      </c>
      <c r="B866" s="27" t="str">
        <f>'2a. Productie zpm gen. ggz (A)'!B866</f>
        <v>Behandeling</v>
      </c>
      <c r="C866" s="27" t="str">
        <f>'2a. Productie zpm gen. ggz (A)'!C866</f>
        <v>Vanaf 90 minuten</v>
      </c>
      <c r="D866" s="27" t="str">
        <f>'2a. Productie zpm gen. ggz (A)'!D866</f>
        <v>Ambulant – kwaliteitsstatuut sectie II</v>
      </c>
      <c r="E866" s="27" t="str">
        <f>'2a. Productie zpm gen. ggz (A)'!E866</f>
        <v>Arts (Wet Big artikel 3)</v>
      </c>
      <c r="F866" s="32">
        <f>'2a. Productie zpm gen. ggz (A)'!F866</f>
        <v>0</v>
      </c>
      <c r="G866" s="53">
        <f>'2a. Productie zpm gen. ggz (A)'!G866</f>
        <v>198.063018572929</v>
      </c>
      <c r="H866" s="30">
        <f>'2a. Productie zpm gen. ggz (A)'!H866</f>
        <v>0</v>
      </c>
    </row>
    <row r="867" spans="1:8" x14ac:dyDescent="0.25">
      <c r="A867" s="26" t="str">
        <f>'2a. Productie zpm gen. ggz (A)'!A867</f>
        <v>CO0880</v>
      </c>
      <c r="B867" s="27" t="str">
        <f>'2a. Productie zpm gen. ggz (A)'!B867</f>
        <v>Behandeling</v>
      </c>
      <c r="C867" s="27" t="str">
        <f>'2a. Productie zpm gen. ggz (A)'!C867</f>
        <v>Vanaf 90 minuten</v>
      </c>
      <c r="D867" s="27" t="str">
        <f>'2a. Productie zpm gen. ggz (A)'!D867</f>
        <v>Ambulant – kwaliteitsstatuut sectie III – monodisciplinair</v>
      </c>
      <c r="E867" s="27" t="str">
        <f>'2a. Productie zpm gen. ggz (A)'!E867</f>
        <v>Arts (Wet Big artikel 3)</v>
      </c>
      <c r="F867" s="32">
        <f>'2a. Productie zpm gen. ggz (A)'!F867</f>
        <v>0</v>
      </c>
      <c r="G867" s="53">
        <f>'2a. Productie zpm gen. ggz (A)'!G867</f>
        <v>268.72770750727102</v>
      </c>
      <c r="H867" s="30">
        <f>'2a. Productie zpm gen. ggz (A)'!H867</f>
        <v>0</v>
      </c>
    </row>
    <row r="868" spans="1:8" x14ac:dyDescent="0.25">
      <c r="A868" s="26" t="str">
        <f>'2a. Productie zpm gen. ggz (A)'!A868</f>
        <v>CO0881</v>
      </c>
      <c r="B868" s="27" t="str">
        <f>'2a. Productie zpm gen. ggz (A)'!B868</f>
        <v>Behandeling</v>
      </c>
      <c r="C868" s="27" t="str">
        <f>'2a. Productie zpm gen. ggz (A)'!C868</f>
        <v>Vanaf 90 minuten</v>
      </c>
      <c r="D868" s="27" t="str">
        <f>'2a. Productie zpm gen. ggz (A)'!D868</f>
        <v>Ambulant – kwaliteitsstatuut sectie III – multidisciplinair</v>
      </c>
      <c r="E868" s="27" t="str">
        <f>'2a. Productie zpm gen. ggz (A)'!E868</f>
        <v>Arts (Wet Big artikel 3)</v>
      </c>
      <c r="F868" s="32">
        <f>'2a. Productie zpm gen. ggz (A)'!F868</f>
        <v>0</v>
      </c>
      <c r="G868" s="53">
        <f>'2a. Productie zpm gen. ggz (A)'!G868</f>
        <v>313.02695883916903</v>
      </c>
      <c r="H868" s="30">
        <f>'2a. Productie zpm gen. ggz (A)'!H868</f>
        <v>0</v>
      </c>
    </row>
    <row r="869" spans="1:8" x14ac:dyDescent="0.25">
      <c r="A869" s="26" t="str">
        <f>'2a. Productie zpm gen. ggz (A)'!A869</f>
        <v>CO0882</v>
      </c>
      <c r="B869" s="27" t="str">
        <f>'2a. Productie zpm gen. ggz (A)'!B869</f>
        <v>Behandeling</v>
      </c>
      <c r="C869" s="27" t="str">
        <f>'2a. Productie zpm gen. ggz (A)'!C869</f>
        <v>Vanaf 90 minuten</v>
      </c>
      <c r="D869" s="27" t="str">
        <f>'2a. Productie zpm gen. ggz (A)'!D869</f>
        <v>Outreachend</v>
      </c>
      <c r="E869" s="27" t="str">
        <f>'2a. Productie zpm gen. ggz (A)'!E869</f>
        <v>Arts (Wet Big artikel 3)</v>
      </c>
      <c r="F869" s="32">
        <f>'2a. Productie zpm gen. ggz (A)'!F869</f>
        <v>0</v>
      </c>
      <c r="G869" s="53">
        <f>'2a. Productie zpm gen. ggz (A)'!G869</f>
        <v>331.12250949910299</v>
      </c>
      <c r="H869" s="30">
        <f>'2a. Productie zpm gen. ggz (A)'!H869</f>
        <v>0</v>
      </c>
    </row>
    <row r="870" spans="1:8" x14ac:dyDescent="0.25">
      <c r="A870" s="26" t="str">
        <f>'2a. Productie zpm gen. ggz (A)'!A870</f>
        <v>CO0883</v>
      </c>
      <c r="B870" s="27" t="str">
        <f>'2a. Productie zpm gen. ggz (A)'!B870</f>
        <v>Behandeling</v>
      </c>
      <c r="C870" s="27" t="str">
        <f>'2a. Productie zpm gen. ggz (A)'!C870</f>
        <v>Vanaf 90 minuten</v>
      </c>
      <c r="D870" s="27" t="str">
        <f>'2a. Productie zpm gen. ggz (A)'!D870</f>
        <v>Klinisch (exclusief forensische en beveiligde zorg)</v>
      </c>
      <c r="E870" s="27" t="str">
        <f>'2a. Productie zpm gen. ggz (A)'!E870</f>
        <v>Arts (Wet Big artikel 3)</v>
      </c>
      <c r="F870" s="32">
        <f>'2a. Productie zpm gen. ggz (A)'!F870</f>
        <v>0</v>
      </c>
      <c r="G870" s="53">
        <f>'2a. Productie zpm gen. ggz (A)'!G870</f>
        <v>360.90183463341498</v>
      </c>
      <c r="H870" s="30">
        <f>'2a. Productie zpm gen. ggz (A)'!H870</f>
        <v>0</v>
      </c>
    </row>
    <row r="871" spans="1:8" x14ac:dyDescent="0.25">
      <c r="A871" s="26" t="str">
        <f>'2a. Productie zpm gen. ggz (A)'!A871</f>
        <v>CO0884</v>
      </c>
      <c r="B871" s="27" t="str">
        <f>'2a. Productie zpm gen. ggz (A)'!B871</f>
        <v>Behandeling</v>
      </c>
      <c r="C871" s="27" t="str">
        <f>'2a. Productie zpm gen. ggz (A)'!C871</f>
        <v>Vanaf 90 minuten</v>
      </c>
      <c r="D871" s="27" t="str">
        <f>'2a. Productie zpm gen. ggz (A)'!D871</f>
        <v>Forensische en beveiligde zorg - klinische zorg</v>
      </c>
      <c r="E871" s="27" t="str">
        <f>'2a. Productie zpm gen. ggz (A)'!E871</f>
        <v>Arts (Wet Big artikel 3)</v>
      </c>
      <c r="F871" s="32">
        <f>'2a. Productie zpm gen. ggz (A)'!F871</f>
        <v>0</v>
      </c>
      <c r="G871" s="53">
        <f>'2a. Productie zpm gen. ggz (A)'!G871</f>
        <v>476.32079187789202</v>
      </c>
      <c r="H871" s="30">
        <f>'2a. Productie zpm gen. ggz (A)'!H871</f>
        <v>0</v>
      </c>
    </row>
    <row r="872" spans="1:8" x14ac:dyDescent="0.25">
      <c r="A872" s="26" t="str">
        <f>'2a. Productie zpm gen. ggz (A)'!A872</f>
        <v>CO0885</v>
      </c>
      <c r="B872" s="27" t="str">
        <f>'2a. Productie zpm gen. ggz (A)'!B872</f>
        <v>Behandeling</v>
      </c>
      <c r="C872" s="27" t="str">
        <f>'2a. Productie zpm gen. ggz (A)'!C872</f>
        <v>Vanaf 90 minuten</v>
      </c>
      <c r="D872" s="27" t="str">
        <f>'2a. Productie zpm gen. ggz (A)'!D872</f>
        <v>Forensische en beveiligde zorg - niet klinische of ambulante zorg</v>
      </c>
      <c r="E872" s="27" t="str">
        <f>'2a. Productie zpm gen. ggz (A)'!E872</f>
        <v>Arts (Wet Big artikel 3)</v>
      </c>
      <c r="F872" s="32">
        <f>'2a. Productie zpm gen. ggz (A)'!F872</f>
        <v>0</v>
      </c>
      <c r="G872" s="53">
        <f>'2a. Productie zpm gen. ggz (A)'!G872</f>
        <v>416.255035693011</v>
      </c>
      <c r="H872" s="30">
        <f>'2a. Productie zpm gen. ggz (A)'!H872</f>
        <v>0</v>
      </c>
    </row>
    <row r="873" spans="1:8" x14ac:dyDescent="0.25">
      <c r="A873" s="26" t="str">
        <f>'2a. Productie zpm gen. ggz (A)'!A873</f>
        <v>CO0886</v>
      </c>
      <c r="B873" s="27" t="str">
        <f>'2a. Productie zpm gen. ggz (A)'!B873</f>
        <v>Behandeling</v>
      </c>
      <c r="C873" s="27" t="str">
        <f>'2a. Productie zpm gen. ggz (A)'!C873</f>
        <v>Vanaf 90 minuten</v>
      </c>
      <c r="D873" s="27" t="str">
        <f>'2a. Productie zpm gen. ggz (A)'!D873</f>
        <v>Hoogspecialistisch ggz (ambulant en klinisch, met contractvoorwaarde)</v>
      </c>
      <c r="E873" s="27" t="str">
        <f>'2a. Productie zpm gen. ggz (A)'!E873</f>
        <v>Arts (Wet Big artikel 3)</v>
      </c>
      <c r="F873" s="32">
        <f>'2a. Productie zpm gen. ggz (A)'!F873</f>
        <v>0</v>
      </c>
      <c r="G873" s="53">
        <f>'2a. Productie zpm gen. ggz (A)'!G873</f>
        <v>372.86484809415799</v>
      </c>
      <c r="H873" s="30">
        <f>'2a. Productie zpm gen. ggz (A)'!H873</f>
        <v>0</v>
      </c>
    </row>
    <row r="874" spans="1:8" x14ac:dyDescent="0.25">
      <c r="A874" s="26" t="str">
        <f>'2a. Productie zpm gen. ggz (A)'!A874</f>
        <v>CO0887</v>
      </c>
      <c r="B874" s="27" t="str">
        <f>'2a. Productie zpm gen. ggz (A)'!B874</f>
        <v>Behandeling</v>
      </c>
      <c r="C874" s="27" t="str">
        <f>'2a. Productie zpm gen. ggz (A)'!C874</f>
        <v>Vanaf 90 minuten</v>
      </c>
      <c r="D874" s="27" t="str">
        <f>'2a. Productie zpm gen. ggz (A)'!D874</f>
        <v>Ambulant – kwaliteitsstatuut sectie II</v>
      </c>
      <c r="E874" s="27" t="str">
        <f>'2a. Productie zpm gen. ggz (A)'!E874</f>
        <v>Gezondheidszorgpsycholoog (Wet Big artikel 3)</v>
      </c>
      <c r="F874" s="32">
        <f>'2a. Productie zpm gen. ggz (A)'!F874</f>
        <v>0</v>
      </c>
      <c r="G874" s="53">
        <f>'2a. Productie zpm gen. ggz (A)'!G874</f>
        <v>212.46187081502299</v>
      </c>
      <c r="H874" s="30">
        <f>'2a. Productie zpm gen. ggz (A)'!H874</f>
        <v>0</v>
      </c>
    </row>
    <row r="875" spans="1:8" x14ac:dyDescent="0.25">
      <c r="A875" s="26" t="str">
        <f>'2a. Productie zpm gen. ggz (A)'!A875</f>
        <v>CO0888</v>
      </c>
      <c r="B875" s="27" t="str">
        <f>'2a. Productie zpm gen. ggz (A)'!B875</f>
        <v>Behandeling</v>
      </c>
      <c r="C875" s="27" t="str">
        <f>'2a. Productie zpm gen. ggz (A)'!C875</f>
        <v>Vanaf 90 minuten</v>
      </c>
      <c r="D875" s="27" t="str">
        <f>'2a. Productie zpm gen. ggz (A)'!D875</f>
        <v>Ambulant – kwaliteitsstatuut sectie III – monodisciplinair</v>
      </c>
      <c r="E875" s="27" t="str">
        <f>'2a. Productie zpm gen. ggz (A)'!E875</f>
        <v>Gezondheidszorgpsycholoog (Wet Big artikel 3)</v>
      </c>
      <c r="F875" s="32">
        <f>'2a. Productie zpm gen. ggz (A)'!F875</f>
        <v>0</v>
      </c>
      <c r="G875" s="53">
        <f>'2a. Productie zpm gen. ggz (A)'!G875</f>
        <v>283.28124685566701</v>
      </c>
      <c r="H875" s="30">
        <f>'2a. Productie zpm gen. ggz (A)'!H875</f>
        <v>0</v>
      </c>
    </row>
    <row r="876" spans="1:8" x14ac:dyDescent="0.25">
      <c r="A876" s="26" t="str">
        <f>'2a. Productie zpm gen. ggz (A)'!A876</f>
        <v>CO0889</v>
      </c>
      <c r="B876" s="27" t="str">
        <f>'2a. Productie zpm gen. ggz (A)'!B876</f>
        <v>Behandeling</v>
      </c>
      <c r="C876" s="27" t="str">
        <f>'2a. Productie zpm gen. ggz (A)'!C876</f>
        <v>Vanaf 90 minuten</v>
      </c>
      <c r="D876" s="27" t="str">
        <f>'2a. Productie zpm gen. ggz (A)'!D876</f>
        <v>Ambulant – kwaliteitsstatuut sectie III – multidisciplinair</v>
      </c>
      <c r="E876" s="27" t="str">
        <f>'2a. Productie zpm gen. ggz (A)'!E876</f>
        <v>Gezondheidszorgpsycholoog (Wet Big artikel 3)</v>
      </c>
      <c r="F876" s="32">
        <f>'2a. Productie zpm gen. ggz (A)'!F876</f>
        <v>0</v>
      </c>
      <c r="G876" s="53">
        <f>'2a. Productie zpm gen. ggz (A)'!G876</f>
        <v>324.60668885589803</v>
      </c>
      <c r="H876" s="30">
        <f>'2a. Productie zpm gen. ggz (A)'!H876</f>
        <v>0</v>
      </c>
    </row>
    <row r="877" spans="1:8" x14ac:dyDescent="0.25">
      <c r="A877" s="26" t="str">
        <f>'2a. Productie zpm gen. ggz (A)'!A877</f>
        <v>CO0890</v>
      </c>
      <c r="B877" s="27" t="str">
        <f>'2a. Productie zpm gen. ggz (A)'!B877</f>
        <v>Behandeling</v>
      </c>
      <c r="C877" s="27" t="str">
        <f>'2a. Productie zpm gen. ggz (A)'!C877</f>
        <v>Vanaf 90 minuten</v>
      </c>
      <c r="D877" s="27" t="str">
        <f>'2a. Productie zpm gen. ggz (A)'!D877</f>
        <v>Outreachend</v>
      </c>
      <c r="E877" s="27" t="str">
        <f>'2a. Productie zpm gen. ggz (A)'!E877</f>
        <v>Gezondheidszorgpsycholoog (Wet Big artikel 3)</v>
      </c>
      <c r="F877" s="32">
        <f>'2a. Productie zpm gen. ggz (A)'!F877</f>
        <v>0</v>
      </c>
      <c r="G877" s="53">
        <f>'2a. Productie zpm gen. ggz (A)'!G877</f>
        <v>359.214565928095</v>
      </c>
      <c r="H877" s="30">
        <f>'2a. Productie zpm gen. ggz (A)'!H877</f>
        <v>0</v>
      </c>
    </row>
    <row r="878" spans="1:8" x14ac:dyDescent="0.25">
      <c r="A878" s="26" t="str">
        <f>'2a. Productie zpm gen. ggz (A)'!A878</f>
        <v>CO0891</v>
      </c>
      <c r="B878" s="27" t="str">
        <f>'2a. Productie zpm gen. ggz (A)'!B878</f>
        <v>Behandeling</v>
      </c>
      <c r="C878" s="27" t="str">
        <f>'2a. Productie zpm gen. ggz (A)'!C878</f>
        <v>Vanaf 90 minuten</v>
      </c>
      <c r="D878" s="27" t="str">
        <f>'2a. Productie zpm gen. ggz (A)'!D878</f>
        <v>Klinisch (exclusief forensische en beveiligde zorg)</v>
      </c>
      <c r="E878" s="27" t="str">
        <f>'2a. Productie zpm gen. ggz (A)'!E878</f>
        <v>Gezondheidszorgpsycholoog (Wet Big artikel 3)</v>
      </c>
      <c r="F878" s="32">
        <f>'2a. Productie zpm gen. ggz (A)'!F878</f>
        <v>0</v>
      </c>
      <c r="G878" s="53">
        <f>'2a. Productie zpm gen. ggz (A)'!G878</f>
        <v>387.50525677627297</v>
      </c>
      <c r="H878" s="30">
        <f>'2a. Productie zpm gen. ggz (A)'!H878</f>
        <v>0</v>
      </c>
    </row>
    <row r="879" spans="1:8" x14ac:dyDescent="0.25">
      <c r="A879" s="26" t="str">
        <f>'2a. Productie zpm gen. ggz (A)'!A879</f>
        <v>CO0892</v>
      </c>
      <c r="B879" s="27" t="str">
        <f>'2a. Productie zpm gen. ggz (A)'!B879</f>
        <v>Behandeling</v>
      </c>
      <c r="C879" s="27" t="str">
        <f>'2a. Productie zpm gen. ggz (A)'!C879</f>
        <v>Vanaf 90 minuten</v>
      </c>
      <c r="D879" s="27" t="str">
        <f>'2a. Productie zpm gen. ggz (A)'!D879</f>
        <v>Forensische en beveiligde zorg - klinische zorg</v>
      </c>
      <c r="E879" s="27" t="str">
        <f>'2a. Productie zpm gen. ggz (A)'!E879</f>
        <v>Gezondheidszorgpsycholoog (Wet Big artikel 3)</v>
      </c>
      <c r="F879" s="32">
        <f>'2a. Productie zpm gen. ggz (A)'!F879</f>
        <v>0</v>
      </c>
      <c r="G879" s="53">
        <f>'2a. Productie zpm gen. ggz (A)'!G879</f>
        <v>421.70140397409398</v>
      </c>
      <c r="H879" s="30">
        <f>'2a. Productie zpm gen. ggz (A)'!H879</f>
        <v>0</v>
      </c>
    </row>
    <row r="880" spans="1:8" x14ac:dyDescent="0.25">
      <c r="A880" s="26" t="str">
        <f>'2a. Productie zpm gen. ggz (A)'!A880</f>
        <v>CO0893</v>
      </c>
      <c r="B880" s="27" t="str">
        <f>'2a. Productie zpm gen. ggz (A)'!B880</f>
        <v>Behandeling</v>
      </c>
      <c r="C880" s="27" t="str">
        <f>'2a. Productie zpm gen. ggz (A)'!C880</f>
        <v>Vanaf 90 minuten</v>
      </c>
      <c r="D880" s="27" t="str">
        <f>'2a. Productie zpm gen. ggz (A)'!D880</f>
        <v>Forensische en beveiligde zorg - niet klinische of ambulante zorg</v>
      </c>
      <c r="E880" s="27" t="str">
        <f>'2a. Productie zpm gen. ggz (A)'!E880</f>
        <v>Gezondheidszorgpsycholoog (Wet Big artikel 3)</v>
      </c>
      <c r="F880" s="32">
        <f>'2a. Productie zpm gen. ggz (A)'!F880</f>
        <v>0</v>
      </c>
      <c r="G880" s="53">
        <f>'2a. Productie zpm gen. ggz (A)'!G880</f>
        <v>354.17214605596303</v>
      </c>
      <c r="H880" s="30">
        <f>'2a. Productie zpm gen. ggz (A)'!H880</f>
        <v>0</v>
      </c>
    </row>
    <row r="881" spans="1:8" x14ac:dyDescent="0.25">
      <c r="A881" s="26" t="str">
        <f>'2a. Productie zpm gen. ggz (A)'!A881</f>
        <v>CO0894</v>
      </c>
      <c r="B881" s="27" t="str">
        <f>'2a. Productie zpm gen. ggz (A)'!B881</f>
        <v>Behandeling</v>
      </c>
      <c r="C881" s="27" t="str">
        <f>'2a. Productie zpm gen. ggz (A)'!C881</f>
        <v>Vanaf 90 minuten</v>
      </c>
      <c r="D881" s="27" t="str">
        <f>'2a. Productie zpm gen. ggz (A)'!D881</f>
        <v>Hoogspecialistisch ggz (ambulant en klinisch, met contractvoorwaarde)</v>
      </c>
      <c r="E881" s="27" t="str">
        <f>'2a. Productie zpm gen. ggz (A)'!E881</f>
        <v>Gezondheidszorgpsycholoog (Wet Big artikel 3)</v>
      </c>
      <c r="F881" s="32">
        <f>'2a. Productie zpm gen. ggz (A)'!F881</f>
        <v>0</v>
      </c>
      <c r="G881" s="53">
        <f>'2a. Productie zpm gen. ggz (A)'!G881</f>
        <v>388.86507802926099</v>
      </c>
      <c r="H881" s="30">
        <f>'2a. Productie zpm gen. ggz (A)'!H881</f>
        <v>0</v>
      </c>
    </row>
    <row r="882" spans="1:8" x14ac:dyDescent="0.25">
      <c r="A882" s="26" t="str">
        <f>'2a. Productie zpm gen. ggz (A)'!A882</f>
        <v>CO0895</v>
      </c>
      <c r="B882" s="27" t="str">
        <f>'2a. Productie zpm gen. ggz (A)'!B882</f>
        <v>Behandeling</v>
      </c>
      <c r="C882" s="27" t="str">
        <f>'2a. Productie zpm gen. ggz (A)'!C882</f>
        <v>Vanaf 90 minuten</v>
      </c>
      <c r="D882" s="27" t="str">
        <f>'2a. Productie zpm gen. ggz (A)'!D882</f>
        <v>Ambulant – kwaliteitsstatuut sectie II</v>
      </c>
      <c r="E882" s="27" t="str">
        <f>'2a. Productie zpm gen. ggz (A)'!E882</f>
        <v>Psychotherapeut (Wet Big artikel 3)</v>
      </c>
      <c r="F882" s="32">
        <f>'2a. Productie zpm gen. ggz (A)'!F882</f>
        <v>0</v>
      </c>
      <c r="G882" s="53">
        <f>'2a. Productie zpm gen. ggz (A)'!G882</f>
        <v>245.92632153912399</v>
      </c>
      <c r="H882" s="30">
        <f>'2a. Productie zpm gen. ggz (A)'!H882</f>
        <v>0</v>
      </c>
    </row>
    <row r="883" spans="1:8" x14ac:dyDescent="0.25">
      <c r="A883" s="26" t="str">
        <f>'2a. Productie zpm gen. ggz (A)'!A883</f>
        <v>CO0896</v>
      </c>
      <c r="B883" s="27" t="str">
        <f>'2a. Productie zpm gen. ggz (A)'!B883</f>
        <v>Behandeling</v>
      </c>
      <c r="C883" s="27" t="str">
        <f>'2a. Productie zpm gen. ggz (A)'!C883</f>
        <v>Vanaf 90 minuten</v>
      </c>
      <c r="D883" s="27" t="str">
        <f>'2a. Productie zpm gen. ggz (A)'!D883</f>
        <v>Ambulant – kwaliteitsstatuut sectie III – monodisciplinair</v>
      </c>
      <c r="E883" s="27" t="str">
        <f>'2a. Productie zpm gen. ggz (A)'!E883</f>
        <v>Psychotherapeut (Wet Big artikel 3)</v>
      </c>
      <c r="F883" s="32">
        <f>'2a. Productie zpm gen. ggz (A)'!F883</f>
        <v>0</v>
      </c>
      <c r="G883" s="53">
        <f>'2a. Productie zpm gen. ggz (A)'!G883</f>
        <v>320.57991682449301</v>
      </c>
      <c r="H883" s="30">
        <f>'2a. Productie zpm gen. ggz (A)'!H883</f>
        <v>0</v>
      </c>
    </row>
    <row r="884" spans="1:8" x14ac:dyDescent="0.25">
      <c r="A884" s="26" t="str">
        <f>'2a. Productie zpm gen. ggz (A)'!A884</f>
        <v>CO0897</v>
      </c>
      <c r="B884" s="27" t="str">
        <f>'2a. Productie zpm gen. ggz (A)'!B884</f>
        <v>Behandeling</v>
      </c>
      <c r="C884" s="27" t="str">
        <f>'2a. Productie zpm gen. ggz (A)'!C884</f>
        <v>Vanaf 90 minuten</v>
      </c>
      <c r="D884" s="27" t="str">
        <f>'2a. Productie zpm gen. ggz (A)'!D884</f>
        <v>Ambulant – kwaliteitsstatuut sectie III – multidisciplinair</v>
      </c>
      <c r="E884" s="27" t="str">
        <f>'2a. Productie zpm gen. ggz (A)'!E884</f>
        <v>Psychotherapeut (Wet Big artikel 3)</v>
      </c>
      <c r="F884" s="32">
        <f>'2a. Productie zpm gen. ggz (A)'!F884</f>
        <v>0</v>
      </c>
      <c r="G884" s="53">
        <f>'2a. Productie zpm gen. ggz (A)'!G884</f>
        <v>353.914451954377</v>
      </c>
      <c r="H884" s="30">
        <f>'2a. Productie zpm gen. ggz (A)'!H884</f>
        <v>0</v>
      </c>
    </row>
    <row r="885" spans="1:8" x14ac:dyDescent="0.25">
      <c r="A885" s="26" t="str">
        <f>'2a. Productie zpm gen. ggz (A)'!A885</f>
        <v>CO0898</v>
      </c>
      <c r="B885" s="27" t="str">
        <f>'2a. Productie zpm gen. ggz (A)'!B885</f>
        <v>Behandeling</v>
      </c>
      <c r="C885" s="27" t="str">
        <f>'2a. Productie zpm gen. ggz (A)'!C885</f>
        <v>Vanaf 90 minuten</v>
      </c>
      <c r="D885" s="27" t="str">
        <f>'2a. Productie zpm gen. ggz (A)'!D885</f>
        <v>Outreachend</v>
      </c>
      <c r="E885" s="27" t="str">
        <f>'2a. Productie zpm gen. ggz (A)'!E885</f>
        <v>Psychotherapeut (Wet Big artikel 3)</v>
      </c>
      <c r="F885" s="32">
        <f>'2a. Productie zpm gen. ggz (A)'!F885</f>
        <v>0</v>
      </c>
      <c r="G885" s="53">
        <f>'2a. Productie zpm gen. ggz (A)'!G885</f>
        <v>379.27823057612898</v>
      </c>
      <c r="H885" s="30">
        <f>'2a. Productie zpm gen. ggz (A)'!H885</f>
        <v>0</v>
      </c>
    </row>
    <row r="886" spans="1:8" x14ac:dyDescent="0.25">
      <c r="A886" s="26" t="str">
        <f>'2a. Productie zpm gen. ggz (A)'!A886</f>
        <v>CO0899</v>
      </c>
      <c r="B886" s="27" t="str">
        <f>'2a. Productie zpm gen. ggz (A)'!B886</f>
        <v>Behandeling</v>
      </c>
      <c r="C886" s="27" t="str">
        <f>'2a. Productie zpm gen. ggz (A)'!C886</f>
        <v>Vanaf 90 minuten</v>
      </c>
      <c r="D886" s="27" t="str">
        <f>'2a. Productie zpm gen. ggz (A)'!D886</f>
        <v>Klinisch (exclusief forensische en beveiligde zorg)</v>
      </c>
      <c r="E886" s="27" t="str">
        <f>'2a. Productie zpm gen. ggz (A)'!E886</f>
        <v>Psychotherapeut (Wet Big artikel 3)</v>
      </c>
      <c r="F886" s="32">
        <f>'2a. Productie zpm gen. ggz (A)'!F886</f>
        <v>0</v>
      </c>
      <c r="G886" s="53">
        <f>'2a. Productie zpm gen. ggz (A)'!G886</f>
        <v>404.94929919681999</v>
      </c>
      <c r="H886" s="30">
        <f>'2a. Productie zpm gen. ggz (A)'!H886</f>
        <v>0</v>
      </c>
    </row>
    <row r="887" spans="1:8" x14ac:dyDescent="0.25">
      <c r="A887" s="26" t="str">
        <f>'2a. Productie zpm gen. ggz (A)'!A887</f>
        <v>CO0900</v>
      </c>
      <c r="B887" s="27" t="str">
        <f>'2a. Productie zpm gen. ggz (A)'!B887</f>
        <v>Behandeling</v>
      </c>
      <c r="C887" s="27" t="str">
        <f>'2a. Productie zpm gen. ggz (A)'!C887</f>
        <v>Vanaf 90 minuten</v>
      </c>
      <c r="D887" s="27" t="str">
        <f>'2a. Productie zpm gen. ggz (A)'!D887</f>
        <v>Forensische en beveiligde zorg - klinische zorg</v>
      </c>
      <c r="E887" s="27" t="str">
        <f>'2a. Productie zpm gen. ggz (A)'!E887</f>
        <v>Psychotherapeut (Wet Big artikel 3)</v>
      </c>
      <c r="F887" s="32">
        <f>'2a. Productie zpm gen. ggz (A)'!F887</f>
        <v>0</v>
      </c>
      <c r="G887" s="53">
        <f>'2a. Productie zpm gen. ggz (A)'!G887</f>
        <v>469.87492030460601</v>
      </c>
      <c r="H887" s="30">
        <f>'2a. Productie zpm gen. ggz (A)'!H887</f>
        <v>0</v>
      </c>
    </row>
    <row r="888" spans="1:8" x14ac:dyDescent="0.25">
      <c r="A888" s="26" t="str">
        <f>'2a. Productie zpm gen. ggz (A)'!A888</f>
        <v>CO0901</v>
      </c>
      <c r="B888" s="27" t="str">
        <f>'2a. Productie zpm gen. ggz (A)'!B888</f>
        <v>Behandeling</v>
      </c>
      <c r="C888" s="27" t="str">
        <f>'2a. Productie zpm gen. ggz (A)'!C888</f>
        <v>Vanaf 90 minuten</v>
      </c>
      <c r="D888" s="27" t="str">
        <f>'2a. Productie zpm gen. ggz (A)'!D888</f>
        <v>Forensische en beveiligde zorg - niet klinische of ambulante zorg</v>
      </c>
      <c r="E888" s="27" t="str">
        <f>'2a. Productie zpm gen. ggz (A)'!E888</f>
        <v>Psychotherapeut (Wet Big artikel 3)</v>
      </c>
      <c r="F888" s="32">
        <f>'2a. Productie zpm gen. ggz (A)'!F888</f>
        <v>0</v>
      </c>
      <c r="G888" s="53">
        <f>'2a. Productie zpm gen. ggz (A)'!G888</f>
        <v>434.72829895114</v>
      </c>
      <c r="H888" s="30">
        <f>'2a. Productie zpm gen. ggz (A)'!H888</f>
        <v>0</v>
      </c>
    </row>
    <row r="889" spans="1:8" x14ac:dyDescent="0.25">
      <c r="A889" s="26" t="str">
        <f>'2a. Productie zpm gen. ggz (A)'!A889</f>
        <v>CO0902</v>
      </c>
      <c r="B889" s="27" t="str">
        <f>'2a. Productie zpm gen. ggz (A)'!B889</f>
        <v>Behandeling</v>
      </c>
      <c r="C889" s="27" t="str">
        <f>'2a. Productie zpm gen. ggz (A)'!C889</f>
        <v>Vanaf 90 minuten</v>
      </c>
      <c r="D889" s="27" t="str">
        <f>'2a. Productie zpm gen. ggz (A)'!D889</f>
        <v>Hoogspecialistisch ggz (ambulant en klinisch, met contractvoorwaarde)</v>
      </c>
      <c r="E889" s="27" t="str">
        <f>'2a. Productie zpm gen. ggz (A)'!E889</f>
        <v>Psychotherapeut (Wet Big artikel 3)</v>
      </c>
      <c r="F889" s="32">
        <f>'2a. Productie zpm gen. ggz (A)'!F889</f>
        <v>0</v>
      </c>
      <c r="G889" s="53">
        <f>'2a. Productie zpm gen. ggz (A)'!G889</f>
        <v>428.38663406659902</v>
      </c>
      <c r="H889" s="30">
        <f>'2a. Productie zpm gen. ggz (A)'!H889</f>
        <v>0</v>
      </c>
    </row>
    <row r="890" spans="1:8" x14ac:dyDescent="0.25">
      <c r="A890" s="26" t="str">
        <f>'2a. Productie zpm gen. ggz (A)'!A890</f>
        <v>CO0903</v>
      </c>
      <c r="B890" s="27" t="str">
        <f>'2a. Productie zpm gen. ggz (A)'!B890</f>
        <v>Behandeling</v>
      </c>
      <c r="C890" s="27" t="str">
        <f>'2a. Productie zpm gen. ggz (A)'!C890</f>
        <v>Vanaf 90 minuten</v>
      </c>
      <c r="D890" s="27" t="str">
        <f>'2a. Productie zpm gen. ggz (A)'!D890</f>
        <v>Ambulant – kwaliteitsstatuut sectie II</v>
      </c>
      <c r="E890" s="27" t="str">
        <f>'2a. Productie zpm gen. ggz (A)'!E890</f>
        <v>Verpleegkundige (Wet Big artikel 3)</v>
      </c>
      <c r="F890" s="32">
        <f>'2a. Productie zpm gen. ggz (A)'!F890</f>
        <v>0</v>
      </c>
      <c r="G890" s="53">
        <f>'2a. Productie zpm gen. ggz (A)'!G890</f>
        <v>178.72107297641199</v>
      </c>
      <c r="H890" s="30">
        <f>'2a. Productie zpm gen. ggz (A)'!H890</f>
        <v>0</v>
      </c>
    </row>
    <row r="891" spans="1:8" x14ac:dyDescent="0.25">
      <c r="A891" s="26" t="str">
        <f>'2a. Productie zpm gen. ggz (A)'!A891</f>
        <v>CO0904</v>
      </c>
      <c r="B891" s="27" t="str">
        <f>'2a. Productie zpm gen. ggz (A)'!B891</f>
        <v>Behandeling</v>
      </c>
      <c r="C891" s="27" t="str">
        <f>'2a. Productie zpm gen. ggz (A)'!C891</f>
        <v>Vanaf 90 minuten</v>
      </c>
      <c r="D891" s="27" t="str">
        <f>'2a. Productie zpm gen. ggz (A)'!D891</f>
        <v>Ambulant – kwaliteitsstatuut sectie III – monodisciplinair</v>
      </c>
      <c r="E891" s="27" t="str">
        <f>'2a. Productie zpm gen. ggz (A)'!E891</f>
        <v>Verpleegkundige (Wet Big artikel 3)</v>
      </c>
      <c r="F891" s="32">
        <f>'2a. Productie zpm gen. ggz (A)'!F891</f>
        <v>0</v>
      </c>
      <c r="G891" s="53">
        <f>'2a. Productie zpm gen. ggz (A)'!G891</f>
        <v>237.30824843022799</v>
      </c>
      <c r="H891" s="30">
        <f>'2a. Productie zpm gen. ggz (A)'!H891</f>
        <v>0</v>
      </c>
    </row>
    <row r="892" spans="1:8" x14ac:dyDescent="0.25">
      <c r="A892" s="26" t="str">
        <f>'2a. Productie zpm gen. ggz (A)'!A892</f>
        <v>CO0905</v>
      </c>
      <c r="B892" s="27" t="str">
        <f>'2a. Productie zpm gen. ggz (A)'!B892</f>
        <v>Behandeling</v>
      </c>
      <c r="C892" s="27" t="str">
        <f>'2a. Productie zpm gen. ggz (A)'!C892</f>
        <v>Vanaf 90 minuten</v>
      </c>
      <c r="D892" s="27" t="str">
        <f>'2a. Productie zpm gen. ggz (A)'!D892</f>
        <v>Ambulant – kwaliteitsstatuut sectie III – multidisciplinair</v>
      </c>
      <c r="E892" s="27" t="str">
        <f>'2a. Productie zpm gen. ggz (A)'!E892</f>
        <v>Verpleegkundige (Wet Big artikel 3)</v>
      </c>
      <c r="F892" s="32">
        <f>'2a. Productie zpm gen. ggz (A)'!F892</f>
        <v>0</v>
      </c>
      <c r="G892" s="53">
        <f>'2a. Productie zpm gen. ggz (A)'!G892</f>
        <v>272.20331355387702</v>
      </c>
      <c r="H892" s="30">
        <f>'2a. Productie zpm gen. ggz (A)'!H892</f>
        <v>0</v>
      </c>
    </row>
    <row r="893" spans="1:8" x14ac:dyDescent="0.25">
      <c r="A893" s="26" t="str">
        <f>'2a. Productie zpm gen. ggz (A)'!A893</f>
        <v>CO0906</v>
      </c>
      <c r="B893" s="27" t="str">
        <f>'2a. Productie zpm gen. ggz (A)'!B893</f>
        <v>Behandeling</v>
      </c>
      <c r="C893" s="27" t="str">
        <f>'2a. Productie zpm gen. ggz (A)'!C893</f>
        <v>Vanaf 90 minuten</v>
      </c>
      <c r="D893" s="27" t="str">
        <f>'2a. Productie zpm gen. ggz (A)'!D893</f>
        <v>Outreachend</v>
      </c>
      <c r="E893" s="27" t="str">
        <f>'2a. Productie zpm gen. ggz (A)'!E893</f>
        <v>Verpleegkundige (Wet Big artikel 3)</v>
      </c>
      <c r="F893" s="32">
        <f>'2a. Productie zpm gen. ggz (A)'!F893</f>
        <v>0</v>
      </c>
      <c r="G893" s="53">
        <f>'2a. Productie zpm gen. ggz (A)'!G893</f>
        <v>301.38939820387202</v>
      </c>
      <c r="H893" s="30">
        <f>'2a. Productie zpm gen. ggz (A)'!H893</f>
        <v>0</v>
      </c>
    </row>
    <row r="894" spans="1:8" x14ac:dyDescent="0.25">
      <c r="A894" s="26" t="str">
        <f>'2a. Productie zpm gen. ggz (A)'!A894</f>
        <v>CO0907</v>
      </c>
      <c r="B894" s="27" t="str">
        <f>'2a. Productie zpm gen. ggz (A)'!B894</f>
        <v>Behandeling</v>
      </c>
      <c r="C894" s="27" t="str">
        <f>'2a. Productie zpm gen. ggz (A)'!C894</f>
        <v>Vanaf 90 minuten</v>
      </c>
      <c r="D894" s="27" t="str">
        <f>'2a. Productie zpm gen. ggz (A)'!D894</f>
        <v>Klinisch (exclusief forensische en beveiligde zorg)</v>
      </c>
      <c r="E894" s="27" t="str">
        <f>'2a. Productie zpm gen. ggz (A)'!E894</f>
        <v>Verpleegkundige (Wet Big artikel 3)</v>
      </c>
      <c r="F894" s="32">
        <f>'2a. Productie zpm gen. ggz (A)'!F894</f>
        <v>0</v>
      </c>
      <c r="G894" s="53">
        <f>'2a. Productie zpm gen. ggz (A)'!G894</f>
        <v>319.60409450721698</v>
      </c>
      <c r="H894" s="30">
        <f>'2a. Productie zpm gen. ggz (A)'!H894</f>
        <v>0</v>
      </c>
    </row>
    <row r="895" spans="1:8" x14ac:dyDescent="0.25">
      <c r="A895" s="26" t="str">
        <f>'2a. Productie zpm gen. ggz (A)'!A895</f>
        <v>CO0908</v>
      </c>
      <c r="B895" s="27" t="str">
        <f>'2a. Productie zpm gen. ggz (A)'!B895</f>
        <v>Behandeling</v>
      </c>
      <c r="C895" s="27" t="str">
        <f>'2a. Productie zpm gen. ggz (A)'!C895</f>
        <v>Vanaf 90 minuten</v>
      </c>
      <c r="D895" s="27" t="str">
        <f>'2a. Productie zpm gen. ggz (A)'!D895</f>
        <v>Forensische en beveiligde zorg - klinische zorg</v>
      </c>
      <c r="E895" s="27" t="str">
        <f>'2a. Productie zpm gen. ggz (A)'!E895</f>
        <v>Verpleegkundige (Wet Big artikel 3)</v>
      </c>
      <c r="F895" s="32">
        <f>'2a. Productie zpm gen. ggz (A)'!F895</f>
        <v>0</v>
      </c>
      <c r="G895" s="53">
        <f>'2a. Productie zpm gen. ggz (A)'!G895</f>
        <v>333.94380611343303</v>
      </c>
      <c r="H895" s="30">
        <f>'2a. Productie zpm gen. ggz (A)'!H895</f>
        <v>0</v>
      </c>
    </row>
    <row r="896" spans="1:8" x14ac:dyDescent="0.25">
      <c r="A896" s="26" t="str">
        <f>'2a. Productie zpm gen. ggz (A)'!A896</f>
        <v>CO0909</v>
      </c>
      <c r="B896" s="27" t="str">
        <f>'2a. Productie zpm gen. ggz (A)'!B896</f>
        <v>Behandeling</v>
      </c>
      <c r="C896" s="27" t="str">
        <f>'2a. Productie zpm gen. ggz (A)'!C896</f>
        <v>Vanaf 90 minuten</v>
      </c>
      <c r="D896" s="27" t="str">
        <f>'2a. Productie zpm gen. ggz (A)'!D896</f>
        <v>Forensische en beveiligde zorg - niet klinische of ambulante zorg</v>
      </c>
      <c r="E896" s="27" t="str">
        <f>'2a. Productie zpm gen. ggz (A)'!E896</f>
        <v>Verpleegkundige (Wet Big artikel 3)</v>
      </c>
      <c r="F896" s="32">
        <f>'2a. Productie zpm gen. ggz (A)'!F896</f>
        <v>0</v>
      </c>
      <c r="G896" s="53">
        <f>'2a. Productie zpm gen. ggz (A)'!G896</f>
        <v>306.584919010254</v>
      </c>
      <c r="H896" s="30">
        <f>'2a. Productie zpm gen. ggz (A)'!H896</f>
        <v>0</v>
      </c>
    </row>
    <row r="897" spans="1:8" x14ac:dyDescent="0.25">
      <c r="A897" s="26" t="str">
        <f>'2a. Productie zpm gen. ggz (A)'!A897</f>
        <v>CO0910</v>
      </c>
      <c r="B897" s="27" t="str">
        <f>'2a. Productie zpm gen. ggz (A)'!B897</f>
        <v>Behandeling</v>
      </c>
      <c r="C897" s="27" t="str">
        <f>'2a. Productie zpm gen. ggz (A)'!C897</f>
        <v>Vanaf 90 minuten</v>
      </c>
      <c r="D897" s="27" t="str">
        <f>'2a. Productie zpm gen. ggz (A)'!D897</f>
        <v>Hoogspecialistisch ggz (ambulant en klinisch, met contractvoorwaarde)</v>
      </c>
      <c r="E897" s="27" t="str">
        <f>'2a. Productie zpm gen. ggz (A)'!E897</f>
        <v>Verpleegkundige (Wet Big artikel 3)</v>
      </c>
      <c r="F897" s="32">
        <f>'2a. Productie zpm gen. ggz (A)'!F897</f>
        <v>0</v>
      </c>
      <c r="G897" s="53">
        <f>'2a. Productie zpm gen. ggz (A)'!G897</f>
        <v>338.767315966919</v>
      </c>
      <c r="H897" s="30">
        <f>'2a. Productie zpm gen. ggz (A)'!H897</f>
        <v>0</v>
      </c>
    </row>
    <row r="898" spans="1:8" x14ac:dyDescent="0.25">
      <c r="A898" s="26" t="str">
        <f>'2a. Productie zpm gen. ggz (A)'!A898</f>
        <v>CO0911</v>
      </c>
      <c r="B898" s="27" t="str">
        <f>'2a. Productie zpm gen. ggz (A)'!B898</f>
        <v>Diagnostiek</v>
      </c>
      <c r="C898" s="27" t="str">
        <f>'2a. Productie zpm gen. ggz (A)'!C898</f>
        <v>Vanaf 120 minuten</v>
      </c>
      <c r="D898" s="27" t="str">
        <f>'2a. Productie zpm gen. ggz (A)'!D898</f>
        <v>Ambulant – kwaliteitsstatuut sectie II</v>
      </c>
      <c r="E898" s="27" t="str">
        <f>'2a. Productie zpm gen. ggz (A)'!E898</f>
        <v>Overige beroepen</v>
      </c>
      <c r="F898" s="32">
        <f>'2a. Productie zpm gen. ggz (A)'!F898</f>
        <v>0</v>
      </c>
      <c r="G898" s="53">
        <f>'2a. Productie zpm gen. ggz (A)'!G898</f>
        <v>300.29491665063898</v>
      </c>
      <c r="H898" s="30">
        <f>'2a. Productie zpm gen. ggz (A)'!H898</f>
        <v>0</v>
      </c>
    </row>
    <row r="899" spans="1:8" x14ac:dyDescent="0.25">
      <c r="A899" s="26" t="str">
        <f>'2a. Productie zpm gen. ggz (A)'!A899</f>
        <v>CO0912</v>
      </c>
      <c r="B899" s="27" t="str">
        <f>'2a. Productie zpm gen. ggz (A)'!B899</f>
        <v>Diagnostiek</v>
      </c>
      <c r="C899" s="27" t="str">
        <f>'2a. Productie zpm gen. ggz (A)'!C899</f>
        <v>Vanaf 120 minuten</v>
      </c>
      <c r="D899" s="27" t="str">
        <f>'2a. Productie zpm gen. ggz (A)'!D899</f>
        <v>Ambulant – kwaliteitsstatuut sectie III – monodisciplinair</v>
      </c>
      <c r="E899" s="27" t="str">
        <f>'2a. Productie zpm gen. ggz (A)'!E899</f>
        <v>Overige beroepen</v>
      </c>
      <c r="F899" s="32">
        <f>'2a. Productie zpm gen. ggz (A)'!F899</f>
        <v>0</v>
      </c>
      <c r="G899" s="53">
        <f>'2a. Productie zpm gen. ggz (A)'!G899</f>
        <v>414.96807561033597</v>
      </c>
      <c r="H899" s="30">
        <f>'2a. Productie zpm gen. ggz (A)'!H899</f>
        <v>0</v>
      </c>
    </row>
    <row r="900" spans="1:8" x14ac:dyDescent="0.25">
      <c r="A900" s="26" t="str">
        <f>'2a. Productie zpm gen. ggz (A)'!A900</f>
        <v>CO0913</v>
      </c>
      <c r="B900" s="27" t="str">
        <f>'2a. Productie zpm gen. ggz (A)'!B900</f>
        <v>Diagnostiek</v>
      </c>
      <c r="C900" s="27" t="str">
        <f>'2a. Productie zpm gen. ggz (A)'!C900</f>
        <v>Vanaf 120 minuten</v>
      </c>
      <c r="D900" s="27" t="str">
        <f>'2a. Productie zpm gen. ggz (A)'!D900</f>
        <v>Ambulant – kwaliteitsstatuut sectie III – multidisciplinair</v>
      </c>
      <c r="E900" s="27" t="str">
        <f>'2a. Productie zpm gen. ggz (A)'!E900</f>
        <v>Overige beroepen</v>
      </c>
      <c r="F900" s="32">
        <f>'2a. Productie zpm gen. ggz (A)'!F900</f>
        <v>0</v>
      </c>
      <c r="G900" s="53">
        <f>'2a. Productie zpm gen. ggz (A)'!G900</f>
        <v>498.46659907441301</v>
      </c>
      <c r="H900" s="30">
        <f>'2a. Productie zpm gen. ggz (A)'!H900</f>
        <v>0</v>
      </c>
    </row>
    <row r="901" spans="1:8" x14ac:dyDescent="0.25">
      <c r="A901" s="26" t="str">
        <f>'2a. Productie zpm gen. ggz (A)'!A901</f>
        <v>CO0914</v>
      </c>
      <c r="B901" s="27" t="str">
        <f>'2a. Productie zpm gen. ggz (A)'!B901</f>
        <v>Diagnostiek</v>
      </c>
      <c r="C901" s="27" t="str">
        <f>'2a. Productie zpm gen. ggz (A)'!C901</f>
        <v>Vanaf 120 minuten</v>
      </c>
      <c r="D901" s="27" t="str">
        <f>'2a. Productie zpm gen. ggz (A)'!D901</f>
        <v>Outreachend</v>
      </c>
      <c r="E901" s="27" t="str">
        <f>'2a. Productie zpm gen. ggz (A)'!E901</f>
        <v>Overige beroepen</v>
      </c>
      <c r="F901" s="32">
        <f>'2a. Productie zpm gen. ggz (A)'!F901</f>
        <v>0</v>
      </c>
      <c r="G901" s="53">
        <f>'2a. Productie zpm gen. ggz (A)'!G901</f>
        <v>587.29284176199701</v>
      </c>
      <c r="H901" s="30">
        <f>'2a. Productie zpm gen. ggz (A)'!H901</f>
        <v>0</v>
      </c>
    </row>
    <row r="902" spans="1:8" x14ac:dyDescent="0.25">
      <c r="A902" s="26" t="str">
        <f>'2a. Productie zpm gen. ggz (A)'!A902</f>
        <v>CO0915</v>
      </c>
      <c r="B902" s="27" t="str">
        <f>'2a. Productie zpm gen. ggz (A)'!B902</f>
        <v>Diagnostiek</v>
      </c>
      <c r="C902" s="27" t="str">
        <f>'2a. Productie zpm gen. ggz (A)'!C902</f>
        <v>Vanaf 120 minuten</v>
      </c>
      <c r="D902" s="27" t="str">
        <f>'2a. Productie zpm gen. ggz (A)'!D902</f>
        <v>Klinisch (exclusief forensische en beveiligde zorg)</v>
      </c>
      <c r="E902" s="27" t="str">
        <f>'2a. Productie zpm gen. ggz (A)'!E902</f>
        <v>Overige beroepen</v>
      </c>
      <c r="F902" s="32">
        <f>'2a. Productie zpm gen. ggz (A)'!F902</f>
        <v>0</v>
      </c>
      <c r="G902" s="53">
        <f>'2a. Productie zpm gen. ggz (A)'!G902</f>
        <v>639.70170542670905</v>
      </c>
      <c r="H902" s="30">
        <f>'2a. Productie zpm gen. ggz (A)'!H902</f>
        <v>0</v>
      </c>
    </row>
    <row r="903" spans="1:8" x14ac:dyDescent="0.25">
      <c r="A903" s="26" t="str">
        <f>'2a. Productie zpm gen. ggz (A)'!A903</f>
        <v>CO0916</v>
      </c>
      <c r="B903" s="27" t="str">
        <f>'2a. Productie zpm gen. ggz (A)'!B903</f>
        <v>Diagnostiek</v>
      </c>
      <c r="C903" s="27" t="str">
        <f>'2a. Productie zpm gen. ggz (A)'!C903</f>
        <v>Vanaf 120 minuten</v>
      </c>
      <c r="D903" s="27" t="str">
        <f>'2a. Productie zpm gen. ggz (A)'!D903</f>
        <v>Forensische en beveiligde zorg - klinische zorg</v>
      </c>
      <c r="E903" s="27" t="str">
        <f>'2a. Productie zpm gen. ggz (A)'!E903</f>
        <v>Overige beroepen</v>
      </c>
      <c r="F903" s="32">
        <f>'2a. Productie zpm gen. ggz (A)'!F903</f>
        <v>0</v>
      </c>
      <c r="G903" s="53">
        <f>'2a. Productie zpm gen. ggz (A)'!G903</f>
        <v>704.96727705756996</v>
      </c>
      <c r="H903" s="30">
        <f>'2a. Productie zpm gen. ggz (A)'!H903</f>
        <v>0</v>
      </c>
    </row>
    <row r="904" spans="1:8" x14ac:dyDescent="0.25">
      <c r="A904" s="26" t="str">
        <f>'2a. Productie zpm gen. ggz (A)'!A904</f>
        <v>CO0917</v>
      </c>
      <c r="B904" s="27" t="str">
        <f>'2a. Productie zpm gen. ggz (A)'!B904</f>
        <v>Diagnostiek</v>
      </c>
      <c r="C904" s="27" t="str">
        <f>'2a. Productie zpm gen. ggz (A)'!C904</f>
        <v>Vanaf 120 minuten</v>
      </c>
      <c r="D904" s="27" t="str">
        <f>'2a. Productie zpm gen. ggz (A)'!D904</f>
        <v>Forensische en beveiligde zorg - niet klinische of ambulante zorg</v>
      </c>
      <c r="E904" s="27" t="str">
        <f>'2a. Productie zpm gen. ggz (A)'!E904</f>
        <v>Overige beroepen</v>
      </c>
      <c r="F904" s="32">
        <f>'2a. Productie zpm gen. ggz (A)'!F904</f>
        <v>0</v>
      </c>
      <c r="G904" s="53">
        <f>'2a. Productie zpm gen. ggz (A)'!G904</f>
        <v>620.50535040084299</v>
      </c>
      <c r="H904" s="30">
        <f>'2a. Productie zpm gen. ggz (A)'!H904</f>
        <v>0</v>
      </c>
    </row>
    <row r="905" spans="1:8" x14ac:dyDescent="0.25">
      <c r="A905" s="26" t="str">
        <f>'2a. Productie zpm gen. ggz (A)'!A905</f>
        <v>CO0918</v>
      </c>
      <c r="B905" s="27" t="str">
        <f>'2a. Productie zpm gen. ggz (A)'!B905</f>
        <v>Diagnostiek</v>
      </c>
      <c r="C905" s="27" t="str">
        <f>'2a. Productie zpm gen. ggz (A)'!C905</f>
        <v>Vanaf 120 minuten</v>
      </c>
      <c r="D905" s="27" t="str">
        <f>'2a. Productie zpm gen. ggz (A)'!D905</f>
        <v>Hoogspecialistisch ggz (ambulant en klinisch, met contractvoorwaarde)</v>
      </c>
      <c r="E905" s="27" t="str">
        <f>'2a. Productie zpm gen. ggz (A)'!E905</f>
        <v>Overige beroepen</v>
      </c>
      <c r="F905" s="32">
        <f>'2a. Productie zpm gen. ggz (A)'!F905</f>
        <v>0</v>
      </c>
      <c r="G905" s="53">
        <f>'2a. Productie zpm gen. ggz (A)'!G905</f>
        <v>614.06948716301497</v>
      </c>
      <c r="H905" s="30">
        <f>'2a. Productie zpm gen. ggz (A)'!H905</f>
        <v>0</v>
      </c>
    </row>
    <row r="906" spans="1:8" x14ac:dyDescent="0.25">
      <c r="A906" s="26" t="str">
        <f>'2a. Productie zpm gen. ggz (A)'!A906</f>
        <v>CO0919</v>
      </c>
      <c r="B906" s="27" t="str">
        <f>'2a. Productie zpm gen. ggz (A)'!B906</f>
        <v>Diagnostiek</v>
      </c>
      <c r="C906" s="27" t="str">
        <f>'2a. Productie zpm gen. ggz (A)'!C906</f>
        <v>Vanaf 120 minuten</v>
      </c>
      <c r="D906" s="27" t="str">
        <f>'2a. Productie zpm gen. ggz (A)'!D906</f>
        <v>Ambulant – kwaliteitsstatuut sectie II</v>
      </c>
      <c r="E906" s="27" t="str">
        <f>'2a. Productie zpm gen. ggz (A)'!E906</f>
        <v>Arts - specialist (Wet Big artikel 14)</v>
      </c>
      <c r="F906" s="32">
        <f>'2a. Productie zpm gen. ggz (A)'!F906</f>
        <v>0</v>
      </c>
      <c r="G906" s="53">
        <f>'2a. Productie zpm gen. ggz (A)'!G906</f>
        <v>567.71891223417003</v>
      </c>
      <c r="H906" s="30">
        <f>'2a. Productie zpm gen. ggz (A)'!H906</f>
        <v>0</v>
      </c>
    </row>
    <row r="907" spans="1:8" x14ac:dyDescent="0.25">
      <c r="A907" s="26" t="str">
        <f>'2a. Productie zpm gen. ggz (A)'!A907</f>
        <v>CO0921</v>
      </c>
      <c r="B907" s="27" t="str">
        <f>'2a. Productie zpm gen. ggz (A)'!B907</f>
        <v>Diagnostiek</v>
      </c>
      <c r="C907" s="27" t="str">
        <f>'2a. Productie zpm gen. ggz (A)'!C907</f>
        <v>Vanaf 120 minuten</v>
      </c>
      <c r="D907" s="27" t="str">
        <f>'2a. Productie zpm gen. ggz (A)'!D907</f>
        <v>Ambulant – kwaliteitsstatuut sectie III – monodisciplinair</v>
      </c>
      <c r="E907" s="27" t="str">
        <f>'2a. Productie zpm gen. ggz (A)'!E907</f>
        <v>Arts - specialist (Wet Big artikel 14)</v>
      </c>
      <c r="F907" s="32">
        <f>'2a. Productie zpm gen. ggz (A)'!F907</f>
        <v>0</v>
      </c>
      <c r="G907" s="53">
        <f>'2a. Productie zpm gen. ggz (A)'!G907</f>
        <v>740.66803082301203</v>
      </c>
      <c r="H907" s="30">
        <f>'2a. Productie zpm gen. ggz (A)'!H907</f>
        <v>0</v>
      </c>
    </row>
    <row r="908" spans="1:8" x14ac:dyDescent="0.25">
      <c r="A908" s="26" t="str">
        <f>'2a. Productie zpm gen. ggz (A)'!A908</f>
        <v>CO0922</v>
      </c>
      <c r="B908" s="27" t="str">
        <f>'2a. Productie zpm gen. ggz (A)'!B908</f>
        <v>Diagnostiek</v>
      </c>
      <c r="C908" s="27" t="str">
        <f>'2a. Productie zpm gen. ggz (A)'!C908</f>
        <v>Vanaf 120 minuten</v>
      </c>
      <c r="D908" s="27" t="str">
        <f>'2a. Productie zpm gen. ggz (A)'!D908</f>
        <v>Ambulant – kwaliteitsstatuut sectie III – multidisciplinair</v>
      </c>
      <c r="E908" s="27" t="str">
        <f>'2a. Productie zpm gen. ggz (A)'!E908</f>
        <v>Arts - specialist (Wet Big artikel 14)</v>
      </c>
      <c r="F908" s="32">
        <f>'2a. Productie zpm gen. ggz (A)'!F908</f>
        <v>0</v>
      </c>
      <c r="G908" s="53">
        <f>'2a. Productie zpm gen. ggz (A)'!G908</f>
        <v>849.19337188917905</v>
      </c>
      <c r="H908" s="30">
        <f>'2a. Productie zpm gen. ggz (A)'!H908</f>
        <v>0</v>
      </c>
    </row>
    <row r="909" spans="1:8" x14ac:dyDescent="0.25">
      <c r="A909" s="26" t="str">
        <f>'2a. Productie zpm gen. ggz (A)'!A909</f>
        <v>CO0923</v>
      </c>
      <c r="B909" s="27" t="str">
        <f>'2a. Productie zpm gen. ggz (A)'!B909</f>
        <v>Diagnostiek</v>
      </c>
      <c r="C909" s="27" t="str">
        <f>'2a. Productie zpm gen. ggz (A)'!C909</f>
        <v>Vanaf 120 minuten</v>
      </c>
      <c r="D909" s="27" t="str">
        <f>'2a. Productie zpm gen. ggz (A)'!D909</f>
        <v>Outreachend</v>
      </c>
      <c r="E909" s="27" t="str">
        <f>'2a. Productie zpm gen. ggz (A)'!E909</f>
        <v>Arts - specialist (Wet Big artikel 14)</v>
      </c>
      <c r="F909" s="32">
        <f>'2a. Productie zpm gen. ggz (A)'!F909</f>
        <v>0</v>
      </c>
      <c r="G909" s="53">
        <f>'2a. Productie zpm gen. ggz (A)'!G909</f>
        <v>931.86581909391896</v>
      </c>
      <c r="H909" s="30">
        <f>'2a. Productie zpm gen. ggz (A)'!H909</f>
        <v>0</v>
      </c>
    </row>
    <row r="910" spans="1:8" x14ac:dyDescent="0.25">
      <c r="A910" s="26" t="str">
        <f>'2a. Productie zpm gen. ggz (A)'!A910</f>
        <v>CO0924</v>
      </c>
      <c r="B910" s="27" t="str">
        <f>'2a. Productie zpm gen. ggz (A)'!B910</f>
        <v>Diagnostiek</v>
      </c>
      <c r="C910" s="27" t="str">
        <f>'2a. Productie zpm gen. ggz (A)'!C910</f>
        <v>Vanaf 120 minuten</v>
      </c>
      <c r="D910" s="27" t="str">
        <f>'2a. Productie zpm gen. ggz (A)'!D910</f>
        <v>Klinisch (exclusief forensische en beveiligde zorg)</v>
      </c>
      <c r="E910" s="27" t="str">
        <f>'2a. Productie zpm gen. ggz (A)'!E910</f>
        <v>Arts - specialist (Wet Big artikel 14)</v>
      </c>
      <c r="F910" s="32">
        <f>'2a. Productie zpm gen. ggz (A)'!F910</f>
        <v>0</v>
      </c>
      <c r="G910" s="53">
        <f>'2a. Productie zpm gen. ggz (A)'!G910</f>
        <v>1026.7144765221401</v>
      </c>
      <c r="H910" s="30">
        <f>'2a. Productie zpm gen. ggz (A)'!H910</f>
        <v>0</v>
      </c>
    </row>
    <row r="911" spans="1:8" x14ac:dyDescent="0.25">
      <c r="A911" s="26" t="str">
        <f>'2a. Productie zpm gen. ggz (A)'!A911</f>
        <v>CO0925</v>
      </c>
      <c r="B911" s="27" t="str">
        <f>'2a. Productie zpm gen. ggz (A)'!B911</f>
        <v>Diagnostiek</v>
      </c>
      <c r="C911" s="27" t="str">
        <f>'2a. Productie zpm gen. ggz (A)'!C911</f>
        <v>Vanaf 120 minuten</v>
      </c>
      <c r="D911" s="27" t="str">
        <f>'2a. Productie zpm gen. ggz (A)'!D911</f>
        <v>Forensische en beveiligde zorg - klinische zorg</v>
      </c>
      <c r="E911" s="27" t="str">
        <f>'2a. Productie zpm gen. ggz (A)'!E911</f>
        <v>Arts - specialist (Wet Big artikel 14)</v>
      </c>
      <c r="F911" s="32">
        <f>'2a. Productie zpm gen. ggz (A)'!F911</f>
        <v>0</v>
      </c>
      <c r="G911" s="53">
        <f>'2a. Productie zpm gen. ggz (A)'!G911</f>
        <v>1248.8390201295499</v>
      </c>
      <c r="H911" s="30">
        <f>'2a. Productie zpm gen. ggz (A)'!H911</f>
        <v>0</v>
      </c>
    </row>
    <row r="912" spans="1:8" x14ac:dyDescent="0.25">
      <c r="A912" s="26" t="str">
        <f>'2a. Productie zpm gen. ggz (A)'!A912</f>
        <v>CO0926</v>
      </c>
      <c r="B912" s="27" t="str">
        <f>'2a. Productie zpm gen. ggz (A)'!B912</f>
        <v>Diagnostiek</v>
      </c>
      <c r="C912" s="27" t="str">
        <f>'2a. Productie zpm gen. ggz (A)'!C912</f>
        <v>Vanaf 120 minuten</v>
      </c>
      <c r="D912" s="27" t="str">
        <f>'2a. Productie zpm gen. ggz (A)'!D912</f>
        <v>Forensische en beveiligde zorg - niet klinische of ambulante zorg</v>
      </c>
      <c r="E912" s="27" t="str">
        <f>'2a. Productie zpm gen. ggz (A)'!E912</f>
        <v>Arts - specialist (Wet Big artikel 14)</v>
      </c>
      <c r="F912" s="32">
        <f>'2a. Productie zpm gen. ggz (A)'!F912</f>
        <v>0</v>
      </c>
      <c r="G912" s="53">
        <f>'2a. Productie zpm gen. ggz (A)'!G912</f>
        <v>1144.2461949016799</v>
      </c>
      <c r="H912" s="30">
        <f>'2a. Productie zpm gen. ggz (A)'!H912</f>
        <v>0</v>
      </c>
    </row>
    <row r="913" spans="1:8" x14ac:dyDescent="0.25">
      <c r="A913" s="26" t="str">
        <f>'2a. Productie zpm gen. ggz (A)'!A913</f>
        <v>CO0927</v>
      </c>
      <c r="B913" s="27" t="str">
        <f>'2a. Productie zpm gen. ggz (A)'!B913</f>
        <v>Diagnostiek</v>
      </c>
      <c r="C913" s="27" t="str">
        <f>'2a. Productie zpm gen. ggz (A)'!C913</f>
        <v>Vanaf 120 minuten</v>
      </c>
      <c r="D913" s="27" t="str">
        <f>'2a. Productie zpm gen. ggz (A)'!D913</f>
        <v>Hoogspecialistisch ggz (ambulant en klinisch, met contractvoorwaarde)</v>
      </c>
      <c r="E913" s="27" t="str">
        <f>'2a. Productie zpm gen. ggz (A)'!E913</f>
        <v>Arts - specialist (Wet Big artikel 14)</v>
      </c>
      <c r="F913" s="32">
        <f>'2a. Productie zpm gen. ggz (A)'!F913</f>
        <v>0</v>
      </c>
      <c r="G913" s="53">
        <f>'2a. Productie zpm gen. ggz (A)'!G913</f>
        <v>989.56404360362296</v>
      </c>
      <c r="H913" s="30">
        <f>'2a. Productie zpm gen. ggz (A)'!H913</f>
        <v>0</v>
      </c>
    </row>
    <row r="914" spans="1:8" x14ac:dyDescent="0.25">
      <c r="A914" s="26" t="str">
        <f>'2a. Productie zpm gen. ggz (A)'!A914</f>
        <v>CO0928</v>
      </c>
      <c r="B914" s="27" t="str">
        <f>'2a. Productie zpm gen. ggz (A)'!B914</f>
        <v>Diagnostiek</v>
      </c>
      <c r="C914" s="27" t="str">
        <f>'2a. Productie zpm gen. ggz (A)'!C914</f>
        <v>Vanaf 120 minuten</v>
      </c>
      <c r="D914" s="27" t="str">
        <f>'2a. Productie zpm gen. ggz (A)'!D914</f>
        <v>Ambulant – kwaliteitsstatuut sectie II</v>
      </c>
      <c r="E914" s="27" t="str">
        <f>'2a. Productie zpm gen. ggz (A)'!E914</f>
        <v>Klinisch (neuro)psycholoog (Wet Big artikel 14)</v>
      </c>
      <c r="F914" s="32">
        <f>'2a. Productie zpm gen. ggz (A)'!F914</f>
        <v>0</v>
      </c>
      <c r="G914" s="53">
        <f>'2a. Productie zpm gen. ggz (A)'!G914</f>
        <v>455.481540405462</v>
      </c>
      <c r="H914" s="30">
        <f>'2a. Productie zpm gen. ggz (A)'!H914</f>
        <v>0</v>
      </c>
    </row>
    <row r="915" spans="1:8" x14ac:dyDescent="0.25">
      <c r="A915" s="26" t="str">
        <f>'2a. Productie zpm gen. ggz (A)'!A915</f>
        <v>CO0929</v>
      </c>
      <c r="B915" s="27" t="str">
        <f>'2a. Productie zpm gen. ggz (A)'!B915</f>
        <v>Diagnostiek</v>
      </c>
      <c r="C915" s="27" t="str">
        <f>'2a. Productie zpm gen. ggz (A)'!C915</f>
        <v>Vanaf 120 minuten</v>
      </c>
      <c r="D915" s="27" t="str">
        <f>'2a. Productie zpm gen. ggz (A)'!D915</f>
        <v>Ambulant – kwaliteitsstatuut sectie III – monodisciplinair</v>
      </c>
      <c r="E915" s="27" t="str">
        <f>'2a. Productie zpm gen. ggz (A)'!E915</f>
        <v>Klinisch (neuro)psycholoog (Wet Big artikel 14)</v>
      </c>
      <c r="F915" s="32">
        <f>'2a. Productie zpm gen. ggz (A)'!F915</f>
        <v>0</v>
      </c>
      <c r="G915" s="53">
        <f>'2a. Productie zpm gen. ggz (A)'!G915</f>
        <v>596.75528000689098</v>
      </c>
      <c r="H915" s="30">
        <f>'2a. Productie zpm gen. ggz (A)'!H915</f>
        <v>0</v>
      </c>
    </row>
    <row r="916" spans="1:8" x14ac:dyDescent="0.25">
      <c r="A916" s="26" t="str">
        <f>'2a. Productie zpm gen. ggz (A)'!A916</f>
        <v>CO0930</v>
      </c>
      <c r="B916" s="27" t="str">
        <f>'2a. Productie zpm gen. ggz (A)'!B916</f>
        <v>Diagnostiek</v>
      </c>
      <c r="C916" s="27" t="str">
        <f>'2a. Productie zpm gen. ggz (A)'!C916</f>
        <v>Vanaf 120 minuten</v>
      </c>
      <c r="D916" s="27" t="str">
        <f>'2a. Productie zpm gen. ggz (A)'!D916</f>
        <v>Ambulant – kwaliteitsstatuut sectie III – multidisciplinair</v>
      </c>
      <c r="E916" s="27" t="str">
        <f>'2a. Productie zpm gen. ggz (A)'!E916</f>
        <v>Klinisch (neuro)psycholoog (Wet Big artikel 14)</v>
      </c>
      <c r="F916" s="32">
        <f>'2a. Productie zpm gen. ggz (A)'!F916</f>
        <v>0</v>
      </c>
      <c r="G916" s="53">
        <f>'2a. Productie zpm gen. ggz (A)'!G916</f>
        <v>685.47582815925</v>
      </c>
      <c r="H916" s="30">
        <f>'2a. Productie zpm gen. ggz (A)'!H916</f>
        <v>0</v>
      </c>
    </row>
    <row r="917" spans="1:8" x14ac:dyDescent="0.25">
      <c r="A917" s="26" t="str">
        <f>'2a. Productie zpm gen. ggz (A)'!A917</f>
        <v>CO0931</v>
      </c>
      <c r="B917" s="27" t="str">
        <f>'2a. Productie zpm gen. ggz (A)'!B917</f>
        <v>Diagnostiek</v>
      </c>
      <c r="C917" s="27" t="str">
        <f>'2a. Productie zpm gen. ggz (A)'!C917</f>
        <v>Vanaf 120 minuten</v>
      </c>
      <c r="D917" s="27" t="str">
        <f>'2a. Productie zpm gen. ggz (A)'!D917</f>
        <v>Outreachend</v>
      </c>
      <c r="E917" s="27" t="str">
        <f>'2a. Productie zpm gen. ggz (A)'!E917</f>
        <v>Klinisch (neuro)psycholoog (Wet Big artikel 14)</v>
      </c>
      <c r="F917" s="32">
        <f>'2a. Productie zpm gen. ggz (A)'!F917</f>
        <v>0</v>
      </c>
      <c r="G917" s="53">
        <f>'2a. Productie zpm gen. ggz (A)'!G917</f>
        <v>781.74820566695496</v>
      </c>
      <c r="H917" s="30">
        <f>'2a. Productie zpm gen. ggz (A)'!H917</f>
        <v>0</v>
      </c>
    </row>
    <row r="918" spans="1:8" x14ac:dyDescent="0.25">
      <c r="A918" s="26" t="str">
        <f>'2a. Productie zpm gen. ggz (A)'!A918</f>
        <v>CO0932</v>
      </c>
      <c r="B918" s="27" t="str">
        <f>'2a. Productie zpm gen. ggz (A)'!B918</f>
        <v>Diagnostiek</v>
      </c>
      <c r="C918" s="27" t="str">
        <f>'2a. Productie zpm gen. ggz (A)'!C918</f>
        <v>Vanaf 120 minuten</v>
      </c>
      <c r="D918" s="27" t="str">
        <f>'2a. Productie zpm gen. ggz (A)'!D918</f>
        <v>Klinisch (exclusief forensische en beveiligde zorg)</v>
      </c>
      <c r="E918" s="27" t="str">
        <f>'2a. Productie zpm gen. ggz (A)'!E918</f>
        <v>Klinisch (neuro)psycholoog (Wet Big artikel 14)</v>
      </c>
      <c r="F918" s="32">
        <f>'2a. Productie zpm gen. ggz (A)'!F918</f>
        <v>0</v>
      </c>
      <c r="G918" s="53">
        <f>'2a. Productie zpm gen. ggz (A)'!G918</f>
        <v>885.01104439503194</v>
      </c>
      <c r="H918" s="30">
        <f>'2a. Productie zpm gen. ggz (A)'!H918</f>
        <v>0</v>
      </c>
    </row>
    <row r="919" spans="1:8" x14ac:dyDescent="0.25">
      <c r="A919" s="26" t="str">
        <f>'2a. Productie zpm gen. ggz (A)'!A919</f>
        <v>CO0933</v>
      </c>
      <c r="B919" s="27" t="str">
        <f>'2a. Productie zpm gen. ggz (A)'!B919</f>
        <v>Diagnostiek</v>
      </c>
      <c r="C919" s="27" t="str">
        <f>'2a. Productie zpm gen. ggz (A)'!C919</f>
        <v>Vanaf 120 minuten</v>
      </c>
      <c r="D919" s="27" t="str">
        <f>'2a. Productie zpm gen. ggz (A)'!D919</f>
        <v>Forensische en beveiligde zorg - klinische zorg</v>
      </c>
      <c r="E919" s="27" t="str">
        <f>'2a. Productie zpm gen. ggz (A)'!E919</f>
        <v>Klinisch (neuro)psycholoog (Wet Big artikel 14)</v>
      </c>
      <c r="F919" s="32">
        <f>'2a. Productie zpm gen. ggz (A)'!F919</f>
        <v>0</v>
      </c>
      <c r="G919" s="53">
        <f>'2a. Productie zpm gen. ggz (A)'!G919</f>
        <v>951.44574984035899</v>
      </c>
      <c r="H919" s="30">
        <f>'2a. Productie zpm gen. ggz (A)'!H919</f>
        <v>0</v>
      </c>
    </row>
    <row r="920" spans="1:8" x14ac:dyDescent="0.25">
      <c r="A920" s="26" t="str">
        <f>'2a. Productie zpm gen. ggz (A)'!A920</f>
        <v>CO0934</v>
      </c>
      <c r="B920" s="27" t="str">
        <f>'2a. Productie zpm gen. ggz (A)'!B920</f>
        <v>Diagnostiek</v>
      </c>
      <c r="C920" s="27" t="str">
        <f>'2a. Productie zpm gen. ggz (A)'!C920</f>
        <v>Vanaf 120 minuten</v>
      </c>
      <c r="D920" s="27" t="str">
        <f>'2a. Productie zpm gen. ggz (A)'!D920</f>
        <v>Forensische en beveiligde zorg - niet klinische of ambulante zorg</v>
      </c>
      <c r="E920" s="27" t="str">
        <f>'2a. Productie zpm gen. ggz (A)'!E920</f>
        <v>Klinisch (neuro)psycholoog (Wet Big artikel 14)</v>
      </c>
      <c r="F920" s="32">
        <f>'2a. Productie zpm gen. ggz (A)'!F920</f>
        <v>0</v>
      </c>
      <c r="G920" s="53">
        <f>'2a. Productie zpm gen. ggz (A)'!G920</f>
        <v>885.01626500036502</v>
      </c>
      <c r="H920" s="30">
        <f>'2a. Productie zpm gen. ggz (A)'!H920</f>
        <v>0</v>
      </c>
    </row>
    <row r="921" spans="1:8" x14ac:dyDescent="0.25">
      <c r="A921" s="26" t="str">
        <f>'2a. Productie zpm gen. ggz (A)'!A921</f>
        <v>CO0935</v>
      </c>
      <c r="B921" s="27" t="str">
        <f>'2a. Productie zpm gen. ggz (A)'!B921</f>
        <v>Diagnostiek</v>
      </c>
      <c r="C921" s="27" t="str">
        <f>'2a. Productie zpm gen. ggz (A)'!C921</f>
        <v>Vanaf 120 minuten</v>
      </c>
      <c r="D921" s="27" t="str">
        <f>'2a. Productie zpm gen. ggz (A)'!D921</f>
        <v>Hoogspecialistisch ggz (ambulant en klinisch, met contractvoorwaarde)</v>
      </c>
      <c r="E921" s="27" t="str">
        <f>'2a. Productie zpm gen. ggz (A)'!E921</f>
        <v>Klinisch (neuro)psycholoog (Wet Big artikel 14)</v>
      </c>
      <c r="F921" s="32">
        <f>'2a. Productie zpm gen. ggz (A)'!F921</f>
        <v>0</v>
      </c>
      <c r="G921" s="53">
        <f>'2a. Productie zpm gen. ggz (A)'!G921</f>
        <v>847.08765771349204</v>
      </c>
      <c r="H921" s="30">
        <f>'2a. Productie zpm gen. ggz (A)'!H921</f>
        <v>0</v>
      </c>
    </row>
    <row r="922" spans="1:8" x14ac:dyDescent="0.25">
      <c r="A922" s="26" t="str">
        <f>'2a. Productie zpm gen. ggz (A)'!A922</f>
        <v>CO0936</v>
      </c>
      <c r="B922" s="27" t="str">
        <f>'2a. Productie zpm gen. ggz (A)'!B922</f>
        <v>Diagnostiek</v>
      </c>
      <c r="C922" s="27" t="str">
        <f>'2a. Productie zpm gen. ggz (A)'!C922</f>
        <v>Vanaf 120 minuten</v>
      </c>
      <c r="D922" s="27" t="str">
        <f>'2a. Productie zpm gen. ggz (A)'!D922</f>
        <v>Ambulant – kwaliteitsstatuut sectie II</v>
      </c>
      <c r="E922" s="27" t="str">
        <f>'2a. Productie zpm gen. ggz (A)'!E922</f>
        <v>Verpleegkundig specialist geestelijke gezondheidszorg (Wet Big artikel 14)</v>
      </c>
      <c r="F922" s="32">
        <f>'2a. Productie zpm gen. ggz (A)'!F922</f>
        <v>0</v>
      </c>
      <c r="G922" s="53">
        <f>'2a. Productie zpm gen. ggz (A)'!G922</f>
        <v>310.26789677493502</v>
      </c>
      <c r="H922" s="30">
        <f>'2a. Productie zpm gen. ggz (A)'!H922</f>
        <v>0</v>
      </c>
    </row>
    <row r="923" spans="1:8" x14ac:dyDescent="0.25">
      <c r="A923" s="26" t="str">
        <f>'2a. Productie zpm gen. ggz (A)'!A923</f>
        <v>CO0937</v>
      </c>
      <c r="B923" s="27" t="str">
        <f>'2a. Productie zpm gen. ggz (A)'!B923</f>
        <v>Diagnostiek</v>
      </c>
      <c r="C923" s="27" t="str">
        <f>'2a. Productie zpm gen. ggz (A)'!C923</f>
        <v>Vanaf 120 minuten</v>
      </c>
      <c r="D923" s="27" t="str">
        <f>'2a. Productie zpm gen. ggz (A)'!D923</f>
        <v>Ambulant – kwaliteitsstatuut sectie III – monodisciplinair</v>
      </c>
      <c r="E923" s="27" t="str">
        <f>'2a. Productie zpm gen. ggz (A)'!E923</f>
        <v>Verpleegkundig specialist geestelijke gezondheidszorg (Wet Big artikel 14)</v>
      </c>
      <c r="F923" s="32">
        <f>'2a. Productie zpm gen. ggz (A)'!F923</f>
        <v>0</v>
      </c>
      <c r="G923" s="53">
        <f>'2a. Productie zpm gen. ggz (A)'!G923</f>
        <v>432.22554256080798</v>
      </c>
      <c r="H923" s="30">
        <f>'2a. Productie zpm gen. ggz (A)'!H923</f>
        <v>0</v>
      </c>
    </row>
    <row r="924" spans="1:8" x14ac:dyDescent="0.25">
      <c r="A924" s="26" t="str">
        <f>'2a. Productie zpm gen. ggz (A)'!A924</f>
        <v>CO0938</v>
      </c>
      <c r="B924" s="27" t="str">
        <f>'2a. Productie zpm gen. ggz (A)'!B924</f>
        <v>Diagnostiek</v>
      </c>
      <c r="C924" s="27" t="str">
        <f>'2a. Productie zpm gen. ggz (A)'!C924</f>
        <v>Vanaf 120 minuten</v>
      </c>
      <c r="D924" s="27" t="str">
        <f>'2a. Productie zpm gen. ggz (A)'!D924</f>
        <v>Ambulant – kwaliteitsstatuut sectie III – multidisciplinair</v>
      </c>
      <c r="E924" s="27" t="str">
        <f>'2a. Productie zpm gen. ggz (A)'!E924</f>
        <v>Verpleegkundig specialist geestelijke gezondheidszorg (Wet Big artikel 14)</v>
      </c>
      <c r="F924" s="32">
        <f>'2a. Productie zpm gen. ggz (A)'!F924</f>
        <v>0</v>
      </c>
      <c r="G924" s="53">
        <f>'2a. Productie zpm gen. ggz (A)'!G924</f>
        <v>495.733948607331</v>
      </c>
      <c r="H924" s="30">
        <f>'2a. Productie zpm gen. ggz (A)'!H924</f>
        <v>0</v>
      </c>
    </row>
    <row r="925" spans="1:8" x14ac:dyDescent="0.25">
      <c r="A925" s="26" t="str">
        <f>'2a. Productie zpm gen. ggz (A)'!A925</f>
        <v>CO0939</v>
      </c>
      <c r="B925" s="27" t="str">
        <f>'2a. Productie zpm gen. ggz (A)'!B925</f>
        <v>Diagnostiek</v>
      </c>
      <c r="C925" s="27" t="str">
        <f>'2a. Productie zpm gen. ggz (A)'!C925</f>
        <v>Vanaf 120 minuten</v>
      </c>
      <c r="D925" s="27" t="str">
        <f>'2a. Productie zpm gen. ggz (A)'!D925</f>
        <v>Outreachend</v>
      </c>
      <c r="E925" s="27" t="str">
        <f>'2a. Productie zpm gen. ggz (A)'!E925</f>
        <v>Verpleegkundig specialist geestelijke gezondheidszorg (Wet Big artikel 14)</v>
      </c>
      <c r="F925" s="32">
        <f>'2a. Productie zpm gen. ggz (A)'!F925</f>
        <v>0</v>
      </c>
      <c r="G925" s="53">
        <f>'2a. Productie zpm gen. ggz (A)'!G925</f>
        <v>549.10344956504696</v>
      </c>
      <c r="H925" s="30">
        <f>'2a. Productie zpm gen. ggz (A)'!H925</f>
        <v>0</v>
      </c>
    </row>
    <row r="926" spans="1:8" x14ac:dyDescent="0.25">
      <c r="A926" s="26" t="str">
        <f>'2a. Productie zpm gen. ggz (A)'!A926</f>
        <v>CO0940</v>
      </c>
      <c r="B926" s="27" t="str">
        <f>'2a. Productie zpm gen. ggz (A)'!B926</f>
        <v>Diagnostiek</v>
      </c>
      <c r="C926" s="27" t="str">
        <f>'2a. Productie zpm gen. ggz (A)'!C926</f>
        <v>Vanaf 120 minuten</v>
      </c>
      <c r="D926" s="27" t="str">
        <f>'2a. Productie zpm gen. ggz (A)'!D926</f>
        <v>Klinisch (exclusief forensische en beveiligde zorg)</v>
      </c>
      <c r="E926" s="27" t="str">
        <f>'2a. Productie zpm gen. ggz (A)'!E926</f>
        <v>Verpleegkundig specialist geestelijke gezondheidszorg (Wet Big artikel 14)</v>
      </c>
      <c r="F926" s="32">
        <f>'2a. Productie zpm gen. ggz (A)'!F926</f>
        <v>0</v>
      </c>
      <c r="G926" s="53">
        <f>'2a. Productie zpm gen. ggz (A)'!G926</f>
        <v>590.67692188351702</v>
      </c>
      <c r="H926" s="30">
        <f>'2a. Productie zpm gen. ggz (A)'!H926</f>
        <v>0</v>
      </c>
    </row>
    <row r="927" spans="1:8" x14ac:dyDescent="0.25">
      <c r="A927" s="26" t="str">
        <f>'2a. Productie zpm gen. ggz (A)'!A927</f>
        <v>CO0941</v>
      </c>
      <c r="B927" s="27" t="str">
        <f>'2a. Productie zpm gen. ggz (A)'!B927</f>
        <v>Diagnostiek</v>
      </c>
      <c r="C927" s="27" t="str">
        <f>'2a. Productie zpm gen. ggz (A)'!C927</f>
        <v>Vanaf 120 minuten</v>
      </c>
      <c r="D927" s="27" t="str">
        <f>'2a. Productie zpm gen. ggz (A)'!D927</f>
        <v>Forensische en beveiligde zorg - klinische zorg</v>
      </c>
      <c r="E927" s="27" t="str">
        <f>'2a. Productie zpm gen. ggz (A)'!E927</f>
        <v>Verpleegkundig specialist geestelijke gezondheidszorg (Wet Big artikel 14)</v>
      </c>
      <c r="F927" s="32">
        <f>'2a. Productie zpm gen. ggz (A)'!F927</f>
        <v>0</v>
      </c>
      <c r="G927" s="53">
        <f>'2a. Productie zpm gen. ggz (A)'!G927</f>
        <v>594.60813941792401</v>
      </c>
      <c r="H927" s="30">
        <f>'2a. Productie zpm gen. ggz (A)'!H927</f>
        <v>0</v>
      </c>
    </row>
    <row r="928" spans="1:8" x14ac:dyDescent="0.25">
      <c r="A928" s="26" t="str">
        <f>'2a. Productie zpm gen. ggz (A)'!A928</f>
        <v>CO0942</v>
      </c>
      <c r="B928" s="27" t="str">
        <f>'2a. Productie zpm gen. ggz (A)'!B928</f>
        <v>Diagnostiek</v>
      </c>
      <c r="C928" s="27" t="str">
        <f>'2a. Productie zpm gen. ggz (A)'!C928</f>
        <v>Vanaf 120 minuten</v>
      </c>
      <c r="D928" s="27" t="str">
        <f>'2a. Productie zpm gen. ggz (A)'!D928</f>
        <v>Forensische en beveiligde zorg - niet klinische of ambulante zorg</v>
      </c>
      <c r="E928" s="27" t="str">
        <f>'2a. Productie zpm gen. ggz (A)'!E928</f>
        <v>Verpleegkundig specialist geestelijke gezondheidszorg (Wet Big artikel 14)</v>
      </c>
      <c r="F928" s="32">
        <f>'2a. Productie zpm gen. ggz (A)'!F928</f>
        <v>0</v>
      </c>
      <c r="G928" s="53">
        <f>'2a. Productie zpm gen. ggz (A)'!G928</f>
        <v>536.02917199665899</v>
      </c>
      <c r="H928" s="30">
        <f>'2a. Productie zpm gen. ggz (A)'!H928</f>
        <v>0</v>
      </c>
    </row>
    <row r="929" spans="1:8" x14ac:dyDescent="0.25">
      <c r="A929" s="26" t="str">
        <f>'2a. Productie zpm gen. ggz (A)'!A929</f>
        <v>CO0943</v>
      </c>
      <c r="B929" s="27" t="str">
        <f>'2a. Productie zpm gen. ggz (A)'!B929</f>
        <v>Diagnostiek</v>
      </c>
      <c r="C929" s="27" t="str">
        <f>'2a. Productie zpm gen. ggz (A)'!C929</f>
        <v>Vanaf 120 minuten</v>
      </c>
      <c r="D929" s="27" t="str">
        <f>'2a. Productie zpm gen. ggz (A)'!D929</f>
        <v>Hoogspecialistisch ggz (ambulant en klinisch, met contractvoorwaarde)</v>
      </c>
      <c r="E929" s="27" t="str">
        <f>'2a. Productie zpm gen. ggz (A)'!E929</f>
        <v>Verpleegkundig specialist geestelijke gezondheidszorg (Wet Big artikel 14)</v>
      </c>
      <c r="F929" s="32">
        <f>'2a. Productie zpm gen. ggz (A)'!F929</f>
        <v>0</v>
      </c>
      <c r="G929" s="53">
        <f>'2a. Productie zpm gen. ggz (A)'!G929</f>
        <v>605.59405075183599</v>
      </c>
      <c r="H929" s="30">
        <f>'2a. Productie zpm gen. ggz (A)'!H929</f>
        <v>0</v>
      </c>
    </row>
    <row r="930" spans="1:8" x14ac:dyDescent="0.25">
      <c r="A930" s="26" t="str">
        <f>'2a. Productie zpm gen. ggz (A)'!A930</f>
        <v>CO0944</v>
      </c>
      <c r="B930" s="27" t="str">
        <f>'2a. Productie zpm gen. ggz (A)'!B930</f>
        <v>Diagnostiek</v>
      </c>
      <c r="C930" s="27" t="str">
        <f>'2a. Productie zpm gen. ggz (A)'!C930</f>
        <v>Vanaf 120 minuten</v>
      </c>
      <c r="D930" s="27" t="str">
        <f>'2a. Productie zpm gen. ggz (A)'!D930</f>
        <v>Ambulant – kwaliteitsstatuut sectie II</v>
      </c>
      <c r="E930" s="27" t="str">
        <f>'2a. Productie zpm gen. ggz (A)'!E930</f>
        <v>Arts (Wet Big artikel 3)</v>
      </c>
      <c r="F930" s="32">
        <f>'2a. Productie zpm gen. ggz (A)'!F930</f>
        <v>0</v>
      </c>
      <c r="G930" s="53">
        <f>'2a. Productie zpm gen. ggz (A)'!G930</f>
        <v>321.72683876739501</v>
      </c>
      <c r="H930" s="30">
        <f>'2a. Productie zpm gen. ggz (A)'!H930</f>
        <v>0</v>
      </c>
    </row>
    <row r="931" spans="1:8" x14ac:dyDescent="0.25">
      <c r="A931" s="26" t="str">
        <f>'2a. Productie zpm gen. ggz (A)'!A931</f>
        <v>CO0945</v>
      </c>
      <c r="B931" s="27" t="str">
        <f>'2a. Productie zpm gen. ggz (A)'!B931</f>
        <v>Diagnostiek</v>
      </c>
      <c r="C931" s="27" t="str">
        <f>'2a. Productie zpm gen. ggz (A)'!C931</f>
        <v>Vanaf 120 minuten</v>
      </c>
      <c r="D931" s="27" t="str">
        <f>'2a. Productie zpm gen. ggz (A)'!D931</f>
        <v>Ambulant – kwaliteitsstatuut sectie III – monodisciplinair</v>
      </c>
      <c r="E931" s="27" t="str">
        <f>'2a. Productie zpm gen. ggz (A)'!E931</f>
        <v>Arts (Wet Big artikel 3)</v>
      </c>
      <c r="F931" s="32">
        <f>'2a. Productie zpm gen. ggz (A)'!F931</f>
        <v>0</v>
      </c>
      <c r="G931" s="53">
        <f>'2a. Productie zpm gen. ggz (A)'!G931</f>
        <v>445.33230014546302</v>
      </c>
      <c r="H931" s="30">
        <f>'2a. Productie zpm gen. ggz (A)'!H931</f>
        <v>0</v>
      </c>
    </row>
    <row r="932" spans="1:8" x14ac:dyDescent="0.25">
      <c r="A932" s="26" t="str">
        <f>'2a. Productie zpm gen. ggz (A)'!A932</f>
        <v>CO0946</v>
      </c>
      <c r="B932" s="27" t="str">
        <f>'2a. Productie zpm gen. ggz (A)'!B932</f>
        <v>Diagnostiek</v>
      </c>
      <c r="C932" s="27" t="str">
        <f>'2a. Productie zpm gen. ggz (A)'!C932</f>
        <v>Vanaf 120 minuten</v>
      </c>
      <c r="D932" s="27" t="str">
        <f>'2a. Productie zpm gen. ggz (A)'!D932</f>
        <v>Ambulant – kwaliteitsstatuut sectie III – multidisciplinair</v>
      </c>
      <c r="E932" s="27" t="str">
        <f>'2a. Productie zpm gen. ggz (A)'!E932</f>
        <v>Arts (Wet Big artikel 3)</v>
      </c>
      <c r="F932" s="32">
        <f>'2a. Productie zpm gen. ggz (A)'!F932</f>
        <v>0</v>
      </c>
      <c r="G932" s="53">
        <f>'2a. Productie zpm gen. ggz (A)'!G932</f>
        <v>527.17420233536996</v>
      </c>
      <c r="H932" s="30">
        <f>'2a. Productie zpm gen. ggz (A)'!H932</f>
        <v>0</v>
      </c>
    </row>
    <row r="933" spans="1:8" x14ac:dyDescent="0.25">
      <c r="A933" s="26" t="str">
        <f>'2a. Productie zpm gen. ggz (A)'!A933</f>
        <v>CO0947</v>
      </c>
      <c r="B933" s="27" t="str">
        <f>'2a. Productie zpm gen. ggz (A)'!B933</f>
        <v>Diagnostiek</v>
      </c>
      <c r="C933" s="27" t="str">
        <f>'2a. Productie zpm gen. ggz (A)'!C933</f>
        <v>Vanaf 120 minuten</v>
      </c>
      <c r="D933" s="27" t="str">
        <f>'2a. Productie zpm gen. ggz (A)'!D933</f>
        <v>Outreachend</v>
      </c>
      <c r="E933" s="27" t="str">
        <f>'2a. Productie zpm gen. ggz (A)'!E933</f>
        <v>Arts (Wet Big artikel 3)</v>
      </c>
      <c r="F933" s="32">
        <f>'2a. Productie zpm gen. ggz (A)'!F933</f>
        <v>0</v>
      </c>
      <c r="G933" s="53">
        <f>'2a. Productie zpm gen. ggz (A)'!G933</f>
        <v>565.48883199644104</v>
      </c>
      <c r="H933" s="30">
        <f>'2a. Productie zpm gen. ggz (A)'!H933</f>
        <v>0</v>
      </c>
    </row>
    <row r="934" spans="1:8" x14ac:dyDescent="0.25">
      <c r="A934" s="26" t="str">
        <f>'2a. Productie zpm gen. ggz (A)'!A934</f>
        <v>CO0948</v>
      </c>
      <c r="B934" s="27" t="str">
        <f>'2a. Productie zpm gen. ggz (A)'!B934</f>
        <v>Diagnostiek</v>
      </c>
      <c r="C934" s="27" t="str">
        <f>'2a. Productie zpm gen. ggz (A)'!C934</f>
        <v>Vanaf 120 minuten</v>
      </c>
      <c r="D934" s="27" t="str">
        <f>'2a. Productie zpm gen. ggz (A)'!D934</f>
        <v>Klinisch (exclusief forensische en beveiligde zorg)</v>
      </c>
      <c r="E934" s="27" t="str">
        <f>'2a. Productie zpm gen. ggz (A)'!E934</f>
        <v>Arts (Wet Big artikel 3)</v>
      </c>
      <c r="F934" s="32">
        <f>'2a. Productie zpm gen. ggz (A)'!F934</f>
        <v>0</v>
      </c>
      <c r="G934" s="53">
        <f>'2a. Productie zpm gen. ggz (A)'!G934</f>
        <v>624.80219280765004</v>
      </c>
      <c r="H934" s="30">
        <f>'2a. Productie zpm gen. ggz (A)'!H934</f>
        <v>0</v>
      </c>
    </row>
    <row r="935" spans="1:8" x14ac:dyDescent="0.25">
      <c r="A935" s="26" t="str">
        <f>'2a. Productie zpm gen. ggz (A)'!A935</f>
        <v>CO0949</v>
      </c>
      <c r="B935" s="27" t="str">
        <f>'2a. Productie zpm gen. ggz (A)'!B935</f>
        <v>Diagnostiek</v>
      </c>
      <c r="C935" s="27" t="str">
        <f>'2a. Productie zpm gen. ggz (A)'!C935</f>
        <v>Vanaf 120 minuten</v>
      </c>
      <c r="D935" s="27" t="str">
        <f>'2a. Productie zpm gen. ggz (A)'!D935</f>
        <v>Forensische en beveiligde zorg - klinische zorg</v>
      </c>
      <c r="E935" s="27" t="str">
        <f>'2a. Productie zpm gen. ggz (A)'!E935</f>
        <v>Arts (Wet Big artikel 3)</v>
      </c>
      <c r="F935" s="32">
        <f>'2a. Productie zpm gen. ggz (A)'!F935</f>
        <v>0</v>
      </c>
      <c r="G935" s="53">
        <f>'2a. Productie zpm gen. ggz (A)'!G935</f>
        <v>834.56090521654801</v>
      </c>
      <c r="H935" s="30">
        <f>'2a. Productie zpm gen. ggz (A)'!H935</f>
        <v>0</v>
      </c>
    </row>
    <row r="936" spans="1:8" x14ac:dyDescent="0.25">
      <c r="A936" s="26" t="str">
        <f>'2a. Productie zpm gen. ggz (A)'!A936</f>
        <v>CO0950</v>
      </c>
      <c r="B936" s="27" t="str">
        <f>'2a. Productie zpm gen. ggz (A)'!B936</f>
        <v>Diagnostiek</v>
      </c>
      <c r="C936" s="27" t="str">
        <f>'2a. Productie zpm gen. ggz (A)'!C936</f>
        <v>Vanaf 120 minuten</v>
      </c>
      <c r="D936" s="27" t="str">
        <f>'2a. Productie zpm gen. ggz (A)'!D936</f>
        <v>Forensische en beveiligde zorg - niet klinische of ambulante zorg</v>
      </c>
      <c r="E936" s="27" t="str">
        <f>'2a. Productie zpm gen. ggz (A)'!E936</f>
        <v>Arts (Wet Big artikel 3)</v>
      </c>
      <c r="F936" s="32">
        <f>'2a. Productie zpm gen. ggz (A)'!F936</f>
        <v>0</v>
      </c>
      <c r="G936" s="53">
        <f>'2a. Productie zpm gen. ggz (A)'!G936</f>
        <v>720.83811789083995</v>
      </c>
      <c r="H936" s="30">
        <f>'2a. Productie zpm gen. ggz (A)'!H936</f>
        <v>0</v>
      </c>
    </row>
    <row r="937" spans="1:8" x14ac:dyDescent="0.25">
      <c r="A937" s="26" t="str">
        <f>'2a. Productie zpm gen. ggz (A)'!A937</f>
        <v>CO0951</v>
      </c>
      <c r="B937" s="27" t="str">
        <f>'2a. Productie zpm gen. ggz (A)'!B937</f>
        <v>Diagnostiek</v>
      </c>
      <c r="C937" s="27" t="str">
        <f>'2a. Productie zpm gen. ggz (A)'!C937</f>
        <v>Vanaf 120 minuten</v>
      </c>
      <c r="D937" s="27" t="str">
        <f>'2a. Productie zpm gen. ggz (A)'!D937</f>
        <v>Hoogspecialistisch ggz (ambulant en klinisch, met contractvoorwaarde)</v>
      </c>
      <c r="E937" s="27" t="str">
        <f>'2a. Productie zpm gen. ggz (A)'!E937</f>
        <v>Arts (Wet Big artikel 3)</v>
      </c>
      <c r="F937" s="32">
        <f>'2a. Productie zpm gen. ggz (A)'!F937</f>
        <v>0</v>
      </c>
      <c r="G937" s="53">
        <f>'2a. Productie zpm gen. ggz (A)'!G937</f>
        <v>633.14782403998902</v>
      </c>
      <c r="H937" s="30">
        <f>'2a. Productie zpm gen. ggz (A)'!H937</f>
        <v>0</v>
      </c>
    </row>
    <row r="938" spans="1:8" x14ac:dyDescent="0.25">
      <c r="A938" s="26" t="str">
        <f>'2a. Productie zpm gen. ggz (A)'!A938</f>
        <v>CO0952</v>
      </c>
      <c r="B938" s="27" t="str">
        <f>'2a. Productie zpm gen. ggz (A)'!B938</f>
        <v>Diagnostiek</v>
      </c>
      <c r="C938" s="27" t="str">
        <f>'2a. Productie zpm gen. ggz (A)'!C938</f>
        <v>Vanaf 120 minuten</v>
      </c>
      <c r="D938" s="27" t="str">
        <f>'2a. Productie zpm gen. ggz (A)'!D938</f>
        <v>Ambulant – kwaliteitsstatuut sectie II</v>
      </c>
      <c r="E938" s="27" t="str">
        <f>'2a. Productie zpm gen. ggz (A)'!E938</f>
        <v>Gezondheidszorgpsycholoog (Wet Big artikel 3)</v>
      </c>
      <c r="F938" s="32">
        <f>'2a. Productie zpm gen. ggz (A)'!F938</f>
        <v>0</v>
      </c>
      <c r="G938" s="53">
        <f>'2a. Productie zpm gen. ggz (A)'!G938</f>
        <v>345.61908164763798</v>
      </c>
      <c r="H938" s="30">
        <f>'2a. Productie zpm gen. ggz (A)'!H938</f>
        <v>0</v>
      </c>
    </row>
    <row r="939" spans="1:8" x14ac:dyDescent="0.25">
      <c r="A939" s="26" t="str">
        <f>'2a. Productie zpm gen. ggz (A)'!A939</f>
        <v>CO0953</v>
      </c>
      <c r="B939" s="27" t="str">
        <f>'2a. Productie zpm gen. ggz (A)'!B939</f>
        <v>Diagnostiek</v>
      </c>
      <c r="C939" s="27" t="str">
        <f>'2a. Productie zpm gen. ggz (A)'!C939</f>
        <v>Vanaf 120 minuten</v>
      </c>
      <c r="D939" s="27" t="str">
        <f>'2a. Productie zpm gen. ggz (A)'!D939</f>
        <v>Ambulant – kwaliteitsstatuut sectie III – monodisciplinair</v>
      </c>
      <c r="E939" s="27" t="str">
        <f>'2a. Productie zpm gen. ggz (A)'!E939</f>
        <v>Gezondheidszorgpsycholoog (Wet Big artikel 3)</v>
      </c>
      <c r="F939" s="32">
        <f>'2a. Productie zpm gen. ggz (A)'!F939</f>
        <v>0</v>
      </c>
      <c r="G939" s="53">
        <f>'2a. Productie zpm gen. ggz (A)'!G939</f>
        <v>470.32944123415399</v>
      </c>
      <c r="H939" s="30">
        <f>'2a. Productie zpm gen. ggz (A)'!H939</f>
        <v>0</v>
      </c>
    </row>
    <row r="940" spans="1:8" x14ac:dyDescent="0.25">
      <c r="A940" s="26" t="str">
        <f>'2a. Productie zpm gen. ggz (A)'!A940</f>
        <v>CO0954</v>
      </c>
      <c r="B940" s="27" t="str">
        <f>'2a. Productie zpm gen. ggz (A)'!B940</f>
        <v>Diagnostiek</v>
      </c>
      <c r="C940" s="27" t="str">
        <f>'2a. Productie zpm gen. ggz (A)'!C940</f>
        <v>Vanaf 120 minuten</v>
      </c>
      <c r="D940" s="27" t="str">
        <f>'2a. Productie zpm gen. ggz (A)'!D940</f>
        <v>Ambulant – kwaliteitsstatuut sectie III – multidisciplinair</v>
      </c>
      <c r="E940" s="27" t="str">
        <f>'2a. Productie zpm gen. ggz (A)'!E940</f>
        <v>Gezondheidszorgpsycholoog (Wet Big artikel 3)</v>
      </c>
      <c r="F940" s="32">
        <f>'2a. Productie zpm gen. ggz (A)'!F940</f>
        <v>0</v>
      </c>
      <c r="G940" s="53">
        <f>'2a. Productie zpm gen. ggz (A)'!G940</f>
        <v>547.87978549822799</v>
      </c>
      <c r="H940" s="30">
        <f>'2a. Productie zpm gen. ggz (A)'!H940</f>
        <v>0</v>
      </c>
    </row>
    <row r="941" spans="1:8" x14ac:dyDescent="0.25">
      <c r="A941" s="26" t="str">
        <f>'2a. Productie zpm gen. ggz (A)'!A941</f>
        <v>CO0955</v>
      </c>
      <c r="B941" s="27" t="str">
        <f>'2a. Productie zpm gen. ggz (A)'!B941</f>
        <v>Diagnostiek</v>
      </c>
      <c r="C941" s="27" t="str">
        <f>'2a. Productie zpm gen. ggz (A)'!C941</f>
        <v>Vanaf 120 minuten</v>
      </c>
      <c r="D941" s="27" t="str">
        <f>'2a. Productie zpm gen. ggz (A)'!D941</f>
        <v>Outreachend</v>
      </c>
      <c r="E941" s="27" t="str">
        <f>'2a. Productie zpm gen. ggz (A)'!E941</f>
        <v>Gezondheidszorgpsycholoog (Wet Big artikel 3)</v>
      </c>
      <c r="F941" s="32">
        <f>'2a. Productie zpm gen. ggz (A)'!F941</f>
        <v>0</v>
      </c>
      <c r="G941" s="53">
        <f>'2a. Productie zpm gen. ggz (A)'!G941</f>
        <v>614.97358610409901</v>
      </c>
      <c r="H941" s="30">
        <f>'2a. Productie zpm gen. ggz (A)'!H941</f>
        <v>0</v>
      </c>
    </row>
    <row r="942" spans="1:8" x14ac:dyDescent="0.25">
      <c r="A942" s="26" t="str">
        <f>'2a. Productie zpm gen. ggz (A)'!A942</f>
        <v>CO0956</v>
      </c>
      <c r="B942" s="27" t="str">
        <f>'2a. Productie zpm gen. ggz (A)'!B942</f>
        <v>Diagnostiek</v>
      </c>
      <c r="C942" s="27" t="str">
        <f>'2a. Productie zpm gen. ggz (A)'!C942</f>
        <v>Vanaf 120 minuten</v>
      </c>
      <c r="D942" s="27" t="str">
        <f>'2a. Productie zpm gen. ggz (A)'!D942</f>
        <v>Klinisch (exclusief forensische en beveiligde zorg)</v>
      </c>
      <c r="E942" s="27" t="str">
        <f>'2a. Productie zpm gen. ggz (A)'!E942</f>
        <v>Gezondheidszorgpsycholoog (Wet Big artikel 3)</v>
      </c>
      <c r="F942" s="32">
        <f>'2a. Productie zpm gen. ggz (A)'!F942</f>
        <v>0</v>
      </c>
      <c r="G942" s="53">
        <f>'2a. Productie zpm gen. ggz (A)'!G942</f>
        <v>672.69956704519598</v>
      </c>
      <c r="H942" s="30">
        <f>'2a. Productie zpm gen. ggz (A)'!H942</f>
        <v>0</v>
      </c>
    </row>
    <row r="943" spans="1:8" x14ac:dyDescent="0.25">
      <c r="A943" s="26" t="str">
        <f>'2a. Productie zpm gen. ggz (A)'!A943</f>
        <v>CO0957</v>
      </c>
      <c r="B943" s="27" t="str">
        <f>'2a. Productie zpm gen. ggz (A)'!B943</f>
        <v>Diagnostiek</v>
      </c>
      <c r="C943" s="27" t="str">
        <f>'2a. Productie zpm gen. ggz (A)'!C943</f>
        <v>Vanaf 120 minuten</v>
      </c>
      <c r="D943" s="27" t="str">
        <f>'2a. Productie zpm gen. ggz (A)'!D943</f>
        <v>Forensische en beveiligde zorg - klinische zorg</v>
      </c>
      <c r="E943" s="27" t="str">
        <f>'2a. Productie zpm gen. ggz (A)'!E943</f>
        <v>Gezondheidszorgpsycholoog (Wet Big artikel 3)</v>
      </c>
      <c r="F943" s="32">
        <f>'2a. Productie zpm gen. ggz (A)'!F943</f>
        <v>0</v>
      </c>
      <c r="G943" s="53">
        <f>'2a. Productie zpm gen. ggz (A)'!G943</f>
        <v>740.59260758825405</v>
      </c>
      <c r="H943" s="30">
        <f>'2a. Productie zpm gen. ggz (A)'!H943</f>
        <v>0</v>
      </c>
    </row>
    <row r="944" spans="1:8" x14ac:dyDescent="0.25">
      <c r="A944" s="26" t="str">
        <f>'2a. Productie zpm gen. ggz (A)'!A944</f>
        <v>CO0958</v>
      </c>
      <c r="B944" s="27" t="str">
        <f>'2a. Productie zpm gen. ggz (A)'!B944</f>
        <v>Diagnostiek</v>
      </c>
      <c r="C944" s="27" t="str">
        <f>'2a. Productie zpm gen. ggz (A)'!C944</f>
        <v>Vanaf 120 minuten</v>
      </c>
      <c r="D944" s="27" t="str">
        <f>'2a. Productie zpm gen. ggz (A)'!D944</f>
        <v>Forensische en beveiligde zorg - niet klinische of ambulante zorg</v>
      </c>
      <c r="E944" s="27" t="str">
        <f>'2a. Productie zpm gen. ggz (A)'!E944</f>
        <v>Gezondheidszorgpsycholoog (Wet Big artikel 3)</v>
      </c>
      <c r="F944" s="32">
        <f>'2a. Productie zpm gen. ggz (A)'!F944</f>
        <v>0</v>
      </c>
      <c r="G944" s="53">
        <f>'2a. Productie zpm gen. ggz (A)'!G944</f>
        <v>614.77645287410098</v>
      </c>
      <c r="H944" s="30">
        <f>'2a. Productie zpm gen. ggz (A)'!H944</f>
        <v>0</v>
      </c>
    </row>
    <row r="945" spans="1:8" x14ac:dyDescent="0.25">
      <c r="A945" s="26" t="str">
        <f>'2a. Productie zpm gen. ggz (A)'!A945</f>
        <v>CO0959</v>
      </c>
      <c r="B945" s="27" t="str">
        <f>'2a. Productie zpm gen. ggz (A)'!B945</f>
        <v>Diagnostiek</v>
      </c>
      <c r="C945" s="27" t="str">
        <f>'2a. Productie zpm gen. ggz (A)'!C945</f>
        <v>Vanaf 120 minuten</v>
      </c>
      <c r="D945" s="27" t="str">
        <f>'2a. Productie zpm gen. ggz (A)'!D945</f>
        <v>Hoogspecialistisch ggz (ambulant en klinisch, met contractvoorwaarde)</v>
      </c>
      <c r="E945" s="27" t="str">
        <f>'2a. Productie zpm gen. ggz (A)'!E945</f>
        <v>Gezondheidszorgpsycholoog (Wet Big artikel 3)</v>
      </c>
      <c r="F945" s="32">
        <f>'2a. Productie zpm gen. ggz (A)'!F945</f>
        <v>0</v>
      </c>
      <c r="G945" s="53">
        <f>'2a. Productie zpm gen. ggz (A)'!G945</f>
        <v>661.60341633291603</v>
      </c>
      <c r="H945" s="30">
        <f>'2a. Productie zpm gen. ggz (A)'!H945</f>
        <v>0</v>
      </c>
    </row>
    <row r="946" spans="1:8" x14ac:dyDescent="0.25">
      <c r="A946" s="26" t="str">
        <f>'2a. Productie zpm gen. ggz (A)'!A946</f>
        <v>CO0960</v>
      </c>
      <c r="B946" s="27" t="str">
        <f>'2a. Productie zpm gen. ggz (A)'!B946</f>
        <v>Diagnostiek</v>
      </c>
      <c r="C946" s="27" t="str">
        <f>'2a. Productie zpm gen. ggz (A)'!C946</f>
        <v>Vanaf 120 minuten</v>
      </c>
      <c r="D946" s="27" t="str">
        <f>'2a. Productie zpm gen. ggz (A)'!D946</f>
        <v>Ambulant – kwaliteitsstatuut sectie II</v>
      </c>
      <c r="E946" s="27" t="str">
        <f>'2a. Productie zpm gen. ggz (A)'!E946</f>
        <v>Psychotherapeut (Wet Big artikel 3)</v>
      </c>
      <c r="F946" s="32">
        <f>'2a. Productie zpm gen. ggz (A)'!F946</f>
        <v>0</v>
      </c>
      <c r="G946" s="53">
        <f>'2a. Productie zpm gen. ggz (A)'!G946</f>
        <v>398.97954035970201</v>
      </c>
      <c r="H946" s="30">
        <f>'2a. Productie zpm gen. ggz (A)'!H946</f>
        <v>0</v>
      </c>
    </row>
    <row r="947" spans="1:8" x14ac:dyDescent="0.25">
      <c r="A947" s="26" t="str">
        <f>'2a. Productie zpm gen. ggz (A)'!A947</f>
        <v>CO0961</v>
      </c>
      <c r="B947" s="27" t="str">
        <f>'2a. Productie zpm gen. ggz (A)'!B947</f>
        <v>Diagnostiek</v>
      </c>
      <c r="C947" s="27" t="str">
        <f>'2a. Productie zpm gen. ggz (A)'!C947</f>
        <v>Vanaf 120 minuten</v>
      </c>
      <c r="D947" s="27" t="str">
        <f>'2a. Productie zpm gen. ggz (A)'!D947</f>
        <v>Ambulant – kwaliteitsstatuut sectie III – monodisciplinair</v>
      </c>
      <c r="E947" s="27" t="str">
        <f>'2a. Productie zpm gen. ggz (A)'!E947</f>
        <v>Psychotherapeut (Wet Big artikel 3)</v>
      </c>
      <c r="F947" s="32">
        <f>'2a. Productie zpm gen. ggz (A)'!F947</f>
        <v>0</v>
      </c>
      <c r="G947" s="53">
        <f>'2a. Productie zpm gen. ggz (A)'!G947</f>
        <v>530.56052389188801</v>
      </c>
      <c r="H947" s="30">
        <f>'2a. Productie zpm gen. ggz (A)'!H947</f>
        <v>0</v>
      </c>
    </row>
    <row r="948" spans="1:8" x14ac:dyDescent="0.25">
      <c r="A948" s="26" t="str">
        <f>'2a. Productie zpm gen. ggz (A)'!A948</f>
        <v>CO0962</v>
      </c>
      <c r="B948" s="27" t="str">
        <f>'2a. Productie zpm gen. ggz (A)'!B948</f>
        <v>Diagnostiek</v>
      </c>
      <c r="C948" s="27" t="str">
        <f>'2a. Productie zpm gen. ggz (A)'!C948</f>
        <v>Vanaf 120 minuten</v>
      </c>
      <c r="D948" s="27" t="str">
        <f>'2a. Productie zpm gen. ggz (A)'!D948</f>
        <v>Ambulant – kwaliteitsstatuut sectie III – multidisciplinair</v>
      </c>
      <c r="E948" s="27" t="str">
        <f>'2a. Productie zpm gen. ggz (A)'!E948</f>
        <v>Psychotherapeut (Wet Big artikel 3)</v>
      </c>
      <c r="F948" s="32">
        <f>'2a. Productie zpm gen. ggz (A)'!F948</f>
        <v>0</v>
      </c>
      <c r="G948" s="53">
        <f>'2a. Productie zpm gen. ggz (A)'!G948</f>
        <v>595.35058177584597</v>
      </c>
      <c r="H948" s="30">
        <f>'2a. Productie zpm gen. ggz (A)'!H948</f>
        <v>0</v>
      </c>
    </row>
    <row r="949" spans="1:8" x14ac:dyDescent="0.25">
      <c r="A949" s="26" t="str">
        <f>'2a. Productie zpm gen. ggz (A)'!A949</f>
        <v>CO0963</v>
      </c>
      <c r="B949" s="27" t="str">
        <f>'2a. Productie zpm gen. ggz (A)'!B949</f>
        <v>Diagnostiek</v>
      </c>
      <c r="C949" s="27" t="str">
        <f>'2a. Productie zpm gen. ggz (A)'!C949</f>
        <v>Vanaf 120 minuten</v>
      </c>
      <c r="D949" s="27" t="str">
        <f>'2a. Productie zpm gen. ggz (A)'!D949</f>
        <v>Outreachend</v>
      </c>
      <c r="E949" s="27" t="str">
        <f>'2a. Productie zpm gen. ggz (A)'!E949</f>
        <v>Psychotherapeut (Wet Big artikel 3)</v>
      </c>
      <c r="F949" s="32">
        <f>'2a. Productie zpm gen. ggz (A)'!F949</f>
        <v>0</v>
      </c>
      <c r="G949" s="53">
        <f>'2a. Productie zpm gen. ggz (A)'!G949</f>
        <v>647.16165549205198</v>
      </c>
      <c r="H949" s="30">
        <f>'2a. Productie zpm gen. ggz (A)'!H949</f>
        <v>0</v>
      </c>
    </row>
    <row r="950" spans="1:8" x14ac:dyDescent="0.25">
      <c r="A950" s="26" t="str">
        <f>'2a. Productie zpm gen. ggz (A)'!A950</f>
        <v>CO0964</v>
      </c>
      <c r="B950" s="27" t="str">
        <f>'2a. Productie zpm gen. ggz (A)'!B950</f>
        <v>Diagnostiek</v>
      </c>
      <c r="C950" s="27" t="str">
        <f>'2a. Productie zpm gen. ggz (A)'!C950</f>
        <v>Vanaf 120 minuten</v>
      </c>
      <c r="D950" s="27" t="str">
        <f>'2a. Productie zpm gen. ggz (A)'!D950</f>
        <v>Klinisch (exclusief forensische en beveiligde zorg)</v>
      </c>
      <c r="E950" s="27" t="str">
        <f>'2a. Productie zpm gen. ggz (A)'!E950</f>
        <v>Psychotherapeut (Wet Big artikel 3)</v>
      </c>
      <c r="F950" s="32">
        <f>'2a. Productie zpm gen. ggz (A)'!F950</f>
        <v>0</v>
      </c>
      <c r="G950" s="53">
        <f>'2a. Productie zpm gen. ggz (A)'!G950</f>
        <v>700.78928283325899</v>
      </c>
      <c r="H950" s="30">
        <f>'2a. Productie zpm gen. ggz (A)'!H950</f>
        <v>0</v>
      </c>
    </row>
    <row r="951" spans="1:8" x14ac:dyDescent="0.25">
      <c r="A951" s="26" t="str">
        <f>'2a. Productie zpm gen. ggz (A)'!A951</f>
        <v>CO0965</v>
      </c>
      <c r="B951" s="27" t="str">
        <f>'2a. Productie zpm gen. ggz (A)'!B951</f>
        <v>Diagnostiek</v>
      </c>
      <c r="C951" s="27" t="str">
        <f>'2a. Productie zpm gen. ggz (A)'!C951</f>
        <v>Vanaf 120 minuten</v>
      </c>
      <c r="D951" s="27" t="str">
        <f>'2a. Productie zpm gen. ggz (A)'!D951</f>
        <v>Forensische en beveiligde zorg - klinische zorg</v>
      </c>
      <c r="E951" s="27" t="str">
        <f>'2a. Productie zpm gen. ggz (A)'!E951</f>
        <v>Psychotherapeut (Wet Big artikel 3)</v>
      </c>
      <c r="F951" s="32">
        <f>'2a. Productie zpm gen. ggz (A)'!F951</f>
        <v>0</v>
      </c>
      <c r="G951" s="53">
        <f>'2a. Productie zpm gen. ggz (A)'!G951</f>
        <v>822.26743144692898</v>
      </c>
      <c r="H951" s="30">
        <f>'2a. Productie zpm gen. ggz (A)'!H951</f>
        <v>0</v>
      </c>
    </row>
    <row r="952" spans="1:8" x14ac:dyDescent="0.25">
      <c r="A952" s="26" t="str">
        <f>'2a. Productie zpm gen. ggz (A)'!A952</f>
        <v>CO0966</v>
      </c>
      <c r="B952" s="27" t="str">
        <f>'2a. Productie zpm gen. ggz (A)'!B952</f>
        <v>Diagnostiek</v>
      </c>
      <c r="C952" s="27" t="str">
        <f>'2a. Productie zpm gen. ggz (A)'!C952</f>
        <v>Vanaf 120 minuten</v>
      </c>
      <c r="D952" s="27" t="str">
        <f>'2a. Productie zpm gen. ggz (A)'!D952</f>
        <v>Forensische en beveiligde zorg - niet klinische of ambulante zorg</v>
      </c>
      <c r="E952" s="27" t="str">
        <f>'2a. Productie zpm gen. ggz (A)'!E952</f>
        <v>Psychotherapeut (Wet Big artikel 3)</v>
      </c>
      <c r="F952" s="32">
        <f>'2a. Productie zpm gen. ggz (A)'!F952</f>
        <v>0</v>
      </c>
      <c r="G952" s="53">
        <f>'2a. Productie zpm gen. ggz (A)'!G952</f>
        <v>751.925055550607</v>
      </c>
      <c r="H952" s="30">
        <f>'2a. Productie zpm gen. ggz (A)'!H952</f>
        <v>0</v>
      </c>
    </row>
    <row r="953" spans="1:8" x14ac:dyDescent="0.25">
      <c r="A953" s="26" t="str">
        <f>'2a. Productie zpm gen. ggz (A)'!A953</f>
        <v>CO0967</v>
      </c>
      <c r="B953" s="27" t="str">
        <f>'2a. Productie zpm gen. ggz (A)'!B953</f>
        <v>Diagnostiek</v>
      </c>
      <c r="C953" s="27" t="str">
        <f>'2a. Productie zpm gen. ggz (A)'!C953</f>
        <v>Vanaf 120 minuten</v>
      </c>
      <c r="D953" s="27" t="str">
        <f>'2a. Productie zpm gen. ggz (A)'!D953</f>
        <v>Hoogspecialistisch ggz (ambulant en klinisch, met contractvoorwaarde)</v>
      </c>
      <c r="E953" s="27" t="str">
        <f>'2a. Productie zpm gen. ggz (A)'!E953</f>
        <v>Psychotherapeut (Wet Big artikel 3)</v>
      </c>
      <c r="F953" s="32">
        <f>'2a. Productie zpm gen. ggz (A)'!F953</f>
        <v>0</v>
      </c>
      <c r="G953" s="53">
        <f>'2a. Productie zpm gen. ggz (A)'!G953</f>
        <v>726.06148641628397</v>
      </c>
      <c r="H953" s="30">
        <f>'2a. Productie zpm gen. ggz (A)'!H953</f>
        <v>0</v>
      </c>
    </row>
    <row r="954" spans="1:8" x14ac:dyDescent="0.25">
      <c r="A954" s="26" t="str">
        <f>'2a. Productie zpm gen. ggz (A)'!A954</f>
        <v>CO0968</v>
      </c>
      <c r="B954" s="27" t="str">
        <f>'2a. Productie zpm gen. ggz (A)'!B954</f>
        <v>Diagnostiek</v>
      </c>
      <c r="C954" s="27" t="str">
        <f>'2a. Productie zpm gen. ggz (A)'!C954</f>
        <v>Vanaf 120 minuten</v>
      </c>
      <c r="D954" s="27" t="str">
        <f>'2a. Productie zpm gen. ggz (A)'!D954</f>
        <v>Ambulant – kwaliteitsstatuut sectie II</v>
      </c>
      <c r="E954" s="27" t="str">
        <f>'2a. Productie zpm gen. ggz (A)'!E954</f>
        <v>Verpleegkundige (Wet Big artikel 3)</v>
      </c>
      <c r="F954" s="32">
        <f>'2a. Productie zpm gen. ggz (A)'!F954</f>
        <v>0</v>
      </c>
      <c r="G954" s="53">
        <f>'2a. Productie zpm gen. ggz (A)'!G954</f>
        <v>289.11897319636199</v>
      </c>
      <c r="H954" s="30">
        <f>'2a. Productie zpm gen. ggz (A)'!H954</f>
        <v>0</v>
      </c>
    </row>
    <row r="955" spans="1:8" x14ac:dyDescent="0.25">
      <c r="A955" s="26" t="str">
        <f>'2a. Productie zpm gen. ggz (A)'!A955</f>
        <v>CO0969</v>
      </c>
      <c r="B955" s="27" t="str">
        <f>'2a. Productie zpm gen. ggz (A)'!B955</f>
        <v>Diagnostiek</v>
      </c>
      <c r="C955" s="27" t="str">
        <f>'2a. Productie zpm gen. ggz (A)'!C955</f>
        <v>Vanaf 120 minuten</v>
      </c>
      <c r="D955" s="27" t="str">
        <f>'2a. Productie zpm gen. ggz (A)'!D955</f>
        <v>Ambulant – kwaliteitsstatuut sectie III – monodisciplinair</v>
      </c>
      <c r="E955" s="27" t="str">
        <f>'2a. Productie zpm gen. ggz (A)'!E955</f>
        <v>Verpleegkundige (Wet Big artikel 3)</v>
      </c>
      <c r="F955" s="32">
        <f>'2a. Productie zpm gen. ggz (A)'!F955</f>
        <v>0</v>
      </c>
      <c r="G955" s="53">
        <f>'2a. Productie zpm gen. ggz (A)'!G955</f>
        <v>391.315974055244</v>
      </c>
      <c r="H955" s="30">
        <f>'2a. Productie zpm gen. ggz (A)'!H955</f>
        <v>0</v>
      </c>
    </row>
    <row r="956" spans="1:8" x14ac:dyDescent="0.25">
      <c r="A956" s="26" t="str">
        <f>'2a. Productie zpm gen. ggz (A)'!A956</f>
        <v>CO0970</v>
      </c>
      <c r="B956" s="27" t="str">
        <f>'2a. Productie zpm gen. ggz (A)'!B956</f>
        <v>Diagnostiek</v>
      </c>
      <c r="C956" s="27" t="str">
        <f>'2a. Productie zpm gen. ggz (A)'!C956</f>
        <v>Vanaf 120 minuten</v>
      </c>
      <c r="D956" s="27" t="str">
        <f>'2a. Productie zpm gen. ggz (A)'!D956</f>
        <v>Ambulant – kwaliteitsstatuut sectie III – multidisciplinair</v>
      </c>
      <c r="E956" s="27" t="str">
        <f>'2a. Productie zpm gen. ggz (A)'!E956</f>
        <v>Verpleegkundige (Wet Big artikel 3)</v>
      </c>
      <c r="F956" s="32">
        <f>'2a. Productie zpm gen. ggz (A)'!F956</f>
        <v>0</v>
      </c>
      <c r="G956" s="53">
        <f>'2a. Productie zpm gen. ggz (A)'!G956</f>
        <v>455.97412626601101</v>
      </c>
      <c r="H956" s="30">
        <f>'2a. Productie zpm gen. ggz (A)'!H956</f>
        <v>0</v>
      </c>
    </row>
    <row r="957" spans="1:8" x14ac:dyDescent="0.25">
      <c r="A957" s="26" t="str">
        <f>'2a. Productie zpm gen. ggz (A)'!A957</f>
        <v>CO0971</v>
      </c>
      <c r="B957" s="27" t="str">
        <f>'2a. Productie zpm gen. ggz (A)'!B957</f>
        <v>Diagnostiek</v>
      </c>
      <c r="C957" s="27" t="str">
        <f>'2a. Productie zpm gen. ggz (A)'!C957</f>
        <v>Vanaf 120 minuten</v>
      </c>
      <c r="D957" s="27" t="str">
        <f>'2a. Productie zpm gen. ggz (A)'!D957</f>
        <v>Outreachend</v>
      </c>
      <c r="E957" s="27" t="str">
        <f>'2a. Productie zpm gen. ggz (A)'!E957</f>
        <v>Verpleegkundige (Wet Big artikel 3)</v>
      </c>
      <c r="F957" s="32">
        <f>'2a. Productie zpm gen. ggz (A)'!F957</f>
        <v>0</v>
      </c>
      <c r="G957" s="53">
        <f>'2a. Productie zpm gen. ggz (A)'!G957</f>
        <v>511.89188451855603</v>
      </c>
      <c r="H957" s="30">
        <f>'2a. Productie zpm gen. ggz (A)'!H957</f>
        <v>0</v>
      </c>
    </row>
    <row r="958" spans="1:8" x14ac:dyDescent="0.25">
      <c r="A958" s="26" t="str">
        <f>'2a. Productie zpm gen. ggz (A)'!A958</f>
        <v>CO0972</v>
      </c>
      <c r="B958" s="27" t="str">
        <f>'2a. Productie zpm gen. ggz (A)'!B958</f>
        <v>Diagnostiek</v>
      </c>
      <c r="C958" s="27" t="str">
        <f>'2a. Productie zpm gen. ggz (A)'!C958</f>
        <v>Vanaf 120 minuten</v>
      </c>
      <c r="D958" s="27" t="str">
        <f>'2a. Productie zpm gen. ggz (A)'!D958</f>
        <v>Klinisch (exclusief forensische en beveiligde zorg)</v>
      </c>
      <c r="E958" s="27" t="str">
        <f>'2a. Productie zpm gen. ggz (A)'!E958</f>
        <v>Verpleegkundige (Wet Big artikel 3)</v>
      </c>
      <c r="F958" s="32">
        <f>'2a. Productie zpm gen. ggz (A)'!F958</f>
        <v>0</v>
      </c>
      <c r="G958" s="53">
        <f>'2a. Productie zpm gen. ggz (A)'!G958</f>
        <v>550.33477692683505</v>
      </c>
      <c r="H958" s="30">
        <f>'2a. Productie zpm gen. ggz (A)'!H958</f>
        <v>0</v>
      </c>
    </row>
    <row r="959" spans="1:8" x14ac:dyDescent="0.25">
      <c r="A959" s="26" t="str">
        <f>'2a. Productie zpm gen. ggz (A)'!A959</f>
        <v>CO0973</v>
      </c>
      <c r="B959" s="27" t="str">
        <f>'2a. Productie zpm gen. ggz (A)'!B959</f>
        <v>Diagnostiek</v>
      </c>
      <c r="C959" s="27" t="str">
        <f>'2a. Productie zpm gen. ggz (A)'!C959</f>
        <v>Vanaf 120 minuten</v>
      </c>
      <c r="D959" s="27" t="str">
        <f>'2a. Productie zpm gen. ggz (A)'!D959</f>
        <v>Forensische en beveiligde zorg - klinische zorg</v>
      </c>
      <c r="E959" s="27" t="str">
        <f>'2a. Productie zpm gen. ggz (A)'!E959</f>
        <v>Verpleegkundige (Wet Big artikel 3)</v>
      </c>
      <c r="F959" s="32">
        <f>'2a. Productie zpm gen. ggz (A)'!F959</f>
        <v>0</v>
      </c>
      <c r="G959" s="53">
        <f>'2a. Productie zpm gen. ggz (A)'!G959</f>
        <v>581.71913178346097</v>
      </c>
      <c r="H959" s="30">
        <f>'2a. Productie zpm gen. ggz (A)'!H959</f>
        <v>0</v>
      </c>
    </row>
    <row r="960" spans="1:8" x14ac:dyDescent="0.25">
      <c r="A960" s="26" t="str">
        <f>'2a. Productie zpm gen. ggz (A)'!A960</f>
        <v>CO0974</v>
      </c>
      <c r="B960" s="27" t="str">
        <f>'2a. Productie zpm gen. ggz (A)'!B960</f>
        <v>Diagnostiek</v>
      </c>
      <c r="C960" s="27" t="str">
        <f>'2a. Productie zpm gen. ggz (A)'!C960</f>
        <v>Vanaf 120 minuten</v>
      </c>
      <c r="D960" s="27" t="str">
        <f>'2a. Productie zpm gen. ggz (A)'!D960</f>
        <v>Forensische en beveiligde zorg - niet klinische of ambulante zorg</v>
      </c>
      <c r="E960" s="27" t="str">
        <f>'2a. Productie zpm gen. ggz (A)'!E960</f>
        <v>Verpleegkundige (Wet Big artikel 3)</v>
      </c>
      <c r="F960" s="32">
        <f>'2a. Productie zpm gen. ggz (A)'!F960</f>
        <v>0</v>
      </c>
      <c r="G960" s="53">
        <f>'2a. Productie zpm gen. ggz (A)'!G960</f>
        <v>527.85813443056304</v>
      </c>
      <c r="H960" s="30">
        <f>'2a. Productie zpm gen. ggz (A)'!H960</f>
        <v>0</v>
      </c>
    </row>
    <row r="961" spans="1:8" x14ac:dyDescent="0.25">
      <c r="A961" s="26" t="str">
        <f>'2a. Productie zpm gen. ggz (A)'!A961</f>
        <v>CO0975</v>
      </c>
      <c r="B961" s="27" t="str">
        <f>'2a. Productie zpm gen. ggz (A)'!B961</f>
        <v>Diagnostiek</v>
      </c>
      <c r="C961" s="27" t="str">
        <f>'2a. Productie zpm gen. ggz (A)'!C961</f>
        <v>Vanaf 120 minuten</v>
      </c>
      <c r="D961" s="27" t="str">
        <f>'2a. Productie zpm gen. ggz (A)'!D961</f>
        <v>Hoogspecialistisch ggz (ambulant en klinisch, met contractvoorwaarde)</v>
      </c>
      <c r="E961" s="27" t="str">
        <f>'2a. Productie zpm gen. ggz (A)'!E961</f>
        <v>Verpleegkundige (Wet Big artikel 3)</v>
      </c>
      <c r="F961" s="32">
        <f>'2a. Productie zpm gen. ggz (A)'!F961</f>
        <v>0</v>
      </c>
      <c r="G961" s="53">
        <f>'2a. Productie zpm gen. ggz (A)'!G961</f>
        <v>571.874394170306</v>
      </c>
      <c r="H961" s="30">
        <f>'2a. Productie zpm gen. ggz (A)'!H961</f>
        <v>0</v>
      </c>
    </row>
    <row r="962" spans="1:8" x14ac:dyDescent="0.25">
      <c r="A962" s="26" t="str">
        <f>'2a. Productie zpm gen. ggz (A)'!A962</f>
        <v>CO0976</v>
      </c>
      <c r="B962" s="27" t="str">
        <f>'2a. Productie zpm gen. ggz (A)'!B962</f>
        <v>Behandeling</v>
      </c>
      <c r="C962" s="27" t="str">
        <f>'2a. Productie zpm gen. ggz (A)'!C962</f>
        <v>Vanaf 120 minuten</v>
      </c>
      <c r="D962" s="27" t="str">
        <f>'2a. Productie zpm gen. ggz (A)'!D962</f>
        <v>Ambulant – kwaliteitsstatuut sectie II</v>
      </c>
      <c r="E962" s="27" t="str">
        <f>'2a. Productie zpm gen. ggz (A)'!E962</f>
        <v>Overige beroepen</v>
      </c>
      <c r="F962" s="32">
        <f>'2a. Productie zpm gen. ggz (A)'!F962</f>
        <v>0</v>
      </c>
      <c r="G962" s="53">
        <f>'2a. Productie zpm gen. ggz (A)'!G962</f>
        <v>270.74691697718998</v>
      </c>
      <c r="H962" s="30">
        <f>'2a. Productie zpm gen. ggz (A)'!H962</f>
        <v>0</v>
      </c>
    </row>
    <row r="963" spans="1:8" x14ac:dyDescent="0.25">
      <c r="A963" s="26" t="str">
        <f>'2a. Productie zpm gen. ggz (A)'!A963</f>
        <v>CO0977</v>
      </c>
      <c r="B963" s="27" t="str">
        <f>'2a. Productie zpm gen. ggz (A)'!B963</f>
        <v>Behandeling</v>
      </c>
      <c r="C963" s="27" t="str">
        <f>'2a. Productie zpm gen. ggz (A)'!C963</f>
        <v>Vanaf 120 minuten</v>
      </c>
      <c r="D963" s="27" t="str">
        <f>'2a. Productie zpm gen. ggz (A)'!D963</f>
        <v>Ambulant – kwaliteitsstatuut sectie III – monodisciplinair</v>
      </c>
      <c r="E963" s="27" t="str">
        <f>'2a. Productie zpm gen. ggz (A)'!E963</f>
        <v>Overige beroepen</v>
      </c>
      <c r="F963" s="32">
        <f>'2a. Productie zpm gen. ggz (A)'!F963</f>
        <v>0</v>
      </c>
      <c r="G963" s="53">
        <f>'2a. Productie zpm gen. ggz (A)'!G963</f>
        <v>360.01774796745599</v>
      </c>
      <c r="H963" s="30">
        <f>'2a. Productie zpm gen. ggz (A)'!H963</f>
        <v>0</v>
      </c>
    </row>
    <row r="964" spans="1:8" x14ac:dyDescent="0.25">
      <c r="A964" s="26" t="str">
        <f>'2a. Productie zpm gen. ggz (A)'!A964</f>
        <v>CO0978</v>
      </c>
      <c r="B964" s="27" t="str">
        <f>'2a. Productie zpm gen. ggz (A)'!B964</f>
        <v>Behandeling</v>
      </c>
      <c r="C964" s="27" t="str">
        <f>'2a. Productie zpm gen. ggz (A)'!C964</f>
        <v>Vanaf 120 minuten</v>
      </c>
      <c r="D964" s="27" t="str">
        <f>'2a. Productie zpm gen. ggz (A)'!D964</f>
        <v>Ambulant – kwaliteitsstatuut sectie III – multidisciplinair</v>
      </c>
      <c r="E964" s="27" t="str">
        <f>'2a. Productie zpm gen. ggz (A)'!E964</f>
        <v>Overige beroepen</v>
      </c>
      <c r="F964" s="32">
        <f>'2a. Productie zpm gen. ggz (A)'!F964</f>
        <v>0</v>
      </c>
      <c r="G964" s="53">
        <f>'2a. Productie zpm gen. ggz (A)'!G964</f>
        <v>419.20867604171099</v>
      </c>
      <c r="H964" s="30">
        <f>'2a. Productie zpm gen. ggz (A)'!H964</f>
        <v>0</v>
      </c>
    </row>
    <row r="965" spans="1:8" x14ac:dyDescent="0.25">
      <c r="A965" s="26" t="str">
        <f>'2a. Productie zpm gen. ggz (A)'!A965</f>
        <v>CO0979</v>
      </c>
      <c r="B965" s="27" t="str">
        <f>'2a. Productie zpm gen. ggz (A)'!B965</f>
        <v>Behandeling</v>
      </c>
      <c r="C965" s="27" t="str">
        <f>'2a. Productie zpm gen. ggz (A)'!C965</f>
        <v>Vanaf 120 minuten</v>
      </c>
      <c r="D965" s="27" t="str">
        <f>'2a. Productie zpm gen. ggz (A)'!D965</f>
        <v>Outreachend</v>
      </c>
      <c r="E965" s="27" t="str">
        <f>'2a. Productie zpm gen. ggz (A)'!E965</f>
        <v>Overige beroepen</v>
      </c>
      <c r="F965" s="32">
        <f>'2a. Productie zpm gen. ggz (A)'!F965</f>
        <v>0</v>
      </c>
      <c r="G965" s="53">
        <f>'2a. Productie zpm gen. ggz (A)'!G965</f>
        <v>480.70437709043102</v>
      </c>
      <c r="H965" s="30">
        <f>'2a. Productie zpm gen. ggz (A)'!H965</f>
        <v>0</v>
      </c>
    </row>
    <row r="966" spans="1:8" x14ac:dyDescent="0.25">
      <c r="A966" s="26" t="str">
        <f>'2a. Productie zpm gen. ggz (A)'!A966</f>
        <v>CO0980</v>
      </c>
      <c r="B966" s="27" t="str">
        <f>'2a. Productie zpm gen. ggz (A)'!B966</f>
        <v>Behandeling</v>
      </c>
      <c r="C966" s="27" t="str">
        <f>'2a. Productie zpm gen. ggz (A)'!C966</f>
        <v>Vanaf 120 minuten</v>
      </c>
      <c r="D966" s="27" t="str">
        <f>'2a. Productie zpm gen. ggz (A)'!D966</f>
        <v>Klinisch (exclusief forensische en beveiligde zorg)</v>
      </c>
      <c r="E966" s="27" t="str">
        <f>'2a. Productie zpm gen. ggz (A)'!E966</f>
        <v>Overige beroepen</v>
      </c>
      <c r="F966" s="32">
        <f>'2a. Productie zpm gen. ggz (A)'!F966</f>
        <v>0</v>
      </c>
      <c r="G966" s="53">
        <f>'2a. Productie zpm gen. ggz (A)'!G966</f>
        <v>509.89771808997301</v>
      </c>
      <c r="H966" s="30">
        <f>'2a. Productie zpm gen. ggz (A)'!H966</f>
        <v>0</v>
      </c>
    </row>
    <row r="967" spans="1:8" x14ac:dyDescent="0.25">
      <c r="A967" s="26" t="str">
        <f>'2a. Productie zpm gen. ggz (A)'!A967</f>
        <v>CO0981</v>
      </c>
      <c r="B967" s="27" t="str">
        <f>'2a. Productie zpm gen. ggz (A)'!B967</f>
        <v>Behandeling</v>
      </c>
      <c r="C967" s="27" t="str">
        <f>'2a. Productie zpm gen. ggz (A)'!C967</f>
        <v>Vanaf 120 minuten</v>
      </c>
      <c r="D967" s="27" t="str">
        <f>'2a. Productie zpm gen. ggz (A)'!D967</f>
        <v>Forensische en beveiligde zorg - klinische zorg</v>
      </c>
      <c r="E967" s="27" t="str">
        <f>'2a. Productie zpm gen. ggz (A)'!E967</f>
        <v>Overige beroepen</v>
      </c>
      <c r="F967" s="32">
        <f>'2a. Productie zpm gen. ggz (A)'!F967</f>
        <v>0</v>
      </c>
      <c r="G967" s="53">
        <f>'2a. Productie zpm gen. ggz (A)'!G967</f>
        <v>548.38945427791396</v>
      </c>
      <c r="H967" s="30">
        <f>'2a. Productie zpm gen. ggz (A)'!H967</f>
        <v>0</v>
      </c>
    </row>
    <row r="968" spans="1:8" x14ac:dyDescent="0.25">
      <c r="A968" s="26" t="str">
        <f>'2a. Productie zpm gen. ggz (A)'!A968</f>
        <v>CO0982</v>
      </c>
      <c r="B968" s="27" t="str">
        <f>'2a. Productie zpm gen. ggz (A)'!B968</f>
        <v>Behandeling</v>
      </c>
      <c r="C968" s="27" t="str">
        <f>'2a. Productie zpm gen. ggz (A)'!C968</f>
        <v>Vanaf 120 minuten</v>
      </c>
      <c r="D968" s="27" t="str">
        <f>'2a. Productie zpm gen. ggz (A)'!D968</f>
        <v>Forensische en beveiligde zorg - niet klinische of ambulante zorg</v>
      </c>
      <c r="E968" s="27" t="str">
        <f>'2a. Productie zpm gen. ggz (A)'!E968</f>
        <v>Overige beroepen</v>
      </c>
      <c r="F968" s="32">
        <f>'2a. Productie zpm gen. ggz (A)'!F968</f>
        <v>0</v>
      </c>
      <c r="G968" s="53">
        <f>'2a. Productie zpm gen. ggz (A)'!G968</f>
        <v>494.03107530992202</v>
      </c>
      <c r="H968" s="30">
        <f>'2a. Productie zpm gen. ggz (A)'!H968</f>
        <v>0</v>
      </c>
    </row>
    <row r="969" spans="1:8" x14ac:dyDescent="0.25">
      <c r="A969" s="26" t="str">
        <f>'2a. Productie zpm gen. ggz (A)'!A969</f>
        <v>CO0983</v>
      </c>
      <c r="B969" s="27" t="str">
        <f>'2a. Productie zpm gen. ggz (A)'!B969</f>
        <v>Behandeling</v>
      </c>
      <c r="C969" s="27" t="str">
        <f>'2a. Productie zpm gen. ggz (A)'!C969</f>
        <v>Vanaf 120 minuten</v>
      </c>
      <c r="D969" s="27" t="str">
        <f>'2a. Productie zpm gen. ggz (A)'!D969</f>
        <v>Hoogspecialistisch ggz (ambulant en klinisch, met contractvoorwaarde)</v>
      </c>
      <c r="E969" s="27" t="str">
        <f>'2a. Productie zpm gen. ggz (A)'!E969</f>
        <v>Overige beroepen</v>
      </c>
      <c r="F969" s="32">
        <f>'2a. Productie zpm gen. ggz (A)'!F969</f>
        <v>0</v>
      </c>
      <c r="G969" s="53">
        <f>'2a. Productie zpm gen. ggz (A)'!G969</f>
        <v>507.90277916359099</v>
      </c>
      <c r="H969" s="30">
        <f>'2a. Productie zpm gen. ggz (A)'!H969</f>
        <v>0</v>
      </c>
    </row>
    <row r="970" spans="1:8" x14ac:dyDescent="0.25">
      <c r="A970" s="26" t="str">
        <f>'2a. Productie zpm gen. ggz (A)'!A970</f>
        <v>CO0984</v>
      </c>
      <c r="B970" s="27" t="str">
        <f>'2a. Productie zpm gen. ggz (A)'!B970</f>
        <v>Behandeling</v>
      </c>
      <c r="C970" s="27" t="str">
        <f>'2a. Productie zpm gen. ggz (A)'!C970</f>
        <v>Vanaf 120 minuten</v>
      </c>
      <c r="D970" s="27" t="str">
        <f>'2a. Productie zpm gen. ggz (A)'!D970</f>
        <v>Ambulant – kwaliteitsstatuut sectie II</v>
      </c>
      <c r="E970" s="27" t="str">
        <f>'2a. Productie zpm gen. ggz (A)'!E970</f>
        <v>Arts - specialist (Wet Big artikel 14)</v>
      </c>
      <c r="F970" s="32">
        <f>'2a. Productie zpm gen. ggz (A)'!F970</f>
        <v>0</v>
      </c>
      <c r="G970" s="53">
        <f>'2a. Productie zpm gen. ggz (A)'!G970</f>
        <v>513.94610120142704</v>
      </c>
      <c r="H970" s="30">
        <f>'2a. Productie zpm gen. ggz (A)'!H970</f>
        <v>0</v>
      </c>
    </row>
    <row r="971" spans="1:8" x14ac:dyDescent="0.25">
      <c r="A971" s="26" t="str">
        <f>'2a. Productie zpm gen. ggz (A)'!A971</f>
        <v>CO0986</v>
      </c>
      <c r="B971" s="27" t="str">
        <f>'2a. Productie zpm gen. ggz (A)'!B971</f>
        <v>Behandeling</v>
      </c>
      <c r="C971" s="27" t="str">
        <f>'2a. Productie zpm gen. ggz (A)'!C971</f>
        <v>Vanaf 120 minuten</v>
      </c>
      <c r="D971" s="27" t="str">
        <f>'2a. Productie zpm gen. ggz (A)'!D971</f>
        <v>Ambulant – kwaliteitsstatuut sectie III – monodisciplinair</v>
      </c>
      <c r="E971" s="27" t="str">
        <f>'2a. Productie zpm gen. ggz (A)'!E971</f>
        <v>Arts - specialist (Wet Big artikel 14)</v>
      </c>
      <c r="F971" s="32">
        <f>'2a. Productie zpm gen. ggz (A)'!F971</f>
        <v>0</v>
      </c>
      <c r="G971" s="53">
        <f>'2a. Productie zpm gen. ggz (A)'!G971</f>
        <v>645.80454335901095</v>
      </c>
      <c r="H971" s="30">
        <f>'2a. Productie zpm gen. ggz (A)'!H971</f>
        <v>0</v>
      </c>
    </row>
    <row r="972" spans="1:8" x14ac:dyDescent="0.25">
      <c r="A972" s="26" t="str">
        <f>'2a. Productie zpm gen. ggz (A)'!A972</f>
        <v>CO0987</v>
      </c>
      <c r="B972" s="27" t="str">
        <f>'2a. Productie zpm gen. ggz (A)'!B972</f>
        <v>Behandeling</v>
      </c>
      <c r="C972" s="27" t="str">
        <f>'2a. Productie zpm gen. ggz (A)'!C972</f>
        <v>Vanaf 120 minuten</v>
      </c>
      <c r="D972" s="27" t="str">
        <f>'2a. Productie zpm gen. ggz (A)'!D972</f>
        <v>Ambulant – kwaliteitsstatuut sectie III – multidisciplinair</v>
      </c>
      <c r="E972" s="27" t="str">
        <f>'2a. Productie zpm gen. ggz (A)'!E972</f>
        <v>Arts - specialist (Wet Big artikel 14)</v>
      </c>
      <c r="F972" s="32">
        <f>'2a. Productie zpm gen. ggz (A)'!F972</f>
        <v>0</v>
      </c>
      <c r="G972" s="53">
        <f>'2a. Productie zpm gen. ggz (A)'!G972</f>
        <v>718.10030502544396</v>
      </c>
      <c r="H972" s="30">
        <f>'2a. Productie zpm gen. ggz (A)'!H972</f>
        <v>0</v>
      </c>
    </row>
    <row r="973" spans="1:8" x14ac:dyDescent="0.25">
      <c r="A973" s="26" t="str">
        <f>'2a. Productie zpm gen. ggz (A)'!A973</f>
        <v>CO0988</v>
      </c>
      <c r="B973" s="27" t="str">
        <f>'2a. Productie zpm gen. ggz (A)'!B973</f>
        <v>Behandeling</v>
      </c>
      <c r="C973" s="27" t="str">
        <f>'2a. Productie zpm gen. ggz (A)'!C973</f>
        <v>Vanaf 120 minuten</v>
      </c>
      <c r="D973" s="27" t="str">
        <f>'2a. Productie zpm gen. ggz (A)'!D973</f>
        <v>Outreachend</v>
      </c>
      <c r="E973" s="27" t="str">
        <f>'2a. Productie zpm gen. ggz (A)'!E973</f>
        <v>Arts - specialist (Wet Big artikel 14)</v>
      </c>
      <c r="F973" s="32">
        <f>'2a. Productie zpm gen. ggz (A)'!F973</f>
        <v>0</v>
      </c>
      <c r="G973" s="53">
        <f>'2a. Productie zpm gen. ggz (A)'!G973</f>
        <v>767.14965881152705</v>
      </c>
      <c r="H973" s="30">
        <f>'2a. Productie zpm gen. ggz (A)'!H973</f>
        <v>0</v>
      </c>
    </row>
    <row r="974" spans="1:8" x14ac:dyDescent="0.25">
      <c r="A974" s="26" t="str">
        <f>'2a. Productie zpm gen. ggz (A)'!A974</f>
        <v>CO0989</v>
      </c>
      <c r="B974" s="27" t="str">
        <f>'2a. Productie zpm gen. ggz (A)'!B974</f>
        <v>Behandeling</v>
      </c>
      <c r="C974" s="27" t="str">
        <f>'2a. Productie zpm gen. ggz (A)'!C974</f>
        <v>Vanaf 120 minuten</v>
      </c>
      <c r="D974" s="27" t="str">
        <f>'2a. Productie zpm gen. ggz (A)'!D974</f>
        <v>Klinisch (exclusief forensische en beveiligde zorg)</v>
      </c>
      <c r="E974" s="27" t="str">
        <f>'2a. Productie zpm gen. ggz (A)'!E974</f>
        <v>Arts - specialist (Wet Big artikel 14)</v>
      </c>
      <c r="F974" s="32">
        <f>'2a. Productie zpm gen. ggz (A)'!F974</f>
        <v>0</v>
      </c>
      <c r="G974" s="53">
        <f>'2a. Productie zpm gen. ggz (A)'!G974</f>
        <v>823.19626411866795</v>
      </c>
      <c r="H974" s="30">
        <f>'2a. Productie zpm gen. ggz (A)'!H974</f>
        <v>0</v>
      </c>
    </row>
    <row r="975" spans="1:8" x14ac:dyDescent="0.25">
      <c r="A975" s="26" t="str">
        <f>'2a. Productie zpm gen. ggz (A)'!A975</f>
        <v>CO0990</v>
      </c>
      <c r="B975" s="27" t="str">
        <f>'2a. Productie zpm gen. ggz (A)'!B975</f>
        <v>Behandeling</v>
      </c>
      <c r="C975" s="27" t="str">
        <f>'2a. Productie zpm gen. ggz (A)'!C975</f>
        <v>Vanaf 120 minuten</v>
      </c>
      <c r="D975" s="27" t="str">
        <f>'2a. Productie zpm gen. ggz (A)'!D975</f>
        <v>Forensische en beveiligde zorg - klinische zorg</v>
      </c>
      <c r="E975" s="27" t="str">
        <f>'2a. Productie zpm gen. ggz (A)'!E975</f>
        <v>Arts - specialist (Wet Big artikel 14)</v>
      </c>
      <c r="F975" s="32">
        <f>'2a. Productie zpm gen. ggz (A)'!F975</f>
        <v>0</v>
      </c>
      <c r="G975" s="53">
        <f>'2a. Productie zpm gen. ggz (A)'!G975</f>
        <v>977.389978834673</v>
      </c>
      <c r="H975" s="30">
        <f>'2a. Productie zpm gen. ggz (A)'!H975</f>
        <v>0</v>
      </c>
    </row>
    <row r="976" spans="1:8" x14ac:dyDescent="0.25">
      <c r="A976" s="26" t="str">
        <f>'2a. Productie zpm gen. ggz (A)'!A976</f>
        <v>CO0991</v>
      </c>
      <c r="B976" s="27" t="str">
        <f>'2a. Productie zpm gen. ggz (A)'!B976</f>
        <v>Behandeling</v>
      </c>
      <c r="C976" s="27" t="str">
        <f>'2a. Productie zpm gen. ggz (A)'!C976</f>
        <v>Vanaf 120 minuten</v>
      </c>
      <c r="D976" s="27" t="str">
        <f>'2a. Productie zpm gen. ggz (A)'!D976</f>
        <v>Forensische en beveiligde zorg - niet klinische of ambulante zorg</v>
      </c>
      <c r="E976" s="27" t="str">
        <f>'2a. Productie zpm gen. ggz (A)'!E976</f>
        <v>Arts - specialist (Wet Big artikel 14)</v>
      </c>
      <c r="F976" s="32">
        <f>'2a. Productie zpm gen. ggz (A)'!F976</f>
        <v>0</v>
      </c>
      <c r="G976" s="53">
        <f>'2a. Productie zpm gen. ggz (A)'!G976</f>
        <v>916.53190822857096</v>
      </c>
      <c r="H976" s="30">
        <f>'2a. Productie zpm gen. ggz (A)'!H976</f>
        <v>0</v>
      </c>
    </row>
    <row r="977" spans="1:8" x14ac:dyDescent="0.25">
      <c r="A977" s="26" t="str">
        <f>'2a. Productie zpm gen. ggz (A)'!A977</f>
        <v>CO0992</v>
      </c>
      <c r="B977" s="27" t="str">
        <f>'2a. Productie zpm gen. ggz (A)'!B977</f>
        <v>Behandeling</v>
      </c>
      <c r="C977" s="27" t="str">
        <f>'2a. Productie zpm gen. ggz (A)'!C977</f>
        <v>Vanaf 120 minuten</v>
      </c>
      <c r="D977" s="27" t="str">
        <f>'2a. Productie zpm gen. ggz (A)'!D977</f>
        <v>Hoogspecialistisch ggz (ambulant en klinisch, met contractvoorwaarde)</v>
      </c>
      <c r="E977" s="27" t="str">
        <f>'2a. Productie zpm gen. ggz (A)'!E977</f>
        <v>Arts - specialist (Wet Big artikel 14)</v>
      </c>
      <c r="F977" s="32">
        <f>'2a. Productie zpm gen. ggz (A)'!F977</f>
        <v>0</v>
      </c>
      <c r="G977" s="53">
        <f>'2a. Productie zpm gen. ggz (A)'!G977</f>
        <v>823.30330287775098</v>
      </c>
      <c r="H977" s="30">
        <f>'2a. Productie zpm gen. ggz (A)'!H977</f>
        <v>0</v>
      </c>
    </row>
    <row r="978" spans="1:8" x14ac:dyDescent="0.25">
      <c r="A978" s="26" t="str">
        <f>'2a. Productie zpm gen. ggz (A)'!A978</f>
        <v>CO0993</v>
      </c>
      <c r="B978" s="27" t="str">
        <f>'2a. Productie zpm gen. ggz (A)'!B978</f>
        <v>Behandeling</v>
      </c>
      <c r="C978" s="27" t="str">
        <f>'2a. Productie zpm gen. ggz (A)'!C978</f>
        <v>Vanaf 120 minuten</v>
      </c>
      <c r="D978" s="27" t="str">
        <f>'2a. Productie zpm gen. ggz (A)'!D978</f>
        <v>Ambulant – kwaliteitsstatuut sectie II</v>
      </c>
      <c r="E978" s="27" t="str">
        <f>'2a. Productie zpm gen. ggz (A)'!E978</f>
        <v>Klinisch (neuro)psycholoog (Wet Big artikel 14)</v>
      </c>
      <c r="F978" s="32">
        <f>'2a. Productie zpm gen. ggz (A)'!F978</f>
        <v>0</v>
      </c>
      <c r="G978" s="53">
        <f>'2a. Productie zpm gen. ggz (A)'!G978</f>
        <v>409.27582828125998</v>
      </c>
      <c r="H978" s="30">
        <f>'2a. Productie zpm gen. ggz (A)'!H978</f>
        <v>0</v>
      </c>
    </row>
    <row r="979" spans="1:8" x14ac:dyDescent="0.25">
      <c r="A979" s="26" t="str">
        <f>'2a. Productie zpm gen. ggz (A)'!A979</f>
        <v>CO0994</v>
      </c>
      <c r="B979" s="27" t="str">
        <f>'2a. Productie zpm gen. ggz (A)'!B979</f>
        <v>Behandeling</v>
      </c>
      <c r="C979" s="27" t="str">
        <f>'2a. Productie zpm gen. ggz (A)'!C979</f>
        <v>Vanaf 120 minuten</v>
      </c>
      <c r="D979" s="27" t="str">
        <f>'2a. Productie zpm gen. ggz (A)'!D979</f>
        <v>Ambulant – kwaliteitsstatuut sectie III – monodisciplinair</v>
      </c>
      <c r="E979" s="27" t="str">
        <f>'2a. Productie zpm gen. ggz (A)'!E979</f>
        <v>Klinisch (neuro)psycholoog (Wet Big artikel 14)</v>
      </c>
      <c r="F979" s="32">
        <f>'2a. Productie zpm gen. ggz (A)'!F979</f>
        <v>0</v>
      </c>
      <c r="G979" s="53">
        <f>'2a. Productie zpm gen. ggz (A)'!G979</f>
        <v>515.60202275715801</v>
      </c>
      <c r="H979" s="30">
        <f>'2a. Productie zpm gen. ggz (A)'!H979</f>
        <v>0</v>
      </c>
    </row>
    <row r="980" spans="1:8" x14ac:dyDescent="0.25">
      <c r="A980" s="26" t="str">
        <f>'2a. Productie zpm gen. ggz (A)'!A980</f>
        <v>CO0995</v>
      </c>
      <c r="B980" s="27" t="str">
        <f>'2a. Productie zpm gen. ggz (A)'!B980</f>
        <v>Behandeling</v>
      </c>
      <c r="C980" s="27" t="str">
        <f>'2a. Productie zpm gen. ggz (A)'!C980</f>
        <v>Vanaf 120 minuten</v>
      </c>
      <c r="D980" s="27" t="str">
        <f>'2a. Productie zpm gen. ggz (A)'!D980</f>
        <v>Ambulant – kwaliteitsstatuut sectie III – multidisciplinair</v>
      </c>
      <c r="E980" s="27" t="str">
        <f>'2a. Productie zpm gen. ggz (A)'!E980</f>
        <v>Klinisch (neuro)psycholoog (Wet Big artikel 14)</v>
      </c>
      <c r="F980" s="32">
        <f>'2a. Productie zpm gen. ggz (A)'!F980</f>
        <v>0</v>
      </c>
      <c r="G980" s="53">
        <f>'2a. Productie zpm gen. ggz (A)'!G980</f>
        <v>573.88685354229096</v>
      </c>
      <c r="H980" s="30">
        <f>'2a. Productie zpm gen. ggz (A)'!H980</f>
        <v>0</v>
      </c>
    </row>
    <row r="981" spans="1:8" x14ac:dyDescent="0.25">
      <c r="A981" s="26" t="str">
        <f>'2a. Productie zpm gen. ggz (A)'!A981</f>
        <v>CO0996</v>
      </c>
      <c r="B981" s="27" t="str">
        <f>'2a. Productie zpm gen. ggz (A)'!B981</f>
        <v>Behandeling</v>
      </c>
      <c r="C981" s="27" t="str">
        <f>'2a. Productie zpm gen. ggz (A)'!C981</f>
        <v>Vanaf 120 minuten</v>
      </c>
      <c r="D981" s="27" t="str">
        <f>'2a. Productie zpm gen. ggz (A)'!D981</f>
        <v>Outreachend</v>
      </c>
      <c r="E981" s="27" t="str">
        <f>'2a. Productie zpm gen. ggz (A)'!E981</f>
        <v>Klinisch (neuro)psycholoog (Wet Big artikel 14)</v>
      </c>
      <c r="F981" s="32">
        <f>'2a. Productie zpm gen. ggz (A)'!F981</f>
        <v>0</v>
      </c>
      <c r="G981" s="53">
        <f>'2a. Productie zpm gen. ggz (A)'!G981</f>
        <v>636.85531922901305</v>
      </c>
      <c r="H981" s="30">
        <f>'2a. Productie zpm gen. ggz (A)'!H981</f>
        <v>0</v>
      </c>
    </row>
    <row r="982" spans="1:8" x14ac:dyDescent="0.25">
      <c r="A982" s="26" t="str">
        <f>'2a. Productie zpm gen. ggz (A)'!A982</f>
        <v>CO0997</v>
      </c>
      <c r="B982" s="27" t="str">
        <f>'2a. Productie zpm gen. ggz (A)'!B982</f>
        <v>Behandeling</v>
      </c>
      <c r="C982" s="27" t="str">
        <f>'2a. Productie zpm gen. ggz (A)'!C982</f>
        <v>Vanaf 120 minuten</v>
      </c>
      <c r="D982" s="27" t="str">
        <f>'2a. Productie zpm gen. ggz (A)'!D982</f>
        <v>Klinisch (exclusief forensische en beveiligde zorg)</v>
      </c>
      <c r="E982" s="27" t="str">
        <f>'2a. Productie zpm gen. ggz (A)'!E982</f>
        <v>Klinisch (neuro)psycholoog (Wet Big artikel 14)</v>
      </c>
      <c r="F982" s="32">
        <f>'2a. Productie zpm gen. ggz (A)'!F982</f>
        <v>0</v>
      </c>
      <c r="G982" s="53">
        <f>'2a. Productie zpm gen. ggz (A)'!G982</f>
        <v>702.06203055887897</v>
      </c>
      <c r="H982" s="30">
        <f>'2a. Productie zpm gen. ggz (A)'!H982</f>
        <v>0</v>
      </c>
    </row>
    <row r="983" spans="1:8" x14ac:dyDescent="0.25">
      <c r="A983" s="26" t="str">
        <f>'2a. Productie zpm gen. ggz (A)'!A983</f>
        <v>CO0998</v>
      </c>
      <c r="B983" s="27" t="str">
        <f>'2a. Productie zpm gen. ggz (A)'!B983</f>
        <v>Behandeling</v>
      </c>
      <c r="C983" s="27" t="str">
        <f>'2a. Productie zpm gen. ggz (A)'!C983</f>
        <v>Vanaf 120 minuten</v>
      </c>
      <c r="D983" s="27" t="str">
        <f>'2a. Productie zpm gen. ggz (A)'!D983</f>
        <v>Forensische en beveiligde zorg - klinische zorg</v>
      </c>
      <c r="E983" s="27" t="str">
        <f>'2a. Productie zpm gen. ggz (A)'!E983</f>
        <v>Klinisch (neuro)psycholoog (Wet Big artikel 14)</v>
      </c>
      <c r="F983" s="32">
        <f>'2a. Productie zpm gen. ggz (A)'!F983</f>
        <v>0</v>
      </c>
      <c r="G983" s="53">
        <f>'2a. Productie zpm gen. ggz (A)'!G983</f>
        <v>736.48964061645802</v>
      </c>
      <c r="H983" s="30">
        <f>'2a. Productie zpm gen. ggz (A)'!H983</f>
        <v>0</v>
      </c>
    </row>
    <row r="984" spans="1:8" x14ac:dyDescent="0.25">
      <c r="A984" s="26" t="str">
        <f>'2a. Productie zpm gen. ggz (A)'!A984</f>
        <v>CO0999</v>
      </c>
      <c r="B984" s="27" t="str">
        <f>'2a. Productie zpm gen. ggz (A)'!B984</f>
        <v>Behandeling</v>
      </c>
      <c r="C984" s="27" t="str">
        <f>'2a. Productie zpm gen. ggz (A)'!C984</f>
        <v>Vanaf 120 minuten</v>
      </c>
      <c r="D984" s="27" t="str">
        <f>'2a. Productie zpm gen. ggz (A)'!D984</f>
        <v>Forensische en beveiligde zorg - niet klinische of ambulante zorg</v>
      </c>
      <c r="E984" s="27" t="str">
        <f>'2a. Productie zpm gen. ggz (A)'!E984</f>
        <v>Klinisch (neuro)psycholoog (Wet Big artikel 14)</v>
      </c>
      <c r="F984" s="32">
        <f>'2a. Productie zpm gen. ggz (A)'!F984</f>
        <v>0</v>
      </c>
      <c r="G984" s="53">
        <f>'2a. Productie zpm gen. ggz (A)'!G984</f>
        <v>701.18096016962102</v>
      </c>
      <c r="H984" s="30">
        <f>'2a. Productie zpm gen. ggz (A)'!H984</f>
        <v>0</v>
      </c>
    </row>
    <row r="985" spans="1:8" x14ac:dyDescent="0.25">
      <c r="A985" s="26" t="str">
        <f>'2a. Productie zpm gen. ggz (A)'!A985</f>
        <v>CO1000</v>
      </c>
      <c r="B985" s="27" t="str">
        <f>'2a. Productie zpm gen. ggz (A)'!B985</f>
        <v>Behandeling</v>
      </c>
      <c r="C985" s="27" t="str">
        <f>'2a. Productie zpm gen. ggz (A)'!C985</f>
        <v>Vanaf 120 minuten</v>
      </c>
      <c r="D985" s="27" t="str">
        <f>'2a. Productie zpm gen. ggz (A)'!D985</f>
        <v>Hoogspecialistisch ggz (ambulant en klinisch, met contractvoorwaarde)</v>
      </c>
      <c r="E985" s="27" t="str">
        <f>'2a. Productie zpm gen. ggz (A)'!E985</f>
        <v>Klinisch (neuro)psycholoog (Wet Big artikel 14)</v>
      </c>
      <c r="F985" s="32">
        <f>'2a. Productie zpm gen. ggz (A)'!F985</f>
        <v>0</v>
      </c>
      <c r="G985" s="53">
        <f>'2a. Productie zpm gen. ggz (A)'!G985</f>
        <v>697.27765964726495</v>
      </c>
      <c r="H985" s="30">
        <f>'2a. Productie zpm gen. ggz (A)'!H985</f>
        <v>0</v>
      </c>
    </row>
    <row r="986" spans="1:8" x14ac:dyDescent="0.25">
      <c r="A986" s="26" t="str">
        <f>'2a. Productie zpm gen. ggz (A)'!A986</f>
        <v>CO1001</v>
      </c>
      <c r="B986" s="27" t="str">
        <f>'2a. Productie zpm gen. ggz (A)'!B986</f>
        <v>Behandeling</v>
      </c>
      <c r="C986" s="27" t="str">
        <f>'2a. Productie zpm gen. ggz (A)'!C986</f>
        <v>Vanaf 120 minuten</v>
      </c>
      <c r="D986" s="27" t="str">
        <f>'2a. Productie zpm gen. ggz (A)'!D986</f>
        <v>Ambulant – kwaliteitsstatuut sectie II</v>
      </c>
      <c r="E986" s="27" t="str">
        <f>'2a. Productie zpm gen. ggz (A)'!E986</f>
        <v>Verpleegkundig specialist geestelijke gezondheidszorg (Wet Big artikel 14)</v>
      </c>
      <c r="F986" s="32">
        <f>'2a. Productie zpm gen. ggz (A)'!F986</f>
        <v>0</v>
      </c>
      <c r="G986" s="53">
        <f>'2a. Productie zpm gen. ggz (A)'!G986</f>
        <v>282.77049322554802</v>
      </c>
      <c r="H986" s="30">
        <f>'2a. Productie zpm gen. ggz (A)'!H986</f>
        <v>0</v>
      </c>
    </row>
    <row r="987" spans="1:8" x14ac:dyDescent="0.25">
      <c r="A987" s="26" t="str">
        <f>'2a. Productie zpm gen. ggz (A)'!A987</f>
        <v>CO1002</v>
      </c>
      <c r="B987" s="27" t="str">
        <f>'2a. Productie zpm gen. ggz (A)'!B987</f>
        <v>Behandeling</v>
      </c>
      <c r="C987" s="27" t="str">
        <f>'2a. Productie zpm gen. ggz (A)'!C987</f>
        <v>Vanaf 120 minuten</v>
      </c>
      <c r="D987" s="27" t="str">
        <f>'2a. Productie zpm gen. ggz (A)'!D987</f>
        <v>Ambulant – kwaliteitsstatuut sectie III – monodisciplinair</v>
      </c>
      <c r="E987" s="27" t="str">
        <f>'2a. Productie zpm gen. ggz (A)'!E987</f>
        <v>Verpleegkundig specialist geestelijke gezondheidszorg (Wet Big artikel 14)</v>
      </c>
      <c r="F987" s="32">
        <f>'2a. Productie zpm gen. ggz (A)'!F987</f>
        <v>0</v>
      </c>
      <c r="G987" s="53">
        <f>'2a. Productie zpm gen. ggz (A)'!G987</f>
        <v>380.04113196027799</v>
      </c>
      <c r="H987" s="30">
        <f>'2a. Productie zpm gen. ggz (A)'!H987</f>
        <v>0</v>
      </c>
    </row>
    <row r="988" spans="1:8" x14ac:dyDescent="0.25">
      <c r="A988" s="26" t="str">
        <f>'2a. Productie zpm gen. ggz (A)'!A988</f>
        <v>CO1003</v>
      </c>
      <c r="B988" s="27" t="str">
        <f>'2a. Productie zpm gen. ggz (A)'!B988</f>
        <v>Behandeling</v>
      </c>
      <c r="C988" s="27" t="str">
        <f>'2a. Productie zpm gen. ggz (A)'!C988</f>
        <v>Vanaf 120 minuten</v>
      </c>
      <c r="D988" s="27" t="str">
        <f>'2a. Productie zpm gen. ggz (A)'!D988</f>
        <v>Ambulant – kwaliteitsstatuut sectie III – multidisciplinair</v>
      </c>
      <c r="E988" s="27" t="str">
        <f>'2a. Productie zpm gen. ggz (A)'!E988</f>
        <v>Verpleegkundig specialist geestelijke gezondheidszorg (Wet Big artikel 14)</v>
      </c>
      <c r="F988" s="32">
        <f>'2a. Productie zpm gen. ggz (A)'!F988</f>
        <v>0</v>
      </c>
      <c r="G988" s="53">
        <f>'2a. Productie zpm gen. ggz (A)'!G988</f>
        <v>423.16699957280002</v>
      </c>
      <c r="H988" s="30">
        <f>'2a. Productie zpm gen. ggz (A)'!H988</f>
        <v>0</v>
      </c>
    </row>
    <row r="989" spans="1:8" x14ac:dyDescent="0.25">
      <c r="A989" s="26" t="str">
        <f>'2a. Productie zpm gen. ggz (A)'!A989</f>
        <v>CO1004</v>
      </c>
      <c r="B989" s="27" t="str">
        <f>'2a. Productie zpm gen. ggz (A)'!B989</f>
        <v>Behandeling</v>
      </c>
      <c r="C989" s="27" t="str">
        <f>'2a. Productie zpm gen. ggz (A)'!C989</f>
        <v>Vanaf 120 minuten</v>
      </c>
      <c r="D989" s="27" t="str">
        <f>'2a. Productie zpm gen. ggz (A)'!D989</f>
        <v>Outreachend</v>
      </c>
      <c r="E989" s="27" t="str">
        <f>'2a. Productie zpm gen. ggz (A)'!E989</f>
        <v>Verpleegkundig specialist geestelijke gezondheidszorg (Wet Big artikel 14)</v>
      </c>
      <c r="F989" s="32">
        <f>'2a. Productie zpm gen. ggz (A)'!F989</f>
        <v>0</v>
      </c>
      <c r="G989" s="53">
        <f>'2a. Productie zpm gen. ggz (A)'!G989</f>
        <v>456.60215594673599</v>
      </c>
      <c r="H989" s="30">
        <f>'2a. Productie zpm gen. ggz (A)'!H989</f>
        <v>0</v>
      </c>
    </row>
    <row r="990" spans="1:8" x14ac:dyDescent="0.25">
      <c r="A990" s="26" t="str">
        <f>'2a. Productie zpm gen. ggz (A)'!A990</f>
        <v>CO1005</v>
      </c>
      <c r="B990" s="27" t="str">
        <f>'2a. Productie zpm gen. ggz (A)'!B990</f>
        <v>Behandeling</v>
      </c>
      <c r="C990" s="27" t="str">
        <f>'2a. Productie zpm gen. ggz (A)'!C990</f>
        <v>Vanaf 120 minuten</v>
      </c>
      <c r="D990" s="27" t="str">
        <f>'2a. Productie zpm gen. ggz (A)'!D990</f>
        <v>Klinisch (exclusief forensische en beveiligde zorg)</v>
      </c>
      <c r="E990" s="27" t="str">
        <f>'2a. Productie zpm gen. ggz (A)'!E990</f>
        <v>Verpleegkundig specialist geestelijke gezondheidszorg (Wet Big artikel 14)</v>
      </c>
      <c r="F990" s="32">
        <f>'2a. Productie zpm gen. ggz (A)'!F990</f>
        <v>0</v>
      </c>
      <c r="G990" s="53">
        <f>'2a. Productie zpm gen. ggz (A)'!G990</f>
        <v>478.54532708099799</v>
      </c>
      <c r="H990" s="30">
        <f>'2a. Productie zpm gen. ggz (A)'!H990</f>
        <v>0</v>
      </c>
    </row>
    <row r="991" spans="1:8" x14ac:dyDescent="0.25">
      <c r="A991" s="26" t="str">
        <f>'2a. Productie zpm gen. ggz (A)'!A991</f>
        <v>CO1006</v>
      </c>
      <c r="B991" s="27" t="str">
        <f>'2a. Productie zpm gen. ggz (A)'!B991</f>
        <v>Behandeling</v>
      </c>
      <c r="C991" s="27" t="str">
        <f>'2a. Productie zpm gen. ggz (A)'!C991</f>
        <v>Vanaf 120 minuten</v>
      </c>
      <c r="D991" s="27" t="str">
        <f>'2a. Productie zpm gen. ggz (A)'!D991</f>
        <v>Forensische en beveiligde zorg - klinische zorg</v>
      </c>
      <c r="E991" s="27" t="str">
        <f>'2a. Productie zpm gen. ggz (A)'!E991</f>
        <v>Verpleegkundig specialist geestelijke gezondheidszorg (Wet Big artikel 14)</v>
      </c>
      <c r="F991" s="32">
        <f>'2a. Productie zpm gen. ggz (A)'!F991</f>
        <v>0</v>
      </c>
      <c r="G991" s="53">
        <f>'2a. Productie zpm gen. ggz (A)'!G991</f>
        <v>470.28969583290399</v>
      </c>
      <c r="H991" s="30">
        <f>'2a. Productie zpm gen. ggz (A)'!H991</f>
        <v>0</v>
      </c>
    </row>
    <row r="992" spans="1:8" x14ac:dyDescent="0.25">
      <c r="A992" s="26" t="str">
        <f>'2a. Productie zpm gen. ggz (A)'!A992</f>
        <v>CO1007</v>
      </c>
      <c r="B992" s="27" t="str">
        <f>'2a. Productie zpm gen. ggz (A)'!B992</f>
        <v>Behandeling</v>
      </c>
      <c r="C992" s="27" t="str">
        <f>'2a. Productie zpm gen. ggz (A)'!C992</f>
        <v>Vanaf 120 minuten</v>
      </c>
      <c r="D992" s="27" t="str">
        <f>'2a. Productie zpm gen. ggz (A)'!D992</f>
        <v>Forensische en beveiligde zorg - niet klinische of ambulante zorg</v>
      </c>
      <c r="E992" s="27" t="str">
        <f>'2a. Productie zpm gen. ggz (A)'!E992</f>
        <v>Verpleegkundig specialist geestelijke gezondheidszorg (Wet Big artikel 14)</v>
      </c>
      <c r="F992" s="32">
        <f>'2a. Productie zpm gen. ggz (A)'!F992</f>
        <v>0</v>
      </c>
      <c r="G992" s="53">
        <f>'2a. Productie zpm gen. ggz (A)'!G992</f>
        <v>433.84944280847901</v>
      </c>
      <c r="H992" s="30">
        <f>'2a. Productie zpm gen. ggz (A)'!H992</f>
        <v>0</v>
      </c>
    </row>
    <row r="993" spans="1:8" x14ac:dyDescent="0.25">
      <c r="A993" s="26" t="str">
        <f>'2a. Productie zpm gen. ggz (A)'!A993</f>
        <v>CO1008</v>
      </c>
      <c r="B993" s="27" t="str">
        <f>'2a. Productie zpm gen. ggz (A)'!B993</f>
        <v>Behandeling</v>
      </c>
      <c r="C993" s="27" t="str">
        <f>'2a. Productie zpm gen. ggz (A)'!C993</f>
        <v>Vanaf 120 minuten</v>
      </c>
      <c r="D993" s="27" t="str">
        <f>'2a. Productie zpm gen. ggz (A)'!D993</f>
        <v>Hoogspecialistisch ggz (ambulant en klinisch, met contractvoorwaarde)</v>
      </c>
      <c r="E993" s="27" t="str">
        <f>'2a. Productie zpm gen. ggz (A)'!E993</f>
        <v>Verpleegkundig specialist geestelijke gezondheidszorg (Wet Big artikel 14)</v>
      </c>
      <c r="F993" s="32">
        <f>'2a. Productie zpm gen. ggz (A)'!F993</f>
        <v>0</v>
      </c>
      <c r="G993" s="53">
        <f>'2a. Productie zpm gen. ggz (A)'!G993</f>
        <v>508.814118396141</v>
      </c>
      <c r="H993" s="30">
        <f>'2a. Productie zpm gen. ggz (A)'!H993</f>
        <v>0</v>
      </c>
    </row>
    <row r="994" spans="1:8" x14ac:dyDescent="0.25">
      <c r="A994" s="26" t="str">
        <f>'2a. Productie zpm gen. ggz (A)'!A994</f>
        <v>CO1009</v>
      </c>
      <c r="B994" s="27" t="str">
        <f>'2a. Productie zpm gen. ggz (A)'!B994</f>
        <v>Behandeling</v>
      </c>
      <c r="C994" s="27" t="str">
        <f>'2a. Productie zpm gen. ggz (A)'!C994</f>
        <v>Vanaf 120 minuten</v>
      </c>
      <c r="D994" s="27" t="str">
        <f>'2a. Productie zpm gen. ggz (A)'!D994</f>
        <v>Ambulant – kwaliteitsstatuut sectie II</v>
      </c>
      <c r="E994" s="27" t="str">
        <f>'2a. Productie zpm gen. ggz (A)'!E994</f>
        <v>Arts (Wet Big artikel 3)</v>
      </c>
      <c r="F994" s="32">
        <f>'2a. Productie zpm gen. ggz (A)'!F994</f>
        <v>0</v>
      </c>
      <c r="G994" s="53">
        <f>'2a. Productie zpm gen. ggz (A)'!G994</f>
        <v>291.49874854270701</v>
      </c>
      <c r="H994" s="30">
        <f>'2a. Productie zpm gen. ggz (A)'!H994</f>
        <v>0</v>
      </c>
    </row>
    <row r="995" spans="1:8" x14ac:dyDescent="0.25">
      <c r="A995" s="26" t="str">
        <f>'2a. Productie zpm gen. ggz (A)'!A995</f>
        <v>CO1010</v>
      </c>
      <c r="B995" s="27" t="str">
        <f>'2a. Productie zpm gen. ggz (A)'!B995</f>
        <v>Behandeling</v>
      </c>
      <c r="C995" s="27" t="str">
        <f>'2a. Productie zpm gen. ggz (A)'!C995</f>
        <v>Vanaf 120 minuten</v>
      </c>
      <c r="D995" s="27" t="str">
        <f>'2a. Productie zpm gen. ggz (A)'!D995</f>
        <v>Ambulant – kwaliteitsstatuut sectie III – monodisciplinair</v>
      </c>
      <c r="E995" s="27" t="str">
        <f>'2a. Productie zpm gen. ggz (A)'!E995</f>
        <v>Arts (Wet Big artikel 3)</v>
      </c>
      <c r="F995" s="32">
        <f>'2a. Productie zpm gen. ggz (A)'!F995</f>
        <v>0</v>
      </c>
      <c r="G995" s="53">
        <f>'2a. Productie zpm gen. ggz (A)'!G995</f>
        <v>388.70134720541603</v>
      </c>
      <c r="H995" s="30">
        <f>'2a. Productie zpm gen. ggz (A)'!H995</f>
        <v>0</v>
      </c>
    </row>
    <row r="996" spans="1:8" x14ac:dyDescent="0.25">
      <c r="A996" s="26" t="str">
        <f>'2a. Productie zpm gen. ggz (A)'!A996</f>
        <v>CO1011</v>
      </c>
      <c r="B996" s="27" t="str">
        <f>'2a. Productie zpm gen. ggz (A)'!B996</f>
        <v>Behandeling</v>
      </c>
      <c r="C996" s="27" t="str">
        <f>'2a. Productie zpm gen. ggz (A)'!C996</f>
        <v>Vanaf 120 minuten</v>
      </c>
      <c r="D996" s="27" t="str">
        <f>'2a. Productie zpm gen. ggz (A)'!D996</f>
        <v>Ambulant – kwaliteitsstatuut sectie III – multidisciplinair</v>
      </c>
      <c r="E996" s="27" t="str">
        <f>'2a. Productie zpm gen. ggz (A)'!E996</f>
        <v>Arts (Wet Big artikel 3)</v>
      </c>
      <c r="F996" s="32">
        <f>'2a. Productie zpm gen. ggz (A)'!F996</f>
        <v>0</v>
      </c>
      <c r="G996" s="53">
        <f>'2a. Productie zpm gen. ggz (A)'!G996</f>
        <v>446.31364539014203</v>
      </c>
      <c r="H996" s="30">
        <f>'2a. Productie zpm gen. ggz (A)'!H996</f>
        <v>0</v>
      </c>
    </row>
    <row r="997" spans="1:8" x14ac:dyDescent="0.25">
      <c r="A997" s="26" t="str">
        <f>'2a. Productie zpm gen. ggz (A)'!A997</f>
        <v>CO1012</v>
      </c>
      <c r="B997" s="27" t="str">
        <f>'2a. Productie zpm gen. ggz (A)'!B997</f>
        <v>Behandeling</v>
      </c>
      <c r="C997" s="27" t="str">
        <f>'2a. Productie zpm gen. ggz (A)'!C997</f>
        <v>Vanaf 120 minuten</v>
      </c>
      <c r="D997" s="27" t="str">
        <f>'2a. Productie zpm gen. ggz (A)'!D997</f>
        <v>Outreachend</v>
      </c>
      <c r="E997" s="27" t="str">
        <f>'2a. Productie zpm gen. ggz (A)'!E997</f>
        <v>Arts (Wet Big artikel 3)</v>
      </c>
      <c r="F997" s="32">
        <f>'2a. Productie zpm gen. ggz (A)'!F997</f>
        <v>0</v>
      </c>
      <c r="G997" s="53">
        <f>'2a. Productie zpm gen. ggz (A)'!G997</f>
        <v>466.11190661684202</v>
      </c>
      <c r="H997" s="30">
        <f>'2a. Productie zpm gen. ggz (A)'!H997</f>
        <v>0</v>
      </c>
    </row>
    <row r="998" spans="1:8" x14ac:dyDescent="0.25">
      <c r="A998" s="26" t="str">
        <f>'2a. Productie zpm gen. ggz (A)'!A998</f>
        <v>CO1013</v>
      </c>
      <c r="B998" s="27" t="str">
        <f>'2a. Productie zpm gen. ggz (A)'!B998</f>
        <v>Behandeling</v>
      </c>
      <c r="C998" s="27" t="str">
        <f>'2a. Productie zpm gen. ggz (A)'!C998</f>
        <v>Vanaf 120 minuten</v>
      </c>
      <c r="D998" s="27" t="str">
        <f>'2a. Productie zpm gen. ggz (A)'!D998</f>
        <v>Klinisch (exclusief forensische en beveiligde zorg)</v>
      </c>
      <c r="E998" s="27" t="str">
        <f>'2a. Productie zpm gen. ggz (A)'!E998</f>
        <v>Arts (Wet Big artikel 3)</v>
      </c>
      <c r="F998" s="32">
        <f>'2a. Productie zpm gen. ggz (A)'!F998</f>
        <v>0</v>
      </c>
      <c r="G998" s="53">
        <f>'2a. Productie zpm gen. ggz (A)'!G998</f>
        <v>501.59590772044101</v>
      </c>
      <c r="H998" s="30">
        <f>'2a. Productie zpm gen. ggz (A)'!H998</f>
        <v>0</v>
      </c>
    </row>
    <row r="999" spans="1:8" x14ac:dyDescent="0.25">
      <c r="A999" s="26" t="str">
        <f>'2a. Productie zpm gen. ggz (A)'!A999</f>
        <v>CO1014</v>
      </c>
      <c r="B999" s="27" t="str">
        <f>'2a. Productie zpm gen. ggz (A)'!B999</f>
        <v>Behandeling</v>
      </c>
      <c r="C999" s="27" t="str">
        <f>'2a. Productie zpm gen. ggz (A)'!C999</f>
        <v>Vanaf 120 minuten</v>
      </c>
      <c r="D999" s="27" t="str">
        <f>'2a. Productie zpm gen. ggz (A)'!D999</f>
        <v>Forensische en beveiligde zorg - klinische zorg</v>
      </c>
      <c r="E999" s="27" t="str">
        <f>'2a. Productie zpm gen. ggz (A)'!E999</f>
        <v>Arts (Wet Big artikel 3)</v>
      </c>
      <c r="F999" s="32">
        <f>'2a. Productie zpm gen. ggz (A)'!F999</f>
        <v>0</v>
      </c>
      <c r="G999" s="53">
        <f>'2a. Productie zpm gen. ggz (A)'!G999</f>
        <v>654.003981523059</v>
      </c>
      <c r="H999" s="30">
        <f>'2a. Productie zpm gen. ggz (A)'!H999</f>
        <v>0</v>
      </c>
    </row>
    <row r="1000" spans="1:8" x14ac:dyDescent="0.25">
      <c r="A1000" s="26" t="str">
        <f>'2a. Productie zpm gen. ggz (A)'!A1000</f>
        <v>CO1015</v>
      </c>
      <c r="B1000" s="27" t="str">
        <f>'2a. Productie zpm gen. ggz (A)'!B1000</f>
        <v>Behandeling</v>
      </c>
      <c r="C1000" s="27" t="str">
        <f>'2a. Productie zpm gen. ggz (A)'!C1000</f>
        <v>Vanaf 120 minuten</v>
      </c>
      <c r="D1000" s="27" t="str">
        <f>'2a. Productie zpm gen. ggz (A)'!D1000</f>
        <v>Forensische en beveiligde zorg - niet klinische of ambulante zorg</v>
      </c>
      <c r="E1000" s="27" t="str">
        <f>'2a. Productie zpm gen. ggz (A)'!E1000</f>
        <v>Arts (Wet Big artikel 3)</v>
      </c>
      <c r="F1000" s="32">
        <f>'2a. Productie zpm gen. ggz (A)'!F1000</f>
        <v>0</v>
      </c>
      <c r="G1000" s="53">
        <f>'2a. Productie zpm gen. ggz (A)'!G1000</f>
        <v>578.12632154318499</v>
      </c>
      <c r="H1000" s="30">
        <f>'2a. Productie zpm gen. ggz (A)'!H1000</f>
        <v>0</v>
      </c>
    </row>
    <row r="1001" spans="1:8" x14ac:dyDescent="0.25">
      <c r="A1001" s="26" t="str">
        <f>'2a. Productie zpm gen. ggz (A)'!A1001</f>
        <v>CO1016</v>
      </c>
      <c r="B1001" s="27" t="str">
        <f>'2a. Productie zpm gen. ggz (A)'!B1001</f>
        <v>Behandeling</v>
      </c>
      <c r="C1001" s="27" t="str">
        <f>'2a. Productie zpm gen. ggz (A)'!C1001</f>
        <v>Vanaf 120 minuten</v>
      </c>
      <c r="D1001" s="27" t="str">
        <f>'2a. Productie zpm gen. ggz (A)'!D1001</f>
        <v>Hoogspecialistisch ggz (ambulant en klinisch, met contractvoorwaarde)</v>
      </c>
      <c r="E1001" s="27" t="str">
        <f>'2a. Productie zpm gen. ggz (A)'!E1001</f>
        <v>Arts (Wet Big artikel 3)</v>
      </c>
      <c r="F1001" s="32">
        <f>'2a. Productie zpm gen. ggz (A)'!F1001</f>
        <v>0</v>
      </c>
      <c r="G1001" s="53">
        <f>'2a. Productie zpm gen. ggz (A)'!G1001</f>
        <v>527.40954836083495</v>
      </c>
      <c r="H1001" s="30">
        <f>'2a. Productie zpm gen. ggz (A)'!H1001</f>
        <v>0</v>
      </c>
    </row>
    <row r="1002" spans="1:8" x14ac:dyDescent="0.25">
      <c r="A1002" s="26" t="str">
        <f>'2a. Productie zpm gen. ggz (A)'!A1002</f>
        <v>CO1017</v>
      </c>
      <c r="B1002" s="27" t="str">
        <f>'2a. Productie zpm gen. ggz (A)'!B1002</f>
        <v>Behandeling</v>
      </c>
      <c r="C1002" s="27" t="str">
        <f>'2a. Productie zpm gen. ggz (A)'!C1002</f>
        <v>Vanaf 120 minuten</v>
      </c>
      <c r="D1002" s="27" t="str">
        <f>'2a. Productie zpm gen. ggz (A)'!D1002</f>
        <v>Ambulant – kwaliteitsstatuut sectie II</v>
      </c>
      <c r="E1002" s="27" t="str">
        <f>'2a. Productie zpm gen. ggz (A)'!E1002</f>
        <v>Gezondheidszorgpsycholoog (Wet Big artikel 3)</v>
      </c>
      <c r="F1002" s="32">
        <f>'2a. Productie zpm gen. ggz (A)'!F1002</f>
        <v>0</v>
      </c>
      <c r="G1002" s="53">
        <f>'2a. Productie zpm gen. ggz (A)'!G1002</f>
        <v>312.36781848002499</v>
      </c>
      <c r="H1002" s="30">
        <f>'2a. Productie zpm gen. ggz (A)'!H1002</f>
        <v>0</v>
      </c>
    </row>
    <row r="1003" spans="1:8" x14ac:dyDescent="0.25">
      <c r="A1003" s="26" t="str">
        <f>'2a. Productie zpm gen. ggz (A)'!A1003</f>
        <v>CO1018</v>
      </c>
      <c r="B1003" s="27" t="str">
        <f>'2a. Productie zpm gen. ggz (A)'!B1003</f>
        <v>Behandeling</v>
      </c>
      <c r="C1003" s="27" t="str">
        <f>'2a. Productie zpm gen. ggz (A)'!C1003</f>
        <v>Vanaf 120 minuten</v>
      </c>
      <c r="D1003" s="27" t="str">
        <f>'2a. Productie zpm gen. ggz (A)'!D1003</f>
        <v>Ambulant – kwaliteitsstatuut sectie III – monodisciplinair</v>
      </c>
      <c r="E1003" s="27" t="str">
        <f>'2a. Productie zpm gen. ggz (A)'!E1003</f>
        <v>Gezondheidszorgpsycholoog (Wet Big artikel 3)</v>
      </c>
      <c r="F1003" s="32">
        <f>'2a. Productie zpm gen. ggz (A)'!F1003</f>
        <v>0</v>
      </c>
      <c r="G1003" s="53">
        <f>'2a. Productie zpm gen. ggz (A)'!G1003</f>
        <v>409.27488575962201</v>
      </c>
      <c r="H1003" s="30">
        <f>'2a. Productie zpm gen. ggz (A)'!H1003</f>
        <v>0</v>
      </c>
    </row>
    <row r="1004" spans="1:8" x14ac:dyDescent="0.25">
      <c r="A1004" s="26" t="str">
        <f>'2a. Productie zpm gen. ggz (A)'!A1004</f>
        <v>CO1019</v>
      </c>
      <c r="B1004" s="27" t="str">
        <f>'2a. Productie zpm gen. ggz (A)'!B1004</f>
        <v>Behandeling</v>
      </c>
      <c r="C1004" s="27" t="str">
        <f>'2a. Productie zpm gen. ggz (A)'!C1004</f>
        <v>Vanaf 120 minuten</v>
      </c>
      <c r="D1004" s="27" t="str">
        <f>'2a. Productie zpm gen. ggz (A)'!D1004</f>
        <v>Ambulant – kwaliteitsstatuut sectie III – multidisciplinair</v>
      </c>
      <c r="E1004" s="27" t="str">
        <f>'2a. Productie zpm gen. ggz (A)'!E1004</f>
        <v>Gezondheidszorgpsycholoog (Wet Big artikel 3)</v>
      </c>
      <c r="F1004" s="32">
        <f>'2a. Productie zpm gen. ggz (A)'!F1004</f>
        <v>0</v>
      </c>
      <c r="G1004" s="53">
        <f>'2a. Productie zpm gen. ggz (A)'!G1004</f>
        <v>462.30740922778699</v>
      </c>
      <c r="H1004" s="30">
        <f>'2a. Productie zpm gen. ggz (A)'!H1004</f>
        <v>0</v>
      </c>
    </row>
    <row r="1005" spans="1:8" x14ac:dyDescent="0.25">
      <c r="A1005" s="26" t="str">
        <f>'2a. Productie zpm gen. ggz (A)'!A1005</f>
        <v>CO1020</v>
      </c>
      <c r="B1005" s="27" t="str">
        <f>'2a. Productie zpm gen. ggz (A)'!B1005</f>
        <v>Behandeling</v>
      </c>
      <c r="C1005" s="27" t="str">
        <f>'2a. Productie zpm gen. ggz (A)'!C1005</f>
        <v>Vanaf 120 minuten</v>
      </c>
      <c r="D1005" s="27" t="str">
        <f>'2a. Productie zpm gen. ggz (A)'!D1005</f>
        <v>Outreachend</v>
      </c>
      <c r="E1005" s="27" t="str">
        <f>'2a. Productie zpm gen. ggz (A)'!E1005</f>
        <v>Gezondheidszorgpsycholoog (Wet Big artikel 3)</v>
      </c>
      <c r="F1005" s="32">
        <f>'2a. Productie zpm gen. ggz (A)'!F1005</f>
        <v>0</v>
      </c>
      <c r="G1005" s="53">
        <f>'2a. Productie zpm gen. ggz (A)'!G1005</f>
        <v>505.14721705756898</v>
      </c>
      <c r="H1005" s="30">
        <f>'2a. Productie zpm gen. ggz (A)'!H1005</f>
        <v>0</v>
      </c>
    </row>
    <row r="1006" spans="1:8" x14ac:dyDescent="0.25">
      <c r="A1006" s="26" t="str">
        <f>'2a. Productie zpm gen. ggz (A)'!A1006</f>
        <v>CO1021</v>
      </c>
      <c r="B1006" s="27" t="str">
        <f>'2a. Productie zpm gen. ggz (A)'!B1006</f>
        <v>Behandeling</v>
      </c>
      <c r="C1006" s="27" t="str">
        <f>'2a. Productie zpm gen. ggz (A)'!C1006</f>
        <v>Vanaf 120 minuten</v>
      </c>
      <c r="D1006" s="27" t="str">
        <f>'2a. Productie zpm gen. ggz (A)'!D1006</f>
        <v>Klinisch (exclusief forensische en beveiligde zorg)</v>
      </c>
      <c r="E1006" s="27" t="str">
        <f>'2a. Productie zpm gen. ggz (A)'!E1006</f>
        <v>Gezondheidszorgpsycholoog (Wet Big artikel 3)</v>
      </c>
      <c r="F1006" s="32">
        <f>'2a. Productie zpm gen. ggz (A)'!F1006</f>
        <v>0</v>
      </c>
      <c r="G1006" s="53">
        <f>'2a. Productie zpm gen. ggz (A)'!G1006</f>
        <v>538.16236465625195</v>
      </c>
      <c r="H1006" s="30">
        <f>'2a. Productie zpm gen. ggz (A)'!H1006</f>
        <v>0</v>
      </c>
    </row>
    <row r="1007" spans="1:8" x14ac:dyDescent="0.25">
      <c r="A1007" s="26" t="str">
        <f>'2a. Productie zpm gen. ggz (A)'!A1007</f>
        <v>CO1022</v>
      </c>
      <c r="B1007" s="27" t="str">
        <f>'2a. Productie zpm gen. ggz (A)'!B1007</f>
        <v>Behandeling</v>
      </c>
      <c r="C1007" s="27" t="str">
        <f>'2a. Productie zpm gen. ggz (A)'!C1007</f>
        <v>Vanaf 120 minuten</v>
      </c>
      <c r="D1007" s="27" t="str">
        <f>'2a. Productie zpm gen. ggz (A)'!D1007</f>
        <v>Forensische en beveiligde zorg - klinische zorg</v>
      </c>
      <c r="E1007" s="27" t="str">
        <f>'2a. Productie zpm gen. ggz (A)'!E1007</f>
        <v>Gezondheidszorgpsycholoog (Wet Big artikel 3)</v>
      </c>
      <c r="F1007" s="32">
        <f>'2a. Productie zpm gen. ggz (A)'!F1007</f>
        <v>0</v>
      </c>
      <c r="G1007" s="53">
        <f>'2a. Productie zpm gen. ggz (A)'!G1007</f>
        <v>578.20278242911502</v>
      </c>
      <c r="H1007" s="30">
        <f>'2a. Productie zpm gen. ggz (A)'!H1007</f>
        <v>0</v>
      </c>
    </row>
    <row r="1008" spans="1:8" x14ac:dyDescent="0.25">
      <c r="A1008" s="26" t="str">
        <f>'2a. Productie zpm gen. ggz (A)'!A1008</f>
        <v>CO1023</v>
      </c>
      <c r="B1008" s="27" t="str">
        <f>'2a. Productie zpm gen. ggz (A)'!B1008</f>
        <v>Behandeling</v>
      </c>
      <c r="C1008" s="27" t="str">
        <f>'2a. Productie zpm gen. ggz (A)'!C1008</f>
        <v>Vanaf 120 minuten</v>
      </c>
      <c r="D1008" s="27" t="str">
        <f>'2a. Productie zpm gen. ggz (A)'!D1008</f>
        <v>Forensische en beveiligde zorg - niet klinische of ambulante zorg</v>
      </c>
      <c r="E1008" s="27" t="str">
        <f>'2a. Productie zpm gen. ggz (A)'!E1008</f>
        <v>Gezondheidszorgpsycholoog (Wet Big artikel 3)</v>
      </c>
      <c r="F1008" s="32">
        <f>'2a. Productie zpm gen. ggz (A)'!F1008</f>
        <v>0</v>
      </c>
      <c r="G1008" s="53">
        <f>'2a. Productie zpm gen. ggz (A)'!G1008</f>
        <v>491.24975212189298</v>
      </c>
      <c r="H1008" s="30">
        <f>'2a. Productie zpm gen. ggz (A)'!H1008</f>
        <v>0</v>
      </c>
    </row>
    <row r="1009" spans="1:8" x14ac:dyDescent="0.25">
      <c r="A1009" s="26" t="str">
        <f>'2a. Productie zpm gen. ggz (A)'!A1009</f>
        <v>CO1024</v>
      </c>
      <c r="B1009" s="27" t="str">
        <f>'2a. Productie zpm gen. ggz (A)'!B1009</f>
        <v>Behandeling</v>
      </c>
      <c r="C1009" s="27" t="str">
        <f>'2a. Productie zpm gen. ggz (A)'!C1009</f>
        <v>Vanaf 120 minuten</v>
      </c>
      <c r="D1009" s="27" t="str">
        <f>'2a. Productie zpm gen. ggz (A)'!D1009</f>
        <v>Hoogspecialistisch ggz (ambulant en klinisch, met contractvoorwaarde)</v>
      </c>
      <c r="E1009" s="27" t="str">
        <f>'2a. Productie zpm gen. ggz (A)'!E1009</f>
        <v>Gezondheidszorgpsycholoog (Wet Big artikel 3)</v>
      </c>
      <c r="F1009" s="32">
        <f>'2a. Productie zpm gen. ggz (A)'!F1009</f>
        <v>0</v>
      </c>
      <c r="G1009" s="53">
        <f>'2a. Productie zpm gen. ggz (A)'!G1009</f>
        <v>549.10548444027597</v>
      </c>
      <c r="H1009" s="30">
        <f>'2a. Productie zpm gen. ggz (A)'!H1009</f>
        <v>0</v>
      </c>
    </row>
    <row r="1010" spans="1:8" x14ac:dyDescent="0.25">
      <c r="A1010" s="26" t="str">
        <f>'2a. Productie zpm gen. ggz (A)'!A1010</f>
        <v>CO1025</v>
      </c>
      <c r="B1010" s="27" t="str">
        <f>'2a. Productie zpm gen. ggz (A)'!B1010</f>
        <v>Behandeling</v>
      </c>
      <c r="C1010" s="27" t="str">
        <f>'2a. Productie zpm gen. ggz (A)'!C1010</f>
        <v>Vanaf 120 minuten</v>
      </c>
      <c r="D1010" s="27" t="str">
        <f>'2a. Productie zpm gen. ggz (A)'!D1010</f>
        <v>Ambulant – kwaliteitsstatuut sectie II</v>
      </c>
      <c r="E1010" s="27" t="str">
        <f>'2a. Productie zpm gen. ggz (A)'!E1010</f>
        <v>Psychotherapeut (Wet Big artikel 3)</v>
      </c>
      <c r="F1010" s="32">
        <f>'2a. Productie zpm gen. ggz (A)'!F1010</f>
        <v>0</v>
      </c>
      <c r="G1010" s="53">
        <f>'2a. Productie zpm gen. ggz (A)'!G1010</f>
        <v>362.49478838865701</v>
      </c>
      <c r="H1010" s="30">
        <f>'2a. Productie zpm gen. ggz (A)'!H1010</f>
        <v>0</v>
      </c>
    </row>
    <row r="1011" spans="1:8" x14ac:dyDescent="0.25">
      <c r="A1011" s="26" t="str">
        <f>'2a. Productie zpm gen. ggz (A)'!A1011</f>
        <v>CO1026</v>
      </c>
      <c r="B1011" s="27" t="str">
        <f>'2a. Productie zpm gen. ggz (A)'!B1011</f>
        <v>Behandeling</v>
      </c>
      <c r="C1011" s="27" t="str">
        <f>'2a. Productie zpm gen. ggz (A)'!C1011</f>
        <v>Vanaf 120 minuten</v>
      </c>
      <c r="D1011" s="27" t="str">
        <f>'2a. Productie zpm gen. ggz (A)'!D1011</f>
        <v>Ambulant – kwaliteitsstatuut sectie III – monodisciplinair</v>
      </c>
      <c r="E1011" s="27" t="str">
        <f>'2a. Productie zpm gen. ggz (A)'!E1011</f>
        <v>Psychotherapeut (Wet Big artikel 3)</v>
      </c>
      <c r="F1011" s="32">
        <f>'2a. Productie zpm gen. ggz (A)'!F1011</f>
        <v>0</v>
      </c>
      <c r="G1011" s="53">
        <f>'2a. Productie zpm gen. ggz (A)'!G1011</f>
        <v>464.746966957795</v>
      </c>
      <c r="H1011" s="30">
        <f>'2a. Productie zpm gen. ggz (A)'!H1011</f>
        <v>0</v>
      </c>
    </row>
    <row r="1012" spans="1:8" x14ac:dyDescent="0.25">
      <c r="A1012" s="26" t="str">
        <f>'2a. Productie zpm gen. ggz (A)'!A1012</f>
        <v>CO1027</v>
      </c>
      <c r="B1012" s="27" t="str">
        <f>'2a. Productie zpm gen. ggz (A)'!B1012</f>
        <v>Behandeling</v>
      </c>
      <c r="C1012" s="27" t="str">
        <f>'2a. Productie zpm gen. ggz (A)'!C1012</f>
        <v>Vanaf 120 minuten</v>
      </c>
      <c r="D1012" s="27" t="str">
        <f>'2a. Productie zpm gen. ggz (A)'!D1012</f>
        <v>Ambulant – kwaliteitsstatuut sectie III – multidisciplinair</v>
      </c>
      <c r="E1012" s="27" t="str">
        <f>'2a. Productie zpm gen. ggz (A)'!E1012</f>
        <v>Psychotherapeut (Wet Big artikel 3)</v>
      </c>
      <c r="F1012" s="32">
        <f>'2a. Productie zpm gen. ggz (A)'!F1012</f>
        <v>0</v>
      </c>
      <c r="G1012" s="53">
        <f>'2a. Productie zpm gen. ggz (A)'!G1012</f>
        <v>506.12743953636101</v>
      </c>
      <c r="H1012" s="30">
        <f>'2a. Productie zpm gen. ggz (A)'!H1012</f>
        <v>0</v>
      </c>
    </row>
    <row r="1013" spans="1:8" x14ac:dyDescent="0.25">
      <c r="A1013" s="26" t="str">
        <f>'2a. Productie zpm gen. ggz (A)'!A1013</f>
        <v>CO1028</v>
      </c>
      <c r="B1013" s="27" t="str">
        <f>'2a. Productie zpm gen. ggz (A)'!B1013</f>
        <v>Behandeling</v>
      </c>
      <c r="C1013" s="27" t="str">
        <f>'2a. Productie zpm gen. ggz (A)'!C1013</f>
        <v>Vanaf 120 minuten</v>
      </c>
      <c r="D1013" s="27" t="str">
        <f>'2a. Productie zpm gen. ggz (A)'!D1013</f>
        <v>Outreachend</v>
      </c>
      <c r="E1013" s="27" t="str">
        <f>'2a. Productie zpm gen. ggz (A)'!E1013</f>
        <v>Psychotherapeut (Wet Big artikel 3)</v>
      </c>
      <c r="F1013" s="32">
        <f>'2a. Productie zpm gen. ggz (A)'!F1013</f>
        <v>0</v>
      </c>
      <c r="G1013" s="53">
        <f>'2a. Productie zpm gen. ggz (A)'!G1013</f>
        <v>535.85959067131398</v>
      </c>
      <c r="H1013" s="30">
        <f>'2a. Productie zpm gen. ggz (A)'!H1013</f>
        <v>0</v>
      </c>
    </row>
    <row r="1014" spans="1:8" x14ac:dyDescent="0.25">
      <c r="A1014" s="26" t="str">
        <f>'2a. Productie zpm gen. ggz (A)'!A1014</f>
        <v>CO1029</v>
      </c>
      <c r="B1014" s="27" t="str">
        <f>'2a. Productie zpm gen. ggz (A)'!B1014</f>
        <v>Behandeling</v>
      </c>
      <c r="C1014" s="27" t="str">
        <f>'2a. Productie zpm gen. ggz (A)'!C1014</f>
        <v>Vanaf 120 minuten</v>
      </c>
      <c r="D1014" s="27" t="str">
        <f>'2a. Productie zpm gen. ggz (A)'!D1014</f>
        <v>Klinisch (exclusief forensische en beveiligde zorg)</v>
      </c>
      <c r="E1014" s="27" t="str">
        <f>'2a. Productie zpm gen. ggz (A)'!E1014</f>
        <v>Psychotherapeut (Wet Big artikel 3)</v>
      </c>
      <c r="F1014" s="32">
        <f>'2a. Productie zpm gen. ggz (A)'!F1014</f>
        <v>0</v>
      </c>
      <c r="G1014" s="53">
        <f>'2a. Productie zpm gen. ggz (A)'!G1014</f>
        <v>565.34991913022304</v>
      </c>
      <c r="H1014" s="30">
        <f>'2a. Productie zpm gen. ggz (A)'!H1014</f>
        <v>0</v>
      </c>
    </row>
    <row r="1015" spans="1:8" x14ac:dyDescent="0.25">
      <c r="A1015" s="26" t="str">
        <f>'2a. Productie zpm gen. ggz (A)'!A1015</f>
        <v>CO1030</v>
      </c>
      <c r="B1015" s="27" t="str">
        <f>'2a. Productie zpm gen. ggz (A)'!B1015</f>
        <v>Behandeling</v>
      </c>
      <c r="C1015" s="27" t="str">
        <f>'2a. Productie zpm gen. ggz (A)'!C1015</f>
        <v>Vanaf 120 minuten</v>
      </c>
      <c r="D1015" s="27" t="str">
        <f>'2a. Productie zpm gen. ggz (A)'!D1015</f>
        <v>Forensische en beveiligde zorg - klinische zorg</v>
      </c>
      <c r="E1015" s="27" t="str">
        <f>'2a. Productie zpm gen. ggz (A)'!E1015</f>
        <v>Psychotherapeut (Wet Big artikel 3)</v>
      </c>
      <c r="F1015" s="32">
        <f>'2a. Productie zpm gen. ggz (A)'!F1015</f>
        <v>0</v>
      </c>
      <c r="G1015" s="53">
        <f>'2a. Productie zpm gen. ggz (A)'!G1015</f>
        <v>647.24349869760897</v>
      </c>
      <c r="H1015" s="30">
        <f>'2a. Productie zpm gen. ggz (A)'!H1015</f>
        <v>0</v>
      </c>
    </row>
    <row r="1016" spans="1:8" x14ac:dyDescent="0.25">
      <c r="A1016" s="26" t="str">
        <f>'2a. Productie zpm gen. ggz (A)'!A1016</f>
        <v>CO1031</v>
      </c>
      <c r="B1016" s="27" t="str">
        <f>'2a. Productie zpm gen. ggz (A)'!B1016</f>
        <v>Behandeling</v>
      </c>
      <c r="C1016" s="27" t="str">
        <f>'2a. Productie zpm gen. ggz (A)'!C1016</f>
        <v>Vanaf 120 minuten</v>
      </c>
      <c r="D1016" s="27" t="str">
        <f>'2a. Productie zpm gen. ggz (A)'!D1016</f>
        <v>Forensische en beveiligde zorg - niet klinische of ambulante zorg</v>
      </c>
      <c r="E1016" s="27" t="str">
        <f>'2a. Productie zpm gen. ggz (A)'!E1016</f>
        <v>Psychotherapeut (Wet Big artikel 3)</v>
      </c>
      <c r="F1016" s="32">
        <f>'2a. Productie zpm gen. ggz (A)'!F1016</f>
        <v>0</v>
      </c>
      <c r="G1016" s="53">
        <f>'2a. Productie zpm gen. ggz (A)'!G1016</f>
        <v>605.75659462249803</v>
      </c>
      <c r="H1016" s="30">
        <f>'2a. Productie zpm gen. ggz (A)'!H1016</f>
        <v>0</v>
      </c>
    </row>
    <row r="1017" spans="1:8" x14ac:dyDescent="0.25">
      <c r="A1017" s="26" t="str">
        <f>'2a. Productie zpm gen. ggz (A)'!A1017</f>
        <v>CO1032</v>
      </c>
      <c r="B1017" s="27" t="str">
        <f>'2a. Productie zpm gen. ggz (A)'!B1017</f>
        <v>Behandeling</v>
      </c>
      <c r="C1017" s="27" t="str">
        <f>'2a. Productie zpm gen. ggz (A)'!C1017</f>
        <v>Vanaf 120 minuten</v>
      </c>
      <c r="D1017" s="27" t="str">
        <f>'2a. Productie zpm gen. ggz (A)'!D1017</f>
        <v>Hoogspecialistisch ggz (ambulant en klinisch, met contractvoorwaarde)</v>
      </c>
      <c r="E1017" s="27" t="str">
        <f>'2a. Productie zpm gen. ggz (A)'!E1017</f>
        <v>Psychotherapeut (Wet Big artikel 3)</v>
      </c>
      <c r="F1017" s="32">
        <f>'2a. Productie zpm gen. ggz (A)'!F1017</f>
        <v>0</v>
      </c>
      <c r="G1017" s="53">
        <f>'2a. Productie zpm gen. ggz (A)'!G1017</f>
        <v>607.15356715387998</v>
      </c>
      <c r="H1017" s="30">
        <f>'2a. Productie zpm gen. ggz (A)'!H1017</f>
        <v>0</v>
      </c>
    </row>
    <row r="1018" spans="1:8" x14ac:dyDescent="0.25">
      <c r="A1018" s="26" t="str">
        <f>'2a. Productie zpm gen. ggz (A)'!A1018</f>
        <v>CO1033</v>
      </c>
      <c r="B1018" s="27" t="str">
        <f>'2a. Productie zpm gen. ggz (A)'!B1018</f>
        <v>Behandeling</v>
      </c>
      <c r="C1018" s="27" t="str">
        <f>'2a. Productie zpm gen. ggz (A)'!C1018</f>
        <v>Vanaf 120 minuten</v>
      </c>
      <c r="D1018" s="27" t="str">
        <f>'2a. Productie zpm gen. ggz (A)'!D1018</f>
        <v>Ambulant – kwaliteitsstatuut sectie II</v>
      </c>
      <c r="E1018" s="27" t="str">
        <f>'2a. Productie zpm gen. ggz (A)'!E1018</f>
        <v>Verpleegkundige (Wet Big artikel 3)</v>
      </c>
      <c r="F1018" s="32">
        <f>'2a. Productie zpm gen. ggz (A)'!F1018</f>
        <v>0</v>
      </c>
      <c r="G1018" s="53">
        <f>'2a. Productie zpm gen. ggz (A)'!G1018</f>
        <v>264.013773762185</v>
      </c>
      <c r="H1018" s="30">
        <f>'2a. Productie zpm gen. ggz (A)'!H1018</f>
        <v>0</v>
      </c>
    </row>
    <row r="1019" spans="1:8" x14ac:dyDescent="0.25">
      <c r="A1019" s="26" t="str">
        <f>'2a. Productie zpm gen. ggz (A)'!A1019</f>
        <v>CO1034</v>
      </c>
      <c r="B1019" s="27" t="str">
        <f>'2a. Productie zpm gen. ggz (A)'!B1019</f>
        <v>Behandeling</v>
      </c>
      <c r="C1019" s="27" t="str">
        <f>'2a. Productie zpm gen. ggz (A)'!C1019</f>
        <v>Vanaf 120 minuten</v>
      </c>
      <c r="D1019" s="27" t="str">
        <f>'2a. Productie zpm gen. ggz (A)'!D1019</f>
        <v>Ambulant – kwaliteitsstatuut sectie III – monodisciplinair</v>
      </c>
      <c r="E1019" s="27" t="str">
        <f>'2a. Productie zpm gen. ggz (A)'!E1019</f>
        <v>Verpleegkundige (Wet Big artikel 3)</v>
      </c>
      <c r="F1019" s="32">
        <f>'2a. Productie zpm gen. ggz (A)'!F1019</f>
        <v>0</v>
      </c>
      <c r="G1019" s="53">
        <f>'2a. Productie zpm gen. ggz (A)'!G1019</f>
        <v>344.943874725851</v>
      </c>
      <c r="H1019" s="30">
        <f>'2a. Productie zpm gen. ggz (A)'!H1019</f>
        <v>0</v>
      </c>
    </row>
    <row r="1020" spans="1:8" x14ac:dyDescent="0.25">
      <c r="A1020" s="26" t="str">
        <f>'2a. Productie zpm gen. ggz (A)'!A1020</f>
        <v>CO1035</v>
      </c>
      <c r="B1020" s="27" t="str">
        <f>'2a. Productie zpm gen. ggz (A)'!B1020</f>
        <v>Behandeling</v>
      </c>
      <c r="C1020" s="27" t="str">
        <f>'2a. Productie zpm gen. ggz (A)'!C1020</f>
        <v>Vanaf 120 minuten</v>
      </c>
      <c r="D1020" s="27" t="str">
        <f>'2a. Productie zpm gen. ggz (A)'!D1020</f>
        <v>Ambulant – kwaliteitsstatuut sectie III – multidisciplinair</v>
      </c>
      <c r="E1020" s="27" t="str">
        <f>'2a. Productie zpm gen. ggz (A)'!E1020</f>
        <v>Verpleegkundige (Wet Big artikel 3)</v>
      </c>
      <c r="F1020" s="32">
        <f>'2a. Productie zpm gen. ggz (A)'!F1020</f>
        <v>0</v>
      </c>
      <c r="G1020" s="53">
        <f>'2a. Productie zpm gen. ggz (A)'!G1020</f>
        <v>390.37297210565703</v>
      </c>
      <c r="H1020" s="30">
        <f>'2a. Productie zpm gen. ggz (A)'!H1020</f>
        <v>0</v>
      </c>
    </row>
    <row r="1021" spans="1:8" x14ac:dyDescent="0.25">
      <c r="A1021" s="26" t="str">
        <f>'2a. Productie zpm gen. ggz (A)'!A1021</f>
        <v>CO1036</v>
      </c>
      <c r="B1021" s="27" t="str">
        <f>'2a. Productie zpm gen. ggz (A)'!B1021</f>
        <v>Behandeling</v>
      </c>
      <c r="C1021" s="27" t="str">
        <f>'2a. Productie zpm gen. ggz (A)'!C1021</f>
        <v>Vanaf 120 minuten</v>
      </c>
      <c r="D1021" s="27" t="str">
        <f>'2a. Productie zpm gen. ggz (A)'!D1021</f>
        <v>Outreachend</v>
      </c>
      <c r="E1021" s="27" t="str">
        <f>'2a. Productie zpm gen. ggz (A)'!E1021</f>
        <v>Verpleegkundige (Wet Big artikel 3)</v>
      </c>
      <c r="F1021" s="32">
        <f>'2a. Productie zpm gen. ggz (A)'!F1021</f>
        <v>0</v>
      </c>
      <c r="G1021" s="53">
        <f>'2a. Productie zpm gen. ggz (A)'!G1021</f>
        <v>427.03097770591103</v>
      </c>
      <c r="H1021" s="30">
        <f>'2a. Productie zpm gen. ggz (A)'!H1021</f>
        <v>0</v>
      </c>
    </row>
    <row r="1022" spans="1:8" x14ac:dyDescent="0.25">
      <c r="A1022" s="26" t="str">
        <f>'2a. Productie zpm gen. ggz (A)'!A1022</f>
        <v>CO1037</v>
      </c>
      <c r="B1022" s="27" t="str">
        <f>'2a. Productie zpm gen. ggz (A)'!B1022</f>
        <v>Behandeling</v>
      </c>
      <c r="C1022" s="27" t="str">
        <f>'2a. Productie zpm gen. ggz (A)'!C1022</f>
        <v>Vanaf 120 minuten</v>
      </c>
      <c r="D1022" s="27" t="str">
        <f>'2a. Productie zpm gen. ggz (A)'!D1022</f>
        <v>Klinisch (exclusief forensische en beveiligde zorg)</v>
      </c>
      <c r="E1022" s="27" t="str">
        <f>'2a. Productie zpm gen. ggz (A)'!E1022</f>
        <v>Verpleegkundige (Wet Big artikel 3)</v>
      </c>
      <c r="F1022" s="32">
        <f>'2a. Productie zpm gen. ggz (A)'!F1022</f>
        <v>0</v>
      </c>
      <c r="G1022" s="53">
        <f>'2a. Productie zpm gen. ggz (A)'!G1022</f>
        <v>447.40133054954299</v>
      </c>
      <c r="H1022" s="30">
        <f>'2a. Productie zpm gen. ggz (A)'!H1022</f>
        <v>0</v>
      </c>
    </row>
    <row r="1023" spans="1:8" x14ac:dyDescent="0.25">
      <c r="A1023" s="26" t="str">
        <f>'2a. Productie zpm gen. ggz (A)'!A1023</f>
        <v>CO1038</v>
      </c>
      <c r="B1023" s="27" t="str">
        <f>'2a. Productie zpm gen. ggz (A)'!B1023</f>
        <v>Behandeling</v>
      </c>
      <c r="C1023" s="27" t="str">
        <f>'2a. Productie zpm gen. ggz (A)'!C1023</f>
        <v>Vanaf 120 minuten</v>
      </c>
      <c r="D1023" s="27" t="str">
        <f>'2a. Productie zpm gen. ggz (A)'!D1023</f>
        <v>Forensische en beveiligde zorg - klinische zorg</v>
      </c>
      <c r="E1023" s="27" t="str">
        <f>'2a. Productie zpm gen. ggz (A)'!E1023</f>
        <v>Verpleegkundige (Wet Big artikel 3)</v>
      </c>
      <c r="F1023" s="32">
        <f>'2a. Productie zpm gen. ggz (A)'!F1023</f>
        <v>0</v>
      </c>
      <c r="G1023" s="53">
        <f>'2a. Productie zpm gen. ggz (A)'!G1023</f>
        <v>461.59817599738</v>
      </c>
      <c r="H1023" s="30">
        <f>'2a. Productie zpm gen. ggz (A)'!H1023</f>
        <v>0</v>
      </c>
    </row>
    <row r="1024" spans="1:8" x14ac:dyDescent="0.25">
      <c r="A1024" s="26" t="str">
        <f>'2a. Productie zpm gen. ggz (A)'!A1024</f>
        <v>CO1039</v>
      </c>
      <c r="B1024" s="27" t="str">
        <f>'2a. Productie zpm gen. ggz (A)'!B1024</f>
        <v>Behandeling</v>
      </c>
      <c r="C1024" s="27" t="str">
        <f>'2a. Productie zpm gen. ggz (A)'!C1024</f>
        <v>Vanaf 120 minuten</v>
      </c>
      <c r="D1024" s="27" t="str">
        <f>'2a. Productie zpm gen. ggz (A)'!D1024</f>
        <v>Forensische en beveiligde zorg - niet klinische of ambulante zorg</v>
      </c>
      <c r="E1024" s="27" t="str">
        <f>'2a. Productie zpm gen. ggz (A)'!E1024</f>
        <v>Verpleegkundige (Wet Big artikel 3)</v>
      </c>
      <c r="F1024" s="32">
        <f>'2a. Productie zpm gen. ggz (A)'!F1024</f>
        <v>0</v>
      </c>
      <c r="G1024" s="53">
        <f>'2a. Productie zpm gen. ggz (A)'!G1024</f>
        <v>428.62115711367397</v>
      </c>
      <c r="H1024" s="30">
        <f>'2a. Productie zpm gen. ggz (A)'!H1024</f>
        <v>0</v>
      </c>
    </row>
    <row r="1025" spans="1:8" x14ac:dyDescent="0.25">
      <c r="A1025" s="26" t="str">
        <f>'2a. Productie zpm gen. ggz (A)'!A1025</f>
        <v>CO1040</v>
      </c>
      <c r="B1025" s="27" t="str">
        <f>'2a. Productie zpm gen. ggz (A)'!B1025</f>
        <v>Behandeling</v>
      </c>
      <c r="C1025" s="27" t="str">
        <f>'2a. Productie zpm gen. ggz (A)'!C1025</f>
        <v>Vanaf 120 minuten</v>
      </c>
      <c r="D1025" s="27" t="str">
        <f>'2a. Productie zpm gen. ggz (A)'!D1025</f>
        <v>Hoogspecialistisch ggz (ambulant en klinisch, met contractvoorwaarde)</v>
      </c>
      <c r="E1025" s="27" t="str">
        <f>'2a. Productie zpm gen. ggz (A)'!E1025</f>
        <v>Verpleegkundige (Wet Big artikel 3)</v>
      </c>
      <c r="F1025" s="32">
        <f>'2a. Productie zpm gen. ggz (A)'!F1025</f>
        <v>0</v>
      </c>
      <c r="G1025" s="53">
        <f>'2a. Productie zpm gen. ggz (A)'!G1025</f>
        <v>481.85469645250203</v>
      </c>
      <c r="H1025" s="30">
        <f>'2a. Productie zpm gen. ggz (A)'!H1025</f>
        <v>0</v>
      </c>
    </row>
    <row r="1026" spans="1:8" x14ac:dyDescent="0.25">
      <c r="A1026" s="26" t="str">
        <f>'2a. Productie zpm gen. ggz (A)'!A1026</f>
        <v>OV0019</v>
      </c>
      <c r="B1026" s="27">
        <f>'2a. Productie zpm gen. ggz (A)'!B1026</f>
        <v>0</v>
      </c>
      <c r="C1026" s="27" t="str">
        <f>'2a. Productie zpm gen. ggz (A)'!C1026</f>
        <v>Vanaf 5 minuten</v>
      </c>
      <c r="D1026" s="27" t="str">
        <f>'2a. Productie zpm gen. ggz (A)'!D1026</f>
        <v>Acute ggz binnen budget</v>
      </c>
      <c r="E1026" s="27" t="str">
        <f>'2a. Productie zpm gen. ggz (A)'!E1026</f>
        <v>Overige beroepen</v>
      </c>
      <c r="F1026" s="32">
        <f>'2a. Productie zpm gen. ggz (A)'!F1026</f>
        <v>0</v>
      </c>
      <c r="G1026" s="53">
        <f>'2a. Productie zpm gen. ggz (A)'!G1026</f>
        <v>71.803383366191895</v>
      </c>
      <c r="H1026" s="30">
        <f>'2a. Productie zpm gen. ggz (A)'!H1026</f>
        <v>0</v>
      </c>
    </row>
    <row r="1027" spans="1:8" x14ac:dyDescent="0.25">
      <c r="A1027" s="26" t="str">
        <f>'2a. Productie zpm gen. ggz (A)'!A1027</f>
        <v>OV0020</v>
      </c>
      <c r="B1027" s="27">
        <f>'2a. Productie zpm gen. ggz (A)'!B1027</f>
        <v>0</v>
      </c>
      <c r="C1027" s="27" t="str">
        <f>'2a. Productie zpm gen. ggz (A)'!C1027</f>
        <v>Vanaf 5 minuten</v>
      </c>
      <c r="D1027" s="27" t="str">
        <f>'2a. Productie zpm gen. ggz (A)'!D1027</f>
        <v>Acute ggz binnen budget</v>
      </c>
      <c r="E1027" s="27" t="str">
        <f>'2a. Productie zpm gen. ggz (A)'!E1027</f>
        <v>Arts - specialist (Wet Big artikel 14)</v>
      </c>
      <c r="F1027" s="32">
        <f>'2a. Productie zpm gen. ggz (A)'!F1027</f>
        <v>0</v>
      </c>
      <c r="G1027" s="53">
        <f>'2a. Productie zpm gen. ggz (A)'!G1027</f>
        <v>128.017976564169</v>
      </c>
      <c r="H1027" s="30">
        <f>'2a. Productie zpm gen. ggz (A)'!H1027</f>
        <v>0</v>
      </c>
    </row>
    <row r="1028" spans="1:8" x14ac:dyDescent="0.25">
      <c r="A1028" s="26" t="str">
        <f>'2a. Productie zpm gen. ggz (A)'!A1028</f>
        <v>OV0021</v>
      </c>
      <c r="B1028" s="27">
        <f>'2a. Productie zpm gen. ggz (A)'!B1028</f>
        <v>0</v>
      </c>
      <c r="C1028" s="27" t="str">
        <f>'2a. Productie zpm gen. ggz (A)'!C1028</f>
        <v>Vanaf 5 minuten</v>
      </c>
      <c r="D1028" s="27" t="str">
        <f>'2a. Productie zpm gen. ggz (A)'!D1028</f>
        <v>Acute ggz binnen budget</v>
      </c>
      <c r="E1028" s="27" t="str">
        <f>'2a. Productie zpm gen. ggz (A)'!E1028</f>
        <v>Klinisch (neuro)psycholoog (Wet Big artikel 14)</v>
      </c>
      <c r="F1028" s="32">
        <f>'2a. Productie zpm gen. ggz (A)'!F1028</f>
        <v>0</v>
      </c>
      <c r="G1028" s="53">
        <f>'2a. Productie zpm gen. ggz (A)'!G1028</f>
        <v>89.192970294366503</v>
      </c>
      <c r="H1028" s="30">
        <f>'2a. Productie zpm gen. ggz (A)'!H1028</f>
        <v>0</v>
      </c>
    </row>
    <row r="1029" spans="1:8" x14ac:dyDescent="0.25">
      <c r="A1029" s="26" t="str">
        <f>'2a. Productie zpm gen. ggz (A)'!A1029</f>
        <v>OV0022</v>
      </c>
      <c r="B1029" s="27">
        <f>'2a. Productie zpm gen. ggz (A)'!B1029</f>
        <v>0</v>
      </c>
      <c r="C1029" s="27" t="str">
        <f>'2a. Productie zpm gen. ggz (A)'!C1029</f>
        <v>Vanaf 5 minuten</v>
      </c>
      <c r="D1029" s="27" t="str">
        <f>'2a. Productie zpm gen. ggz (A)'!D1029</f>
        <v>Acute ggz binnen budget</v>
      </c>
      <c r="E1029" s="27" t="str">
        <f>'2a. Productie zpm gen. ggz (A)'!E1029</f>
        <v>Verpleegkundig specialist geestelijke gezondheidszorg (Wet Big artikel 14)</v>
      </c>
      <c r="F1029" s="32">
        <f>'2a. Productie zpm gen. ggz (A)'!F1029</f>
        <v>0</v>
      </c>
      <c r="G1029" s="53">
        <f>'2a. Productie zpm gen. ggz (A)'!G1029</f>
        <v>73.292732327117406</v>
      </c>
      <c r="H1029" s="30">
        <f>'2a. Productie zpm gen. ggz (A)'!H1029</f>
        <v>0</v>
      </c>
    </row>
    <row r="1030" spans="1:8" x14ac:dyDescent="0.25">
      <c r="A1030" s="26" t="str">
        <f>'2a. Productie zpm gen. ggz (A)'!A1030</f>
        <v>OV0023</v>
      </c>
      <c r="B1030" s="27">
        <f>'2a. Productie zpm gen. ggz (A)'!B1030</f>
        <v>0</v>
      </c>
      <c r="C1030" s="27" t="str">
        <f>'2a. Productie zpm gen. ggz (A)'!C1030</f>
        <v>Vanaf 5 minuten</v>
      </c>
      <c r="D1030" s="27" t="str">
        <f>'2a. Productie zpm gen. ggz (A)'!D1030</f>
        <v>Acute ggz binnen budget</v>
      </c>
      <c r="E1030" s="27" t="str">
        <f>'2a. Productie zpm gen. ggz (A)'!E1030</f>
        <v>Arts (Wet Big artikel 3)</v>
      </c>
      <c r="F1030" s="32">
        <f>'2a. Productie zpm gen. ggz (A)'!F1030</f>
        <v>0</v>
      </c>
      <c r="G1030" s="53">
        <f>'2a. Productie zpm gen. ggz (A)'!G1030</f>
        <v>77.228154248767396</v>
      </c>
      <c r="H1030" s="30">
        <f>'2a. Productie zpm gen. ggz (A)'!H1030</f>
        <v>0</v>
      </c>
    </row>
    <row r="1031" spans="1:8" x14ac:dyDescent="0.25">
      <c r="A1031" s="26" t="str">
        <f>'2a. Productie zpm gen. ggz (A)'!A1031</f>
        <v>OV0024</v>
      </c>
      <c r="B1031" s="27">
        <f>'2a. Productie zpm gen. ggz (A)'!B1031</f>
        <v>0</v>
      </c>
      <c r="C1031" s="27" t="str">
        <f>'2a. Productie zpm gen. ggz (A)'!C1031</f>
        <v>Vanaf 5 minuten</v>
      </c>
      <c r="D1031" s="27" t="str">
        <f>'2a. Productie zpm gen. ggz (A)'!D1031</f>
        <v>Acute ggz binnen budget</v>
      </c>
      <c r="E1031" s="27" t="str">
        <f>'2a. Productie zpm gen. ggz (A)'!E1031</f>
        <v>Gezondheidszorgpsycholoog (Wet Big artikel 3)</v>
      </c>
      <c r="F1031" s="32">
        <f>'2a. Productie zpm gen. ggz (A)'!F1031</f>
        <v>0</v>
      </c>
      <c r="G1031" s="53">
        <f>'2a. Productie zpm gen. ggz (A)'!G1031</f>
        <v>73.180698477722501</v>
      </c>
      <c r="H1031" s="30">
        <f>'2a. Productie zpm gen. ggz (A)'!H1031</f>
        <v>0</v>
      </c>
    </row>
    <row r="1032" spans="1:8" x14ac:dyDescent="0.25">
      <c r="A1032" s="26" t="str">
        <f>'2a. Productie zpm gen. ggz (A)'!A1032</f>
        <v>OV0025</v>
      </c>
      <c r="B1032" s="27">
        <f>'2a. Productie zpm gen. ggz (A)'!B1032</f>
        <v>0</v>
      </c>
      <c r="C1032" s="27" t="str">
        <f>'2a. Productie zpm gen. ggz (A)'!C1032</f>
        <v>Vanaf 5 minuten</v>
      </c>
      <c r="D1032" s="27" t="str">
        <f>'2a. Productie zpm gen. ggz (A)'!D1032</f>
        <v>Acute ggz binnen budget</v>
      </c>
      <c r="E1032" s="27" t="str">
        <f>'2a. Productie zpm gen. ggz (A)'!E1032</f>
        <v>Psychotherapeut (Wet Big artikel 3)</v>
      </c>
      <c r="F1032" s="32">
        <f>'2a. Productie zpm gen. ggz (A)'!F1032</f>
        <v>0</v>
      </c>
      <c r="G1032" s="53">
        <f>'2a. Productie zpm gen. ggz (A)'!G1032</f>
        <v>65.400595426741603</v>
      </c>
      <c r="H1032" s="30">
        <f>'2a. Productie zpm gen. ggz (A)'!H1032</f>
        <v>0</v>
      </c>
    </row>
    <row r="1033" spans="1:8" x14ac:dyDescent="0.25">
      <c r="A1033" s="26" t="str">
        <f>'2a. Productie zpm gen. ggz (A)'!A1033</f>
        <v>OV0026</v>
      </c>
      <c r="B1033" s="27">
        <f>'2a. Productie zpm gen. ggz (A)'!B1033</f>
        <v>0</v>
      </c>
      <c r="C1033" s="27" t="str">
        <f>'2a. Productie zpm gen. ggz (A)'!C1033</f>
        <v>Vanaf 5 minuten</v>
      </c>
      <c r="D1033" s="27" t="str">
        <f>'2a. Productie zpm gen. ggz (A)'!D1033</f>
        <v>Acute ggz binnen budget</v>
      </c>
      <c r="E1033" s="27" t="str">
        <f>'2a. Productie zpm gen. ggz (A)'!E1033</f>
        <v>Verpleegkundige (Wet Big artikel 3)</v>
      </c>
      <c r="F1033" s="32">
        <f>'2a. Productie zpm gen. ggz (A)'!F1033</f>
        <v>0</v>
      </c>
      <c r="G1033" s="53">
        <f>'2a. Productie zpm gen. ggz (A)'!G1033</f>
        <v>57.411500659440598</v>
      </c>
      <c r="H1033" s="30">
        <f>'2a. Productie zpm gen. ggz (A)'!H1033</f>
        <v>0</v>
      </c>
    </row>
    <row r="1034" spans="1:8" x14ac:dyDescent="0.25">
      <c r="A1034" s="26" t="str">
        <f>'2a. Productie zpm gen. ggz (A)'!A1034</f>
        <v>OV0027</v>
      </c>
      <c r="B1034" s="27">
        <f>'2a. Productie zpm gen. ggz (A)'!B1034</f>
        <v>0</v>
      </c>
      <c r="C1034" s="27" t="str">
        <f>'2a. Productie zpm gen. ggz (A)'!C1034</f>
        <v>Vanaf 15 minuten</v>
      </c>
      <c r="D1034" s="27" t="str">
        <f>'2a. Productie zpm gen. ggz (A)'!D1034</f>
        <v>Acute ggz binnen budget</v>
      </c>
      <c r="E1034" s="27" t="str">
        <f>'2a. Productie zpm gen. ggz (A)'!E1034</f>
        <v>Overige beroepen</v>
      </c>
      <c r="F1034" s="32">
        <f>'2a. Productie zpm gen. ggz (A)'!F1034</f>
        <v>0</v>
      </c>
      <c r="G1034" s="53">
        <f>'2a. Productie zpm gen. ggz (A)'!G1034</f>
        <v>118.941950359698</v>
      </c>
      <c r="H1034" s="30">
        <f>'2a. Productie zpm gen. ggz (A)'!H1034</f>
        <v>0</v>
      </c>
    </row>
    <row r="1035" spans="1:8" x14ac:dyDescent="0.25">
      <c r="A1035" s="26" t="str">
        <f>'2a. Productie zpm gen. ggz (A)'!A1035</f>
        <v>OV0028</v>
      </c>
      <c r="B1035" s="27">
        <f>'2a. Productie zpm gen. ggz (A)'!B1035</f>
        <v>0</v>
      </c>
      <c r="C1035" s="27" t="str">
        <f>'2a. Productie zpm gen. ggz (A)'!C1035</f>
        <v>Vanaf 15 minuten</v>
      </c>
      <c r="D1035" s="27" t="str">
        <f>'2a. Productie zpm gen. ggz (A)'!D1035</f>
        <v>Acute ggz binnen budget</v>
      </c>
      <c r="E1035" s="27" t="str">
        <f>'2a. Productie zpm gen. ggz (A)'!E1035</f>
        <v>Arts - specialist (Wet Big artikel 14)</v>
      </c>
      <c r="F1035" s="32">
        <f>'2a. Productie zpm gen. ggz (A)'!F1035</f>
        <v>0</v>
      </c>
      <c r="G1035" s="53">
        <f>'2a. Productie zpm gen. ggz (A)'!G1035</f>
        <v>206.54383809864601</v>
      </c>
      <c r="H1035" s="30">
        <f>'2a. Productie zpm gen. ggz (A)'!H1035</f>
        <v>0</v>
      </c>
    </row>
    <row r="1036" spans="1:8" x14ac:dyDescent="0.25">
      <c r="A1036" s="26" t="str">
        <f>'2a. Productie zpm gen. ggz (A)'!A1036</f>
        <v>OV0029</v>
      </c>
      <c r="B1036" s="27">
        <f>'2a. Productie zpm gen. ggz (A)'!B1036</f>
        <v>0</v>
      </c>
      <c r="C1036" s="27" t="str">
        <f>'2a. Productie zpm gen. ggz (A)'!C1036</f>
        <v>Vanaf 15 minuten</v>
      </c>
      <c r="D1036" s="27" t="str">
        <f>'2a. Productie zpm gen. ggz (A)'!D1036</f>
        <v>Acute ggz binnen budget</v>
      </c>
      <c r="E1036" s="27" t="str">
        <f>'2a. Productie zpm gen. ggz (A)'!E1036</f>
        <v>Klinisch (neuro)psycholoog (Wet Big artikel 14)</v>
      </c>
      <c r="F1036" s="32">
        <f>'2a. Productie zpm gen. ggz (A)'!F1036</f>
        <v>0</v>
      </c>
      <c r="G1036" s="53">
        <f>'2a. Productie zpm gen. ggz (A)'!G1036</f>
        <v>149.85137135469799</v>
      </c>
      <c r="H1036" s="30">
        <f>'2a. Productie zpm gen. ggz (A)'!H1036</f>
        <v>0</v>
      </c>
    </row>
    <row r="1037" spans="1:8" x14ac:dyDescent="0.25">
      <c r="A1037" s="26" t="str">
        <f>'2a. Productie zpm gen. ggz (A)'!A1037</f>
        <v>OV0030</v>
      </c>
      <c r="B1037" s="27">
        <f>'2a. Productie zpm gen. ggz (A)'!B1037</f>
        <v>0</v>
      </c>
      <c r="C1037" s="27" t="str">
        <f>'2a. Productie zpm gen. ggz (A)'!C1037</f>
        <v>Vanaf 15 minuten</v>
      </c>
      <c r="D1037" s="27" t="str">
        <f>'2a. Productie zpm gen. ggz (A)'!D1037</f>
        <v>Acute ggz binnen budget</v>
      </c>
      <c r="E1037" s="27" t="str">
        <f>'2a. Productie zpm gen. ggz (A)'!E1037</f>
        <v>Verpleegkundig specialist geestelijke gezondheidszorg (Wet Big artikel 14)</v>
      </c>
      <c r="F1037" s="32">
        <f>'2a. Productie zpm gen. ggz (A)'!F1037</f>
        <v>0</v>
      </c>
      <c r="G1037" s="53">
        <f>'2a. Productie zpm gen. ggz (A)'!G1037</f>
        <v>118.918530665066</v>
      </c>
      <c r="H1037" s="30">
        <f>'2a. Productie zpm gen. ggz (A)'!H1037</f>
        <v>0</v>
      </c>
    </row>
    <row r="1038" spans="1:8" x14ac:dyDescent="0.25">
      <c r="A1038" s="26" t="str">
        <f>'2a. Productie zpm gen. ggz (A)'!A1038</f>
        <v>OV0031</v>
      </c>
      <c r="B1038" s="27">
        <f>'2a. Productie zpm gen. ggz (A)'!B1038</f>
        <v>0</v>
      </c>
      <c r="C1038" s="27" t="str">
        <f>'2a. Productie zpm gen. ggz (A)'!C1038</f>
        <v>Vanaf 15 minuten</v>
      </c>
      <c r="D1038" s="27" t="str">
        <f>'2a. Productie zpm gen. ggz (A)'!D1038</f>
        <v>Acute ggz binnen budget</v>
      </c>
      <c r="E1038" s="27" t="str">
        <f>'2a. Productie zpm gen. ggz (A)'!E1038</f>
        <v>Arts (Wet Big artikel 3)</v>
      </c>
      <c r="F1038" s="32">
        <f>'2a. Productie zpm gen. ggz (A)'!F1038</f>
        <v>0</v>
      </c>
      <c r="G1038" s="53">
        <f>'2a. Productie zpm gen. ggz (A)'!G1038</f>
        <v>124.754612362209</v>
      </c>
      <c r="H1038" s="30">
        <f>'2a. Productie zpm gen. ggz (A)'!H1038</f>
        <v>0</v>
      </c>
    </row>
    <row r="1039" spans="1:8" x14ac:dyDescent="0.25">
      <c r="A1039" s="26" t="str">
        <f>'2a. Productie zpm gen. ggz (A)'!A1039</f>
        <v>OV0032</v>
      </c>
      <c r="B1039" s="27">
        <f>'2a. Productie zpm gen. ggz (A)'!B1039</f>
        <v>0</v>
      </c>
      <c r="C1039" s="27" t="str">
        <f>'2a. Productie zpm gen. ggz (A)'!C1039</f>
        <v>Vanaf 15 minuten</v>
      </c>
      <c r="D1039" s="27" t="str">
        <f>'2a. Productie zpm gen. ggz (A)'!D1039</f>
        <v>Acute ggz binnen budget</v>
      </c>
      <c r="E1039" s="27" t="str">
        <f>'2a. Productie zpm gen. ggz (A)'!E1039</f>
        <v>Gezondheidszorgpsycholoog (Wet Big artikel 3)</v>
      </c>
      <c r="F1039" s="32">
        <f>'2a. Productie zpm gen. ggz (A)'!F1039</f>
        <v>0</v>
      </c>
      <c r="G1039" s="53">
        <f>'2a. Productie zpm gen. ggz (A)'!G1039</f>
        <v>121.915177832971</v>
      </c>
      <c r="H1039" s="30">
        <f>'2a. Productie zpm gen. ggz (A)'!H1039</f>
        <v>0</v>
      </c>
    </row>
    <row r="1040" spans="1:8" x14ac:dyDescent="0.25">
      <c r="A1040" s="26" t="str">
        <f>'2a. Productie zpm gen. ggz (A)'!A1040</f>
        <v>OV0033</v>
      </c>
      <c r="B1040" s="27">
        <f>'2a. Productie zpm gen. ggz (A)'!B1040</f>
        <v>0</v>
      </c>
      <c r="C1040" s="27" t="str">
        <f>'2a. Productie zpm gen. ggz (A)'!C1040</f>
        <v>Vanaf 15 minuten</v>
      </c>
      <c r="D1040" s="27" t="str">
        <f>'2a. Productie zpm gen. ggz (A)'!D1040</f>
        <v>Acute ggz binnen budget</v>
      </c>
      <c r="E1040" s="27" t="str">
        <f>'2a. Productie zpm gen. ggz (A)'!E1040</f>
        <v>Psychotherapeut (Wet Big artikel 3)</v>
      </c>
      <c r="F1040" s="32">
        <f>'2a. Productie zpm gen. ggz (A)'!F1040</f>
        <v>0</v>
      </c>
      <c r="G1040" s="53">
        <f>'2a. Productie zpm gen. ggz (A)'!G1040</f>
        <v>112.653057251845</v>
      </c>
      <c r="H1040" s="30">
        <f>'2a. Productie zpm gen. ggz (A)'!H1040</f>
        <v>0</v>
      </c>
    </row>
    <row r="1041" spans="1:8" x14ac:dyDescent="0.25">
      <c r="A1041" s="26" t="str">
        <f>'2a. Productie zpm gen. ggz (A)'!A1041</f>
        <v>OV0034</v>
      </c>
      <c r="B1041" s="27">
        <f>'2a. Productie zpm gen. ggz (A)'!B1041</f>
        <v>0</v>
      </c>
      <c r="C1041" s="27" t="str">
        <f>'2a. Productie zpm gen. ggz (A)'!C1041</f>
        <v>Vanaf 15 minuten</v>
      </c>
      <c r="D1041" s="27" t="str">
        <f>'2a. Productie zpm gen. ggz (A)'!D1041</f>
        <v>Acute ggz binnen budget</v>
      </c>
      <c r="E1041" s="27" t="str">
        <f>'2a. Productie zpm gen. ggz (A)'!E1041</f>
        <v>Verpleegkundige (Wet Big artikel 3)</v>
      </c>
      <c r="F1041" s="32">
        <f>'2a. Productie zpm gen. ggz (A)'!F1041</f>
        <v>0</v>
      </c>
      <c r="G1041" s="53">
        <f>'2a. Productie zpm gen. ggz (A)'!G1041</f>
        <v>96.864177138973602</v>
      </c>
      <c r="H1041" s="30">
        <f>'2a. Productie zpm gen. ggz (A)'!H1041</f>
        <v>0</v>
      </c>
    </row>
    <row r="1042" spans="1:8" x14ac:dyDescent="0.25">
      <c r="A1042" s="26" t="str">
        <f>'2a. Productie zpm gen. ggz (A)'!A1042</f>
        <v>OV0035</v>
      </c>
      <c r="B1042" s="27">
        <f>'2a. Productie zpm gen. ggz (A)'!B1042</f>
        <v>0</v>
      </c>
      <c r="C1042" s="27" t="str">
        <f>'2a. Productie zpm gen. ggz (A)'!C1042</f>
        <v>Vanaf 30 minuten</v>
      </c>
      <c r="D1042" s="27" t="str">
        <f>'2a. Productie zpm gen. ggz (A)'!D1042</f>
        <v>Acute ggz binnen budget</v>
      </c>
      <c r="E1042" s="27" t="str">
        <f>'2a. Productie zpm gen. ggz (A)'!E1042</f>
        <v>Overige beroepen</v>
      </c>
      <c r="F1042" s="32">
        <f>'2a. Productie zpm gen. ggz (A)'!F1042</f>
        <v>0</v>
      </c>
      <c r="G1042" s="53">
        <f>'2a. Productie zpm gen. ggz (A)'!G1042</f>
        <v>199.750549986914</v>
      </c>
      <c r="H1042" s="30">
        <f>'2a. Productie zpm gen. ggz (A)'!H1042</f>
        <v>0</v>
      </c>
    </row>
    <row r="1043" spans="1:8" x14ac:dyDescent="0.25">
      <c r="A1043" s="26" t="str">
        <f>'2a. Productie zpm gen. ggz (A)'!A1043</f>
        <v>OV0036</v>
      </c>
      <c r="B1043" s="27">
        <f>'2a. Productie zpm gen. ggz (A)'!B1043</f>
        <v>0</v>
      </c>
      <c r="C1043" s="27" t="str">
        <f>'2a. Productie zpm gen. ggz (A)'!C1043</f>
        <v>Vanaf 30 minuten</v>
      </c>
      <c r="D1043" s="27" t="str">
        <f>'2a. Productie zpm gen. ggz (A)'!D1043</f>
        <v>Acute ggz binnen budget</v>
      </c>
      <c r="E1043" s="27" t="str">
        <f>'2a. Productie zpm gen. ggz (A)'!E1043</f>
        <v>Arts - specialist (Wet Big artikel 14)</v>
      </c>
      <c r="F1043" s="32">
        <f>'2a. Productie zpm gen. ggz (A)'!F1043</f>
        <v>0</v>
      </c>
      <c r="G1043" s="53">
        <f>'2a. Productie zpm gen. ggz (A)'!G1043</f>
        <v>323.00656606080798</v>
      </c>
      <c r="H1043" s="30">
        <f>'2a. Productie zpm gen. ggz (A)'!H1043</f>
        <v>0</v>
      </c>
    </row>
    <row r="1044" spans="1:8" x14ac:dyDescent="0.25">
      <c r="A1044" s="26" t="str">
        <f>'2a. Productie zpm gen. ggz (A)'!A1044</f>
        <v>OV0037</v>
      </c>
      <c r="B1044" s="27">
        <f>'2a. Productie zpm gen. ggz (A)'!B1044</f>
        <v>0</v>
      </c>
      <c r="C1044" s="27" t="str">
        <f>'2a. Productie zpm gen. ggz (A)'!C1044</f>
        <v>Vanaf 30 minuten</v>
      </c>
      <c r="D1044" s="27" t="str">
        <f>'2a. Productie zpm gen. ggz (A)'!D1044</f>
        <v>Acute ggz binnen budget</v>
      </c>
      <c r="E1044" s="27" t="str">
        <f>'2a. Productie zpm gen. ggz (A)'!E1044</f>
        <v>Klinisch (neuro)psycholoog (Wet Big artikel 14)</v>
      </c>
      <c r="F1044" s="32">
        <f>'2a. Productie zpm gen. ggz (A)'!F1044</f>
        <v>0</v>
      </c>
      <c r="G1044" s="53">
        <f>'2a. Productie zpm gen. ggz (A)'!G1044</f>
        <v>262.61789209460801</v>
      </c>
      <c r="H1044" s="30">
        <f>'2a. Productie zpm gen. ggz (A)'!H1044</f>
        <v>0</v>
      </c>
    </row>
    <row r="1045" spans="1:8" x14ac:dyDescent="0.25">
      <c r="A1045" s="26" t="str">
        <f>'2a. Productie zpm gen. ggz (A)'!A1045</f>
        <v>OV0038</v>
      </c>
      <c r="B1045" s="27">
        <f>'2a. Productie zpm gen. ggz (A)'!B1045</f>
        <v>0</v>
      </c>
      <c r="C1045" s="27" t="str">
        <f>'2a. Productie zpm gen. ggz (A)'!C1045</f>
        <v>Vanaf 30 minuten</v>
      </c>
      <c r="D1045" s="27" t="str">
        <f>'2a. Productie zpm gen. ggz (A)'!D1045</f>
        <v>Acute ggz binnen budget</v>
      </c>
      <c r="E1045" s="27" t="str">
        <f>'2a. Productie zpm gen. ggz (A)'!E1045</f>
        <v>Verpleegkundig specialist geestelijke gezondheidszorg (Wet Big artikel 14)</v>
      </c>
      <c r="F1045" s="32">
        <f>'2a. Productie zpm gen. ggz (A)'!F1045</f>
        <v>0</v>
      </c>
      <c r="G1045" s="53">
        <f>'2a. Productie zpm gen. ggz (A)'!G1045</f>
        <v>187.05387572868599</v>
      </c>
      <c r="H1045" s="30">
        <f>'2a. Productie zpm gen. ggz (A)'!H1045</f>
        <v>0</v>
      </c>
    </row>
    <row r="1046" spans="1:8" x14ac:dyDescent="0.25">
      <c r="A1046" s="26" t="str">
        <f>'2a. Productie zpm gen. ggz (A)'!A1046</f>
        <v>OV0039</v>
      </c>
      <c r="B1046" s="27">
        <f>'2a. Productie zpm gen. ggz (A)'!B1046</f>
        <v>0</v>
      </c>
      <c r="C1046" s="27" t="str">
        <f>'2a. Productie zpm gen. ggz (A)'!C1046</f>
        <v>Vanaf 30 minuten</v>
      </c>
      <c r="D1046" s="27" t="str">
        <f>'2a. Productie zpm gen. ggz (A)'!D1046</f>
        <v>Acute ggz binnen budget</v>
      </c>
      <c r="E1046" s="27" t="str">
        <f>'2a. Productie zpm gen. ggz (A)'!E1046</f>
        <v>Arts (Wet Big artikel 3)</v>
      </c>
      <c r="F1046" s="32">
        <f>'2a. Productie zpm gen. ggz (A)'!F1046</f>
        <v>0</v>
      </c>
      <c r="G1046" s="53">
        <f>'2a. Productie zpm gen. ggz (A)'!G1046</f>
        <v>195.502052921532</v>
      </c>
      <c r="H1046" s="30">
        <f>'2a. Productie zpm gen. ggz (A)'!H1046</f>
        <v>0</v>
      </c>
    </row>
    <row r="1047" spans="1:8" x14ac:dyDescent="0.25">
      <c r="A1047" s="26" t="str">
        <f>'2a. Productie zpm gen. ggz (A)'!A1047</f>
        <v>OV0040</v>
      </c>
      <c r="B1047" s="27">
        <f>'2a. Productie zpm gen. ggz (A)'!B1047</f>
        <v>0</v>
      </c>
      <c r="C1047" s="27" t="str">
        <f>'2a. Productie zpm gen. ggz (A)'!C1047</f>
        <v>Vanaf 30 minuten</v>
      </c>
      <c r="D1047" s="27" t="str">
        <f>'2a. Productie zpm gen. ggz (A)'!D1047</f>
        <v>Acute ggz binnen budget</v>
      </c>
      <c r="E1047" s="27" t="str">
        <f>'2a. Productie zpm gen. ggz (A)'!E1047</f>
        <v>Gezondheidszorgpsycholoog (Wet Big artikel 3)</v>
      </c>
      <c r="F1047" s="32">
        <f>'2a. Productie zpm gen. ggz (A)'!F1047</f>
        <v>0</v>
      </c>
      <c r="G1047" s="53">
        <f>'2a. Productie zpm gen. ggz (A)'!G1047</f>
        <v>207.08239778503699</v>
      </c>
      <c r="H1047" s="30">
        <f>'2a. Productie zpm gen. ggz (A)'!H1047</f>
        <v>0</v>
      </c>
    </row>
    <row r="1048" spans="1:8" x14ac:dyDescent="0.25">
      <c r="A1048" s="26" t="str">
        <f>'2a. Productie zpm gen. ggz (A)'!A1048</f>
        <v>OV0041</v>
      </c>
      <c r="B1048" s="27">
        <f>'2a. Productie zpm gen. ggz (A)'!B1048</f>
        <v>0</v>
      </c>
      <c r="C1048" s="27" t="str">
        <f>'2a. Productie zpm gen. ggz (A)'!C1048</f>
        <v>Vanaf 30 minuten</v>
      </c>
      <c r="D1048" s="27" t="str">
        <f>'2a. Productie zpm gen. ggz (A)'!D1048</f>
        <v>Acute ggz binnen budget</v>
      </c>
      <c r="E1048" s="27" t="str">
        <f>'2a. Productie zpm gen. ggz (A)'!E1048</f>
        <v>Psychotherapeut (Wet Big artikel 3)</v>
      </c>
      <c r="F1048" s="32">
        <f>'2a. Productie zpm gen. ggz (A)'!F1048</f>
        <v>0</v>
      </c>
      <c r="G1048" s="53">
        <f>'2a. Productie zpm gen. ggz (A)'!G1048</f>
        <v>207.203459191436</v>
      </c>
      <c r="H1048" s="30">
        <f>'2a. Productie zpm gen. ggz (A)'!H1048</f>
        <v>0</v>
      </c>
    </row>
    <row r="1049" spans="1:8" x14ac:dyDescent="0.25">
      <c r="A1049" s="26" t="str">
        <f>'2a. Productie zpm gen. ggz (A)'!A1049</f>
        <v>OV0042</v>
      </c>
      <c r="B1049" s="27">
        <f>'2a. Productie zpm gen. ggz (A)'!B1049</f>
        <v>0</v>
      </c>
      <c r="C1049" s="27" t="str">
        <f>'2a. Productie zpm gen. ggz (A)'!C1049</f>
        <v>Vanaf 30 minuten</v>
      </c>
      <c r="D1049" s="27" t="str">
        <f>'2a. Productie zpm gen. ggz (A)'!D1049</f>
        <v>Acute ggz binnen budget</v>
      </c>
      <c r="E1049" s="27" t="str">
        <f>'2a. Productie zpm gen. ggz (A)'!E1049</f>
        <v>Verpleegkundige (Wet Big artikel 3)</v>
      </c>
      <c r="F1049" s="32">
        <f>'2a. Productie zpm gen. ggz (A)'!F1049</f>
        <v>0</v>
      </c>
      <c r="G1049" s="53">
        <f>'2a. Productie zpm gen. ggz (A)'!G1049</f>
        <v>167.25172066171999</v>
      </c>
      <c r="H1049" s="30">
        <f>'2a. Productie zpm gen. ggz (A)'!H1049</f>
        <v>0</v>
      </c>
    </row>
    <row r="1050" spans="1:8" x14ac:dyDescent="0.25">
      <c r="A1050" s="26" t="str">
        <f>'2a. Productie zpm gen. ggz (A)'!A1050</f>
        <v>OV0043</v>
      </c>
      <c r="B1050" s="27">
        <f>'2a. Productie zpm gen. ggz (A)'!B1050</f>
        <v>0</v>
      </c>
      <c r="C1050" s="27" t="str">
        <f>'2a. Productie zpm gen. ggz (A)'!C1050</f>
        <v>Vanaf 45 minuten</v>
      </c>
      <c r="D1050" s="27" t="str">
        <f>'2a. Productie zpm gen. ggz (A)'!D1050</f>
        <v>Acute ggz binnen budget</v>
      </c>
      <c r="E1050" s="27" t="str">
        <f>'2a. Productie zpm gen. ggz (A)'!E1050</f>
        <v>Overige beroepen</v>
      </c>
      <c r="F1050" s="32">
        <f>'2a. Productie zpm gen. ggz (A)'!F1050</f>
        <v>0</v>
      </c>
      <c r="G1050" s="53">
        <f>'2a. Productie zpm gen. ggz (A)'!G1050</f>
        <v>276.78102398136298</v>
      </c>
      <c r="H1050" s="30">
        <f>'2a. Productie zpm gen. ggz (A)'!H1050</f>
        <v>0</v>
      </c>
    </row>
    <row r="1051" spans="1:8" x14ac:dyDescent="0.25">
      <c r="A1051" s="26" t="str">
        <f>'2a. Productie zpm gen. ggz (A)'!A1051</f>
        <v>OV0044</v>
      </c>
      <c r="B1051" s="27">
        <f>'2a. Productie zpm gen. ggz (A)'!B1051</f>
        <v>0</v>
      </c>
      <c r="C1051" s="27" t="str">
        <f>'2a. Productie zpm gen. ggz (A)'!C1051</f>
        <v>Vanaf 45 minuten</v>
      </c>
      <c r="D1051" s="27" t="str">
        <f>'2a. Productie zpm gen. ggz (A)'!D1051</f>
        <v>Acute ggz binnen budget</v>
      </c>
      <c r="E1051" s="27" t="str">
        <f>'2a. Productie zpm gen. ggz (A)'!E1051</f>
        <v>Arts - specialist (Wet Big artikel 14)</v>
      </c>
      <c r="F1051" s="32">
        <f>'2a. Productie zpm gen. ggz (A)'!F1051</f>
        <v>0</v>
      </c>
      <c r="G1051" s="53">
        <f>'2a. Productie zpm gen. ggz (A)'!G1051</f>
        <v>435.96132407210098</v>
      </c>
      <c r="H1051" s="30">
        <f>'2a. Productie zpm gen. ggz (A)'!H1051</f>
        <v>0</v>
      </c>
    </row>
    <row r="1052" spans="1:8" x14ac:dyDescent="0.25">
      <c r="A1052" s="26" t="str">
        <f>'2a. Productie zpm gen. ggz (A)'!A1052</f>
        <v>OV0045</v>
      </c>
      <c r="B1052" s="27">
        <f>'2a. Productie zpm gen. ggz (A)'!B1052</f>
        <v>0</v>
      </c>
      <c r="C1052" s="27" t="str">
        <f>'2a. Productie zpm gen. ggz (A)'!C1052</f>
        <v>Vanaf 45 minuten</v>
      </c>
      <c r="D1052" s="27" t="str">
        <f>'2a. Productie zpm gen. ggz (A)'!D1052</f>
        <v>Acute ggz binnen budget</v>
      </c>
      <c r="E1052" s="27" t="str">
        <f>'2a. Productie zpm gen. ggz (A)'!E1052</f>
        <v>Klinisch (neuro)psycholoog (Wet Big artikel 14)</v>
      </c>
      <c r="F1052" s="32">
        <f>'2a. Productie zpm gen. ggz (A)'!F1052</f>
        <v>0</v>
      </c>
      <c r="G1052" s="53">
        <f>'2a. Productie zpm gen. ggz (A)'!G1052</f>
        <v>370.63089183604802</v>
      </c>
      <c r="H1052" s="30">
        <f>'2a. Productie zpm gen. ggz (A)'!H1052</f>
        <v>0</v>
      </c>
    </row>
    <row r="1053" spans="1:8" x14ac:dyDescent="0.25">
      <c r="A1053" s="26" t="str">
        <f>'2a. Productie zpm gen. ggz (A)'!A1053</f>
        <v>OV0046</v>
      </c>
      <c r="B1053" s="27">
        <f>'2a. Productie zpm gen. ggz (A)'!B1053</f>
        <v>0</v>
      </c>
      <c r="C1053" s="27" t="str">
        <f>'2a. Productie zpm gen. ggz (A)'!C1053</f>
        <v>Vanaf 45 minuten</v>
      </c>
      <c r="D1053" s="27" t="str">
        <f>'2a. Productie zpm gen. ggz (A)'!D1053</f>
        <v>Acute ggz binnen budget</v>
      </c>
      <c r="E1053" s="27" t="str">
        <f>'2a. Productie zpm gen. ggz (A)'!E1053</f>
        <v>Verpleegkundig specialist geestelijke gezondheidszorg (Wet Big artikel 14)</v>
      </c>
      <c r="F1053" s="32">
        <f>'2a. Productie zpm gen. ggz (A)'!F1053</f>
        <v>0</v>
      </c>
      <c r="G1053" s="53">
        <f>'2a. Productie zpm gen. ggz (A)'!G1053</f>
        <v>253.32251086233401</v>
      </c>
      <c r="H1053" s="30">
        <f>'2a. Productie zpm gen. ggz (A)'!H1053</f>
        <v>0</v>
      </c>
    </row>
    <row r="1054" spans="1:8" x14ac:dyDescent="0.25">
      <c r="A1054" s="26" t="str">
        <f>'2a. Productie zpm gen. ggz (A)'!A1054</f>
        <v>OV0047</v>
      </c>
      <c r="B1054" s="27">
        <f>'2a. Productie zpm gen. ggz (A)'!B1054</f>
        <v>0</v>
      </c>
      <c r="C1054" s="27" t="str">
        <f>'2a. Productie zpm gen. ggz (A)'!C1054</f>
        <v>Vanaf 45 minuten</v>
      </c>
      <c r="D1054" s="27" t="str">
        <f>'2a. Productie zpm gen. ggz (A)'!D1054</f>
        <v>Acute ggz binnen budget</v>
      </c>
      <c r="E1054" s="27" t="str">
        <f>'2a. Productie zpm gen. ggz (A)'!E1054</f>
        <v>Arts (Wet Big artikel 3)</v>
      </c>
      <c r="F1054" s="32">
        <f>'2a. Productie zpm gen. ggz (A)'!F1054</f>
        <v>0</v>
      </c>
      <c r="G1054" s="53">
        <f>'2a. Productie zpm gen. ggz (A)'!G1054</f>
        <v>264.101273749315</v>
      </c>
      <c r="H1054" s="30">
        <f>'2a. Productie zpm gen. ggz (A)'!H1054</f>
        <v>0</v>
      </c>
    </row>
    <row r="1055" spans="1:8" x14ac:dyDescent="0.25">
      <c r="A1055" s="26" t="str">
        <f>'2a. Productie zpm gen. ggz (A)'!A1055</f>
        <v>OV0048</v>
      </c>
      <c r="B1055" s="27">
        <f>'2a. Productie zpm gen. ggz (A)'!B1055</f>
        <v>0</v>
      </c>
      <c r="C1055" s="27" t="str">
        <f>'2a. Productie zpm gen. ggz (A)'!C1055</f>
        <v>Vanaf 45 minuten</v>
      </c>
      <c r="D1055" s="27" t="str">
        <f>'2a. Productie zpm gen. ggz (A)'!D1055</f>
        <v>Acute ggz binnen budget</v>
      </c>
      <c r="E1055" s="27" t="str">
        <f>'2a. Productie zpm gen. ggz (A)'!E1055</f>
        <v>Gezondheidszorgpsycholoog (Wet Big artikel 3)</v>
      </c>
      <c r="F1055" s="32">
        <f>'2a. Productie zpm gen. ggz (A)'!F1055</f>
        <v>0</v>
      </c>
      <c r="G1055" s="53">
        <f>'2a. Productie zpm gen. ggz (A)'!G1055</f>
        <v>288.406224197744</v>
      </c>
      <c r="H1055" s="30">
        <f>'2a. Productie zpm gen. ggz (A)'!H1055</f>
        <v>0</v>
      </c>
    </row>
    <row r="1056" spans="1:8" x14ac:dyDescent="0.25">
      <c r="A1056" s="26" t="str">
        <f>'2a. Productie zpm gen. ggz (A)'!A1056</f>
        <v>OV0049</v>
      </c>
      <c r="B1056" s="27">
        <f>'2a. Productie zpm gen. ggz (A)'!B1056</f>
        <v>0</v>
      </c>
      <c r="C1056" s="27" t="str">
        <f>'2a. Productie zpm gen. ggz (A)'!C1056</f>
        <v>Vanaf 45 minuten</v>
      </c>
      <c r="D1056" s="27" t="str">
        <f>'2a. Productie zpm gen. ggz (A)'!D1056</f>
        <v>Acute ggz binnen budget</v>
      </c>
      <c r="E1056" s="27" t="str">
        <f>'2a. Productie zpm gen. ggz (A)'!E1056</f>
        <v>Psychotherapeut (Wet Big artikel 3)</v>
      </c>
      <c r="F1056" s="32">
        <f>'2a. Productie zpm gen. ggz (A)'!F1056</f>
        <v>0</v>
      </c>
      <c r="G1056" s="53">
        <f>'2a. Productie zpm gen. ggz (A)'!G1056</f>
        <v>299.93152793190598</v>
      </c>
      <c r="H1056" s="30">
        <f>'2a. Productie zpm gen. ggz (A)'!H1056</f>
        <v>0</v>
      </c>
    </row>
    <row r="1057" spans="1:8" x14ac:dyDescent="0.25">
      <c r="A1057" s="26" t="str">
        <f>'2a. Productie zpm gen. ggz (A)'!A1057</f>
        <v>OV0050</v>
      </c>
      <c r="B1057" s="27">
        <f>'2a. Productie zpm gen. ggz (A)'!B1057</f>
        <v>0</v>
      </c>
      <c r="C1057" s="27" t="str">
        <f>'2a. Productie zpm gen. ggz (A)'!C1057</f>
        <v>Vanaf 45 minuten</v>
      </c>
      <c r="D1057" s="27" t="str">
        <f>'2a. Productie zpm gen. ggz (A)'!D1057</f>
        <v>Acute ggz binnen budget</v>
      </c>
      <c r="E1057" s="27" t="str">
        <f>'2a. Productie zpm gen. ggz (A)'!E1057</f>
        <v>Verpleegkundige (Wet Big artikel 3)</v>
      </c>
      <c r="F1057" s="32">
        <f>'2a. Productie zpm gen. ggz (A)'!F1057</f>
        <v>0</v>
      </c>
      <c r="G1057" s="53">
        <f>'2a. Productie zpm gen. ggz (A)'!G1057</f>
        <v>234.91853745082199</v>
      </c>
      <c r="H1057" s="30">
        <f>'2a. Productie zpm gen. ggz (A)'!H1057</f>
        <v>0</v>
      </c>
    </row>
    <row r="1058" spans="1:8" x14ac:dyDescent="0.25">
      <c r="A1058" s="26" t="str">
        <f>'2a. Productie zpm gen. ggz (A)'!A1058</f>
        <v>OV0051</v>
      </c>
      <c r="B1058" s="27">
        <f>'2a. Productie zpm gen. ggz (A)'!B1058</f>
        <v>0</v>
      </c>
      <c r="C1058" s="27" t="str">
        <f>'2a. Productie zpm gen. ggz (A)'!C1058</f>
        <v>Vanaf 60 minuten</v>
      </c>
      <c r="D1058" s="27" t="str">
        <f>'2a. Productie zpm gen. ggz (A)'!D1058</f>
        <v>Acute ggz binnen budget</v>
      </c>
      <c r="E1058" s="27" t="str">
        <f>'2a. Productie zpm gen. ggz (A)'!E1058</f>
        <v>Overige beroepen</v>
      </c>
      <c r="F1058" s="32">
        <f>'2a. Productie zpm gen. ggz (A)'!F1058</f>
        <v>0</v>
      </c>
      <c r="G1058" s="53">
        <f>'2a. Productie zpm gen. ggz (A)'!G1058</f>
        <v>292.10366360074403</v>
      </c>
      <c r="H1058" s="30">
        <f>'2a. Productie zpm gen. ggz (A)'!H1058</f>
        <v>0</v>
      </c>
    </row>
    <row r="1059" spans="1:8" x14ac:dyDescent="0.25">
      <c r="A1059" s="26" t="str">
        <f>'2a. Productie zpm gen. ggz (A)'!A1059</f>
        <v>OV0052</v>
      </c>
      <c r="B1059" s="27">
        <f>'2a. Productie zpm gen. ggz (A)'!B1059</f>
        <v>0</v>
      </c>
      <c r="C1059" s="27" t="str">
        <f>'2a. Productie zpm gen. ggz (A)'!C1059</f>
        <v>Vanaf 60 minuten</v>
      </c>
      <c r="D1059" s="27" t="str">
        <f>'2a. Productie zpm gen. ggz (A)'!D1059</f>
        <v>Acute ggz binnen budget</v>
      </c>
      <c r="E1059" s="27" t="str">
        <f>'2a. Productie zpm gen. ggz (A)'!E1059</f>
        <v>Arts - specialist (Wet Big artikel 14)</v>
      </c>
      <c r="F1059" s="32">
        <f>'2a. Productie zpm gen. ggz (A)'!F1059</f>
        <v>0</v>
      </c>
      <c r="G1059" s="53">
        <f>'2a. Productie zpm gen. ggz (A)'!G1059</f>
        <v>463.51843359884901</v>
      </c>
      <c r="H1059" s="30">
        <f>'2a. Productie zpm gen. ggz (A)'!H1059</f>
        <v>0</v>
      </c>
    </row>
    <row r="1060" spans="1:8" x14ac:dyDescent="0.25">
      <c r="A1060" s="26" t="str">
        <f>'2a. Productie zpm gen. ggz (A)'!A1060</f>
        <v>OV0053</v>
      </c>
      <c r="B1060" s="27">
        <f>'2a. Productie zpm gen. ggz (A)'!B1060</f>
        <v>0</v>
      </c>
      <c r="C1060" s="27" t="str">
        <f>'2a. Productie zpm gen. ggz (A)'!C1060</f>
        <v>Vanaf 60 minuten</v>
      </c>
      <c r="D1060" s="27" t="str">
        <f>'2a. Productie zpm gen. ggz (A)'!D1060</f>
        <v>Acute ggz binnen budget</v>
      </c>
      <c r="E1060" s="27" t="str">
        <f>'2a. Productie zpm gen. ggz (A)'!E1060</f>
        <v>Klinisch (neuro)psycholoog (Wet Big artikel 14)</v>
      </c>
      <c r="F1060" s="32">
        <f>'2a. Productie zpm gen. ggz (A)'!F1060</f>
        <v>0</v>
      </c>
      <c r="G1060" s="53">
        <f>'2a. Productie zpm gen. ggz (A)'!G1060</f>
        <v>388.905143899807</v>
      </c>
      <c r="H1060" s="30">
        <f>'2a. Productie zpm gen. ggz (A)'!H1060</f>
        <v>0</v>
      </c>
    </row>
    <row r="1061" spans="1:8" x14ac:dyDescent="0.25">
      <c r="A1061" s="26" t="str">
        <f>'2a. Productie zpm gen. ggz (A)'!A1061</f>
        <v>OV0054</v>
      </c>
      <c r="B1061" s="27">
        <f>'2a. Productie zpm gen. ggz (A)'!B1061</f>
        <v>0</v>
      </c>
      <c r="C1061" s="27" t="str">
        <f>'2a. Productie zpm gen. ggz (A)'!C1061</f>
        <v>Vanaf 60 minuten</v>
      </c>
      <c r="D1061" s="27" t="str">
        <f>'2a. Productie zpm gen. ggz (A)'!D1061</f>
        <v>Acute ggz binnen budget</v>
      </c>
      <c r="E1061" s="27" t="str">
        <f>'2a. Productie zpm gen. ggz (A)'!E1061</f>
        <v>Verpleegkundig specialist geestelijke gezondheidszorg (Wet Big artikel 14)</v>
      </c>
      <c r="F1061" s="32">
        <f>'2a. Productie zpm gen. ggz (A)'!F1061</f>
        <v>0</v>
      </c>
      <c r="G1061" s="53">
        <f>'2a. Productie zpm gen. ggz (A)'!G1061</f>
        <v>271.269001155193</v>
      </c>
      <c r="H1061" s="30">
        <f>'2a. Productie zpm gen. ggz (A)'!H1061</f>
        <v>0</v>
      </c>
    </row>
    <row r="1062" spans="1:8" x14ac:dyDescent="0.25">
      <c r="A1062" s="26" t="str">
        <f>'2a. Productie zpm gen. ggz (A)'!A1062</f>
        <v>OV0055</v>
      </c>
      <c r="B1062" s="27">
        <f>'2a. Productie zpm gen. ggz (A)'!B1062</f>
        <v>0</v>
      </c>
      <c r="C1062" s="27" t="str">
        <f>'2a. Productie zpm gen. ggz (A)'!C1062</f>
        <v>Vanaf 60 minuten</v>
      </c>
      <c r="D1062" s="27" t="str">
        <f>'2a. Productie zpm gen. ggz (A)'!D1062</f>
        <v>Acute ggz binnen budget</v>
      </c>
      <c r="E1062" s="27" t="str">
        <f>'2a. Productie zpm gen. ggz (A)'!E1062</f>
        <v>Arts (Wet Big artikel 3)</v>
      </c>
      <c r="F1062" s="32">
        <f>'2a. Productie zpm gen. ggz (A)'!F1062</f>
        <v>0</v>
      </c>
      <c r="G1062" s="53">
        <f>'2a. Productie zpm gen. ggz (A)'!G1062</f>
        <v>281.02518947294402</v>
      </c>
      <c r="H1062" s="30">
        <f>'2a. Productie zpm gen. ggz (A)'!H1062</f>
        <v>0</v>
      </c>
    </row>
    <row r="1063" spans="1:8" x14ac:dyDescent="0.25">
      <c r="A1063" s="26" t="str">
        <f>'2a. Productie zpm gen. ggz (A)'!A1063</f>
        <v>OV0056</v>
      </c>
      <c r="B1063" s="27">
        <f>'2a. Productie zpm gen. ggz (A)'!B1063</f>
        <v>0</v>
      </c>
      <c r="C1063" s="27" t="str">
        <f>'2a. Productie zpm gen. ggz (A)'!C1063</f>
        <v>Vanaf 60 minuten</v>
      </c>
      <c r="D1063" s="27" t="str">
        <f>'2a. Productie zpm gen. ggz (A)'!D1063</f>
        <v>Acute ggz binnen budget</v>
      </c>
      <c r="E1063" s="27" t="str">
        <f>'2a. Productie zpm gen. ggz (A)'!E1063</f>
        <v>Gezondheidszorgpsycholoog (Wet Big artikel 3)</v>
      </c>
      <c r="F1063" s="32">
        <f>'2a. Productie zpm gen. ggz (A)'!F1063</f>
        <v>0</v>
      </c>
      <c r="G1063" s="53">
        <f>'2a. Productie zpm gen. ggz (A)'!G1063</f>
        <v>304.97599960218599</v>
      </c>
      <c r="H1063" s="30">
        <f>'2a. Productie zpm gen. ggz (A)'!H1063</f>
        <v>0</v>
      </c>
    </row>
    <row r="1064" spans="1:8" x14ac:dyDescent="0.25">
      <c r="A1064" s="26" t="str">
        <f>'2a. Productie zpm gen. ggz (A)'!A1064</f>
        <v>OV0057</v>
      </c>
      <c r="B1064" s="27">
        <f>'2a. Productie zpm gen. ggz (A)'!B1064</f>
        <v>0</v>
      </c>
      <c r="C1064" s="27" t="str">
        <f>'2a. Productie zpm gen. ggz (A)'!C1064</f>
        <v>Vanaf 60 minuten</v>
      </c>
      <c r="D1064" s="27" t="str">
        <f>'2a. Productie zpm gen. ggz (A)'!D1064</f>
        <v>Acute ggz binnen budget</v>
      </c>
      <c r="E1064" s="27" t="str">
        <f>'2a. Productie zpm gen. ggz (A)'!E1064</f>
        <v>Psychotherapeut (Wet Big artikel 3)</v>
      </c>
      <c r="F1064" s="32">
        <f>'2a. Productie zpm gen. ggz (A)'!F1064</f>
        <v>0</v>
      </c>
      <c r="G1064" s="53">
        <f>'2a. Productie zpm gen. ggz (A)'!G1064</f>
        <v>317.51468426799102</v>
      </c>
      <c r="H1064" s="30">
        <f>'2a. Productie zpm gen. ggz (A)'!H1064</f>
        <v>0</v>
      </c>
    </row>
    <row r="1065" spans="1:8" x14ac:dyDescent="0.25">
      <c r="A1065" s="26" t="str">
        <f>'2a. Productie zpm gen. ggz (A)'!A1065</f>
        <v>OV0058</v>
      </c>
      <c r="B1065" s="27">
        <f>'2a. Productie zpm gen. ggz (A)'!B1065</f>
        <v>0</v>
      </c>
      <c r="C1065" s="27" t="str">
        <f>'2a. Productie zpm gen. ggz (A)'!C1065</f>
        <v>Vanaf 60 minuten</v>
      </c>
      <c r="D1065" s="27" t="str">
        <f>'2a. Productie zpm gen. ggz (A)'!D1065</f>
        <v>Acute ggz binnen budget</v>
      </c>
      <c r="E1065" s="27" t="str">
        <f>'2a. Productie zpm gen. ggz (A)'!E1065</f>
        <v>Verpleegkundige (Wet Big artikel 3)</v>
      </c>
      <c r="F1065" s="32">
        <f>'2a. Productie zpm gen. ggz (A)'!F1065</f>
        <v>0</v>
      </c>
      <c r="G1065" s="53">
        <f>'2a. Productie zpm gen. ggz (A)'!G1065</f>
        <v>251.08995167849201</v>
      </c>
      <c r="H1065" s="30">
        <f>'2a. Productie zpm gen. ggz (A)'!H1065</f>
        <v>0</v>
      </c>
    </row>
    <row r="1066" spans="1:8" x14ac:dyDescent="0.25">
      <c r="A1066" s="26" t="str">
        <f>'2a. Productie zpm gen. ggz (A)'!A1066</f>
        <v>OV0059</v>
      </c>
      <c r="B1066" s="27">
        <f>'2a. Productie zpm gen. ggz (A)'!B1066</f>
        <v>0</v>
      </c>
      <c r="C1066" s="27" t="str">
        <f>'2a. Productie zpm gen. ggz (A)'!C1066</f>
        <v>Vanaf 75 minuten</v>
      </c>
      <c r="D1066" s="27" t="str">
        <f>'2a. Productie zpm gen. ggz (A)'!D1066</f>
        <v>Acute ggz binnen budget</v>
      </c>
      <c r="E1066" s="27" t="str">
        <f>'2a. Productie zpm gen. ggz (A)'!E1066</f>
        <v>Overige beroepen</v>
      </c>
      <c r="F1066" s="32">
        <f>'2a. Productie zpm gen. ggz (A)'!F1066</f>
        <v>0</v>
      </c>
      <c r="G1066" s="53">
        <f>'2a. Productie zpm gen. ggz (A)'!G1066</f>
        <v>347.98989706802899</v>
      </c>
      <c r="H1066" s="30">
        <f>'2a. Productie zpm gen. ggz (A)'!H1066</f>
        <v>0</v>
      </c>
    </row>
    <row r="1067" spans="1:8" x14ac:dyDescent="0.25">
      <c r="A1067" s="26" t="str">
        <f>'2a. Productie zpm gen. ggz (A)'!A1067</f>
        <v>OV0060</v>
      </c>
      <c r="B1067" s="27">
        <f>'2a. Productie zpm gen. ggz (A)'!B1067</f>
        <v>0</v>
      </c>
      <c r="C1067" s="27" t="str">
        <f>'2a. Productie zpm gen. ggz (A)'!C1067</f>
        <v>Vanaf 75 minuten</v>
      </c>
      <c r="D1067" s="27" t="str">
        <f>'2a. Productie zpm gen. ggz (A)'!D1067</f>
        <v>Acute ggz binnen budget</v>
      </c>
      <c r="E1067" s="27" t="str">
        <f>'2a. Productie zpm gen. ggz (A)'!E1067</f>
        <v>Arts - specialist (Wet Big artikel 14)</v>
      </c>
      <c r="F1067" s="32">
        <f>'2a. Productie zpm gen. ggz (A)'!F1067</f>
        <v>0</v>
      </c>
      <c r="G1067" s="53">
        <f>'2a. Productie zpm gen. ggz (A)'!G1067</f>
        <v>550.66340899898398</v>
      </c>
      <c r="H1067" s="30">
        <f>'2a. Productie zpm gen. ggz (A)'!H1067</f>
        <v>0</v>
      </c>
    </row>
    <row r="1068" spans="1:8" x14ac:dyDescent="0.25">
      <c r="A1068" s="26" t="str">
        <f>'2a. Productie zpm gen. ggz (A)'!A1068</f>
        <v>OV0061</v>
      </c>
      <c r="B1068" s="27">
        <f>'2a. Productie zpm gen. ggz (A)'!B1068</f>
        <v>0</v>
      </c>
      <c r="C1068" s="27" t="str">
        <f>'2a. Productie zpm gen. ggz (A)'!C1068</f>
        <v>Vanaf 75 minuten</v>
      </c>
      <c r="D1068" s="27" t="str">
        <f>'2a. Productie zpm gen. ggz (A)'!D1068</f>
        <v>Acute ggz binnen budget</v>
      </c>
      <c r="E1068" s="27" t="str">
        <f>'2a. Productie zpm gen. ggz (A)'!E1068</f>
        <v>Klinisch (neuro)psycholoog (Wet Big artikel 14)</v>
      </c>
      <c r="F1068" s="32">
        <f>'2a. Productie zpm gen. ggz (A)'!F1068</f>
        <v>0</v>
      </c>
      <c r="G1068" s="53">
        <f>'2a. Productie zpm gen. ggz (A)'!G1068</f>
        <v>464.22661355261999</v>
      </c>
      <c r="H1068" s="30">
        <f>'2a. Productie zpm gen. ggz (A)'!H1068</f>
        <v>0</v>
      </c>
    </row>
    <row r="1069" spans="1:8" x14ac:dyDescent="0.25">
      <c r="A1069" s="26" t="str">
        <f>'2a. Productie zpm gen. ggz (A)'!A1069</f>
        <v>OV0062</v>
      </c>
      <c r="B1069" s="27">
        <f>'2a. Productie zpm gen. ggz (A)'!B1069</f>
        <v>0</v>
      </c>
      <c r="C1069" s="27" t="str">
        <f>'2a. Productie zpm gen. ggz (A)'!C1069</f>
        <v>Vanaf 75 minuten</v>
      </c>
      <c r="D1069" s="27" t="str">
        <f>'2a. Productie zpm gen. ggz (A)'!D1069</f>
        <v>Acute ggz binnen budget</v>
      </c>
      <c r="E1069" s="27" t="str">
        <f>'2a. Productie zpm gen. ggz (A)'!E1069</f>
        <v>Verpleegkundig specialist geestelijke gezondheidszorg (Wet Big artikel 14)</v>
      </c>
      <c r="F1069" s="32">
        <f>'2a. Productie zpm gen. ggz (A)'!F1069</f>
        <v>0</v>
      </c>
      <c r="G1069" s="53">
        <f>'2a. Productie zpm gen. ggz (A)'!G1069</f>
        <v>323.077714274306</v>
      </c>
      <c r="H1069" s="30">
        <f>'2a. Productie zpm gen. ggz (A)'!H1069</f>
        <v>0</v>
      </c>
    </row>
    <row r="1070" spans="1:8" x14ac:dyDescent="0.25">
      <c r="A1070" s="26" t="str">
        <f>'2a. Productie zpm gen. ggz (A)'!A1070</f>
        <v>OV0063</v>
      </c>
      <c r="B1070" s="27">
        <f>'2a. Productie zpm gen. ggz (A)'!B1070</f>
        <v>0</v>
      </c>
      <c r="C1070" s="27" t="str">
        <f>'2a. Productie zpm gen. ggz (A)'!C1070</f>
        <v>Vanaf 75 minuten</v>
      </c>
      <c r="D1070" s="27" t="str">
        <f>'2a. Productie zpm gen. ggz (A)'!D1070</f>
        <v>Acute ggz binnen budget</v>
      </c>
      <c r="E1070" s="27" t="str">
        <f>'2a. Productie zpm gen. ggz (A)'!E1070</f>
        <v>Arts (Wet Big artikel 3)</v>
      </c>
      <c r="F1070" s="32">
        <f>'2a. Productie zpm gen. ggz (A)'!F1070</f>
        <v>0</v>
      </c>
      <c r="G1070" s="53">
        <f>'2a. Productie zpm gen. ggz (A)'!G1070</f>
        <v>333.98529677939899</v>
      </c>
      <c r="H1070" s="30">
        <f>'2a. Productie zpm gen. ggz (A)'!H1070</f>
        <v>0</v>
      </c>
    </row>
    <row r="1071" spans="1:8" x14ac:dyDescent="0.25">
      <c r="A1071" s="26" t="str">
        <f>'2a. Productie zpm gen. ggz (A)'!A1071</f>
        <v>OV0064</v>
      </c>
      <c r="B1071" s="27">
        <f>'2a. Productie zpm gen. ggz (A)'!B1071</f>
        <v>0</v>
      </c>
      <c r="C1071" s="27" t="str">
        <f>'2a. Productie zpm gen. ggz (A)'!C1071</f>
        <v>Vanaf 75 minuten</v>
      </c>
      <c r="D1071" s="27" t="str">
        <f>'2a. Productie zpm gen. ggz (A)'!D1071</f>
        <v>Acute ggz binnen budget</v>
      </c>
      <c r="E1071" s="27" t="str">
        <f>'2a. Productie zpm gen. ggz (A)'!E1071</f>
        <v>Gezondheidszorgpsycholoog (Wet Big artikel 3)</v>
      </c>
      <c r="F1071" s="32">
        <f>'2a. Productie zpm gen. ggz (A)'!F1071</f>
        <v>0</v>
      </c>
      <c r="G1071" s="53">
        <f>'2a. Productie zpm gen. ggz (A)'!G1071</f>
        <v>363.85541926807298</v>
      </c>
      <c r="H1071" s="30">
        <f>'2a. Productie zpm gen. ggz (A)'!H1071</f>
        <v>0</v>
      </c>
    </row>
    <row r="1072" spans="1:8" x14ac:dyDescent="0.25">
      <c r="A1072" s="26" t="str">
        <f>'2a. Productie zpm gen. ggz (A)'!A1072</f>
        <v>OV0065</v>
      </c>
      <c r="B1072" s="27">
        <f>'2a. Productie zpm gen. ggz (A)'!B1072</f>
        <v>0</v>
      </c>
      <c r="C1072" s="27" t="str">
        <f>'2a. Productie zpm gen. ggz (A)'!C1072</f>
        <v>Vanaf 75 minuten</v>
      </c>
      <c r="D1072" s="27" t="str">
        <f>'2a. Productie zpm gen. ggz (A)'!D1072</f>
        <v>Acute ggz binnen budget</v>
      </c>
      <c r="E1072" s="27" t="str">
        <f>'2a. Productie zpm gen. ggz (A)'!E1072</f>
        <v>Psychotherapeut (Wet Big artikel 3)</v>
      </c>
      <c r="F1072" s="32">
        <f>'2a. Productie zpm gen. ggz (A)'!F1072</f>
        <v>0</v>
      </c>
      <c r="G1072" s="53">
        <f>'2a. Productie zpm gen. ggz (A)'!G1072</f>
        <v>381.71831627625801</v>
      </c>
      <c r="H1072" s="30">
        <f>'2a. Productie zpm gen. ggz (A)'!H1072</f>
        <v>0</v>
      </c>
    </row>
    <row r="1073" spans="1:8" x14ac:dyDescent="0.25">
      <c r="A1073" s="26" t="str">
        <f>'2a. Productie zpm gen. ggz (A)'!A1073</f>
        <v>OV0066</v>
      </c>
      <c r="B1073" s="27">
        <f>'2a. Productie zpm gen. ggz (A)'!B1073</f>
        <v>0</v>
      </c>
      <c r="C1073" s="27" t="str">
        <f>'2a. Productie zpm gen. ggz (A)'!C1073</f>
        <v>Vanaf 75 minuten</v>
      </c>
      <c r="D1073" s="27" t="str">
        <f>'2a. Productie zpm gen. ggz (A)'!D1073</f>
        <v>Acute ggz binnen budget</v>
      </c>
      <c r="E1073" s="27" t="str">
        <f>'2a. Productie zpm gen. ggz (A)'!E1073</f>
        <v>Verpleegkundige (Wet Big artikel 3)</v>
      </c>
      <c r="F1073" s="32">
        <f>'2a. Productie zpm gen. ggz (A)'!F1073</f>
        <v>0</v>
      </c>
      <c r="G1073" s="53">
        <f>'2a. Productie zpm gen. ggz (A)'!G1073</f>
        <v>300.85710837629102</v>
      </c>
      <c r="H1073" s="30">
        <f>'2a. Productie zpm gen. ggz (A)'!H1073</f>
        <v>0</v>
      </c>
    </row>
    <row r="1074" spans="1:8" x14ac:dyDescent="0.25">
      <c r="A1074" s="26" t="str">
        <f>'2a. Productie zpm gen. ggz (A)'!A1074</f>
        <v>OV0067</v>
      </c>
      <c r="B1074" s="27">
        <f>'2a. Productie zpm gen. ggz (A)'!B1074</f>
        <v>0</v>
      </c>
      <c r="C1074" s="27" t="str">
        <f>'2a. Productie zpm gen. ggz (A)'!C1074</f>
        <v>Vanaf 90 minuten</v>
      </c>
      <c r="D1074" s="27" t="str">
        <f>'2a. Productie zpm gen. ggz (A)'!D1074</f>
        <v>Acute ggz binnen budget</v>
      </c>
      <c r="E1074" s="27" t="str">
        <f>'2a. Productie zpm gen. ggz (A)'!E1074</f>
        <v>Overige beroepen</v>
      </c>
      <c r="F1074" s="32">
        <f>'2a. Productie zpm gen. ggz (A)'!F1074</f>
        <v>0</v>
      </c>
      <c r="G1074" s="53">
        <f>'2a. Productie zpm gen. ggz (A)'!G1074</f>
        <v>430.43411105804199</v>
      </c>
      <c r="H1074" s="30">
        <f>'2a. Productie zpm gen. ggz (A)'!H1074</f>
        <v>0</v>
      </c>
    </row>
    <row r="1075" spans="1:8" x14ac:dyDescent="0.25">
      <c r="A1075" s="26" t="str">
        <f>'2a. Productie zpm gen. ggz (A)'!A1075</f>
        <v>OV0068</v>
      </c>
      <c r="B1075" s="27">
        <f>'2a. Productie zpm gen. ggz (A)'!B1075</f>
        <v>0</v>
      </c>
      <c r="C1075" s="27" t="str">
        <f>'2a. Productie zpm gen. ggz (A)'!C1075</f>
        <v>Vanaf 90 minuten</v>
      </c>
      <c r="D1075" s="27" t="str">
        <f>'2a. Productie zpm gen. ggz (A)'!D1075</f>
        <v>Acute ggz binnen budget</v>
      </c>
      <c r="E1075" s="27" t="str">
        <f>'2a. Productie zpm gen. ggz (A)'!E1075</f>
        <v>Arts - specialist (Wet Big artikel 14)</v>
      </c>
      <c r="F1075" s="32">
        <f>'2a. Productie zpm gen. ggz (A)'!F1075</f>
        <v>0</v>
      </c>
      <c r="G1075" s="53">
        <f>'2a. Productie zpm gen. ggz (A)'!G1075</f>
        <v>681.47786765592002</v>
      </c>
      <c r="H1075" s="30">
        <f>'2a. Productie zpm gen. ggz (A)'!H1075</f>
        <v>0</v>
      </c>
    </row>
    <row r="1076" spans="1:8" x14ac:dyDescent="0.25">
      <c r="A1076" s="26" t="str">
        <f>'2a. Productie zpm gen. ggz (A)'!A1076</f>
        <v>OV0069</v>
      </c>
      <c r="B1076" s="27">
        <f>'2a. Productie zpm gen. ggz (A)'!B1076</f>
        <v>0</v>
      </c>
      <c r="C1076" s="27" t="str">
        <f>'2a. Productie zpm gen. ggz (A)'!C1076</f>
        <v>Vanaf 90 minuten</v>
      </c>
      <c r="D1076" s="27" t="str">
        <f>'2a. Productie zpm gen. ggz (A)'!D1076</f>
        <v>Acute ggz binnen budget</v>
      </c>
      <c r="E1076" s="27" t="str">
        <f>'2a. Productie zpm gen. ggz (A)'!E1076</f>
        <v>Klinisch (neuro)psycholoog (Wet Big artikel 14)</v>
      </c>
      <c r="F1076" s="32">
        <f>'2a. Productie zpm gen. ggz (A)'!F1076</f>
        <v>0</v>
      </c>
      <c r="G1076" s="53">
        <f>'2a. Productie zpm gen. ggz (A)'!G1076</f>
        <v>574.00437731044497</v>
      </c>
      <c r="H1076" s="30">
        <f>'2a. Productie zpm gen. ggz (A)'!H1076</f>
        <v>0</v>
      </c>
    </row>
    <row r="1077" spans="1:8" x14ac:dyDescent="0.25">
      <c r="A1077" s="26" t="str">
        <f>'2a. Productie zpm gen. ggz (A)'!A1077</f>
        <v>OV0070</v>
      </c>
      <c r="B1077" s="27">
        <f>'2a. Productie zpm gen. ggz (A)'!B1077</f>
        <v>0</v>
      </c>
      <c r="C1077" s="27" t="str">
        <f>'2a. Productie zpm gen. ggz (A)'!C1077</f>
        <v>Vanaf 90 minuten</v>
      </c>
      <c r="D1077" s="27" t="str">
        <f>'2a. Productie zpm gen. ggz (A)'!D1077</f>
        <v>Acute ggz binnen budget</v>
      </c>
      <c r="E1077" s="27" t="str">
        <f>'2a. Productie zpm gen. ggz (A)'!E1077</f>
        <v>Verpleegkundig specialist geestelijke gezondheidszorg (Wet Big artikel 14)</v>
      </c>
      <c r="F1077" s="32">
        <f>'2a. Productie zpm gen. ggz (A)'!F1077</f>
        <v>0</v>
      </c>
      <c r="G1077" s="53">
        <f>'2a. Productie zpm gen. ggz (A)'!G1077</f>
        <v>399.46289140388302</v>
      </c>
      <c r="H1077" s="30">
        <f>'2a. Productie zpm gen. ggz (A)'!H1077</f>
        <v>0</v>
      </c>
    </row>
    <row r="1078" spans="1:8" x14ac:dyDescent="0.25">
      <c r="A1078" s="26" t="str">
        <f>'2a. Productie zpm gen. ggz (A)'!A1078</f>
        <v>OV0071</v>
      </c>
      <c r="B1078" s="27">
        <f>'2a. Productie zpm gen. ggz (A)'!B1078</f>
        <v>0</v>
      </c>
      <c r="C1078" s="27" t="str">
        <f>'2a. Productie zpm gen. ggz (A)'!C1078</f>
        <v>Vanaf 90 minuten</v>
      </c>
      <c r="D1078" s="27" t="str">
        <f>'2a. Productie zpm gen. ggz (A)'!D1078</f>
        <v>Acute ggz binnen budget</v>
      </c>
      <c r="E1078" s="27" t="str">
        <f>'2a. Productie zpm gen. ggz (A)'!E1078</f>
        <v>Arts (Wet Big artikel 3)</v>
      </c>
      <c r="F1078" s="32">
        <f>'2a. Productie zpm gen. ggz (A)'!F1078</f>
        <v>0</v>
      </c>
      <c r="G1078" s="53">
        <f>'2a. Productie zpm gen. ggz (A)'!G1078</f>
        <v>413.27300620753101</v>
      </c>
      <c r="H1078" s="30">
        <f>'2a. Productie zpm gen. ggz (A)'!H1078</f>
        <v>0</v>
      </c>
    </row>
    <row r="1079" spans="1:8" x14ac:dyDescent="0.25">
      <c r="A1079" s="26" t="str">
        <f>'2a. Productie zpm gen. ggz (A)'!A1079</f>
        <v>OV0072</v>
      </c>
      <c r="B1079" s="27">
        <f>'2a. Productie zpm gen. ggz (A)'!B1079</f>
        <v>0</v>
      </c>
      <c r="C1079" s="27" t="str">
        <f>'2a. Productie zpm gen. ggz (A)'!C1079</f>
        <v>Vanaf 90 minuten</v>
      </c>
      <c r="D1079" s="27" t="str">
        <f>'2a. Productie zpm gen. ggz (A)'!D1079</f>
        <v>Acute ggz binnen budget</v>
      </c>
      <c r="E1079" s="27" t="str">
        <f>'2a. Productie zpm gen. ggz (A)'!E1079</f>
        <v>Gezondheidszorgpsycholoog (Wet Big artikel 3)</v>
      </c>
      <c r="F1079" s="32">
        <f>'2a. Productie zpm gen. ggz (A)'!F1079</f>
        <v>0</v>
      </c>
      <c r="G1079" s="53">
        <f>'2a. Productie zpm gen. ggz (A)'!G1079</f>
        <v>449.85044553378901</v>
      </c>
      <c r="H1079" s="30">
        <f>'2a. Productie zpm gen. ggz (A)'!H1079</f>
        <v>0</v>
      </c>
    </row>
    <row r="1080" spans="1:8" x14ac:dyDescent="0.25">
      <c r="A1080" s="26" t="str">
        <f>'2a. Productie zpm gen. ggz (A)'!A1080</f>
        <v>OV0073</v>
      </c>
      <c r="B1080" s="27">
        <f>'2a. Productie zpm gen. ggz (A)'!B1080</f>
        <v>0</v>
      </c>
      <c r="C1080" s="27" t="str">
        <f>'2a. Productie zpm gen. ggz (A)'!C1080</f>
        <v>Vanaf 90 minuten</v>
      </c>
      <c r="D1080" s="27" t="str">
        <f>'2a. Productie zpm gen. ggz (A)'!D1080</f>
        <v>Acute ggz binnen budget</v>
      </c>
      <c r="E1080" s="27" t="str">
        <f>'2a. Productie zpm gen. ggz (A)'!E1080</f>
        <v>Psychotherapeut (Wet Big artikel 3)</v>
      </c>
      <c r="F1080" s="32">
        <f>'2a. Productie zpm gen. ggz (A)'!F1080</f>
        <v>0</v>
      </c>
      <c r="G1080" s="53">
        <f>'2a. Productie zpm gen. ggz (A)'!G1080</f>
        <v>470.93178050890299</v>
      </c>
      <c r="H1080" s="30">
        <f>'2a. Productie zpm gen. ggz (A)'!H1080</f>
        <v>0</v>
      </c>
    </row>
    <row r="1081" spans="1:8" x14ac:dyDescent="0.25">
      <c r="A1081" s="26" t="str">
        <f>'2a. Productie zpm gen. ggz (A)'!A1081</f>
        <v>OV0074</v>
      </c>
      <c r="B1081" s="27">
        <f>'2a. Productie zpm gen. ggz (A)'!B1081</f>
        <v>0</v>
      </c>
      <c r="C1081" s="27" t="str">
        <f>'2a. Productie zpm gen. ggz (A)'!C1081</f>
        <v>Vanaf 90 minuten</v>
      </c>
      <c r="D1081" s="27" t="str">
        <f>'2a. Productie zpm gen. ggz (A)'!D1081</f>
        <v>Acute ggz binnen budget</v>
      </c>
      <c r="E1081" s="27" t="str">
        <f>'2a. Productie zpm gen. ggz (A)'!E1081</f>
        <v>Verpleegkundige (Wet Big artikel 3)</v>
      </c>
      <c r="F1081" s="32">
        <f>'2a. Productie zpm gen. ggz (A)'!F1081</f>
        <v>0</v>
      </c>
      <c r="G1081" s="53">
        <f>'2a. Productie zpm gen. ggz (A)'!G1081</f>
        <v>371.40045929457801</v>
      </c>
      <c r="H1081" s="30">
        <f>'2a. Productie zpm gen. ggz (A)'!H1081</f>
        <v>0</v>
      </c>
    </row>
    <row r="1082" spans="1:8" x14ac:dyDescent="0.25">
      <c r="A1082" s="26" t="str">
        <f>'2a. Productie zpm gen. ggz (A)'!A1082</f>
        <v>OV0075</v>
      </c>
      <c r="B1082" s="27">
        <f>'2a. Productie zpm gen. ggz (A)'!B1082</f>
        <v>0</v>
      </c>
      <c r="C1082" s="27" t="str">
        <f>'2a. Productie zpm gen. ggz (A)'!C1082</f>
        <v>Vanaf 120 minuten</v>
      </c>
      <c r="D1082" s="27" t="str">
        <f>'2a. Productie zpm gen. ggz (A)'!D1082</f>
        <v>Acute ggz binnen budget</v>
      </c>
      <c r="E1082" s="27" t="str">
        <f>'2a. Productie zpm gen. ggz (A)'!E1082</f>
        <v>Overige beroepen</v>
      </c>
      <c r="F1082" s="32">
        <f>'2a. Productie zpm gen. ggz (A)'!F1082</f>
        <v>0</v>
      </c>
      <c r="G1082" s="53">
        <f>'2a. Productie zpm gen. ggz (A)'!G1082</f>
        <v>587.29284176199701</v>
      </c>
      <c r="H1082" s="30">
        <f>'2a. Productie zpm gen. ggz (A)'!H1082</f>
        <v>0</v>
      </c>
    </row>
    <row r="1083" spans="1:8" x14ac:dyDescent="0.25">
      <c r="A1083" s="26" t="str">
        <f>'2a. Productie zpm gen. ggz (A)'!A1083</f>
        <v>OV0076</v>
      </c>
      <c r="B1083" s="27">
        <f>'2a. Productie zpm gen. ggz (A)'!B1083</f>
        <v>0</v>
      </c>
      <c r="C1083" s="27" t="str">
        <f>'2a. Productie zpm gen. ggz (A)'!C1083</f>
        <v>Vanaf 120 minuten</v>
      </c>
      <c r="D1083" s="27" t="str">
        <f>'2a. Productie zpm gen. ggz (A)'!D1083</f>
        <v>Acute ggz binnen budget</v>
      </c>
      <c r="E1083" s="27" t="str">
        <f>'2a. Productie zpm gen. ggz (A)'!E1083</f>
        <v>Arts - specialist (Wet Big artikel 14)</v>
      </c>
      <c r="F1083" s="32">
        <f>'2a. Productie zpm gen. ggz (A)'!F1083</f>
        <v>0</v>
      </c>
      <c r="G1083" s="53">
        <f>'2a. Productie zpm gen. ggz (A)'!G1083</f>
        <v>931.86581909391896</v>
      </c>
      <c r="H1083" s="30">
        <f>'2a. Productie zpm gen. ggz (A)'!H1083</f>
        <v>0</v>
      </c>
    </row>
    <row r="1084" spans="1:8" x14ac:dyDescent="0.25">
      <c r="A1084" s="26" t="str">
        <f>'2a. Productie zpm gen. ggz (A)'!A1084</f>
        <v>OV0077</v>
      </c>
      <c r="B1084" s="27">
        <f>'2a. Productie zpm gen. ggz (A)'!B1084</f>
        <v>0</v>
      </c>
      <c r="C1084" s="27" t="str">
        <f>'2a. Productie zpm gen. ggz (A)'!C1084</f>
        <v>Vanaf 120 minuten</v>
      </c>
      <c r="D1084" s="27" t="str">
        <f>'2a. Productie zpm gen. ggz (A)'!D1084</f>
        <v>Acute ggz binnen budget</v>
      </c>
      <c r="E1084" s="27" t="str">
        <f>'2a. Productie zpm gen. ggz (A)'!E1084</f>
        <v>Klinisch (neuro)psycholoog (Wet Big artikel 14)</v>
      </c>
      <c r="F1084" s="32">
        <f>'2a. Productie zpm gen. ggz (A)'!F1084</f>
        <v>0</v>
      </c>
      <c r="G1084" s="53">
        <f>'2a. Productie zpm gen. ggz (A)'!G1084</f>
        <v>781.74820566695496</v>
      </c>
      <c r="H1084" s="30">
        <f>'2a. Productie zpm gen. ggz (A)'!H1084</f>
        <v>0</v>
      </c>
    </row>
    <row r="1085" spans="1:8" x14ac:dyDescent="0.25">
      <c r="A1085" s="26" t="str">
        <f>'2a. Productie zpm gen. ggz (A)'!A1085</f>
        <v>OV0078</v>
      </c>
      <c r="B1085" s="27">
        <f>'2a. Productie zpm gen. ggz (A)'!B1085</f>
        <v>0</v>
      </c>
      <c r="C1085" s="27" t="str">
        <f>'2a. Productie zpm gen. ggz (A)'!C1085</f>
        <v>Vanaf 120 minuten</v>
      </c>
      <c r="D1085" s="27" t="str">
        <f>'2a. Productie zpm gen. ggz (A)'!D1085</f>
        <v>Acute ggz binnen budget</v>
      </c>
      <c r="E1085" s="27" t="str">
        <f>'2a. Productie zpm gen. ggz (A)'!E1085</f>
        <v>Verpleegkundig specialist geestelijke gezondheidszorg (Wet Big artikel 14)</v>
      </c>
      <c r="F1085" s="32">
        <f>'2a. Productie zpm gen. ggz (A)'!F1085</f>
        <v>0</v>
      </c>
      <c r="G1085" s="53">
        <f>'2a. Productie zpm gen. ggz (A)'!G1085</f>
        <v>549.10344956504696</v>
      </c>
      <c r="H1085" s="30">
        <f>'2a. Productie zpm gen. ggz (A)'!H1085</f>
        <v>0</v>
      </c>
    </row>
    <row r="1086" spans="1:8" x14ac:dyDescent="0.25">
      <c r="A1086" s="26" t="str">
        <f>'2a. Productie zpm gen. ggz (A)'!A1086</f>
        <v>OV0079</v>
      </c>
      <c r="B1086" s="27">
        <f>'2a. Productie zpm gen. ggz (A)'!B1086</f>
        <v>0</v>
      </c>
      <c r="C1086" s="27" t="str">
        <f>'2a. Productie zpm gen. ggz (A)'!C1086</f>
        <v>Vanaf 120 minuten</v>
      </c>
      <c r="D1086" s="27" t="str">
        <f>'2a. Productie zpm gen. ggz (A)'!D1086</f>
        <v>Acute ggz binnen budget</v>
      </c>
      <c r="E1086" s="27" t="str">
        <f>'2a. Productie zpm gen. ggz (A)'!E1086</f>
        <v>Arts (Wet Big artikel 3)</v>
      </c>
      <c r="F1086" s="32">
        <f>'2a. Productie zpm gen. ggz (A)'!F1086</f>
        <v>0</v>
      </c>
      <c r="G1086" s="53">
        <f>'2a. Productie zpm gen. ggz (A)'!G1086</f>
        <v>565.48883199644104</v>
      </c>
      <c r="H1086" s="30">
        <f>'2a. Productie zpm gen. ggz (A)'!H1086</f>
        <v>0</v>
      </c>
    </row>
    <row r="1087" spans="1:8" x14ac:dyDescent="0.25">
      <c r="A1087" s="26" t="str">
        <f>'2a. Productie zpm gen. ggz (A)'!A1087</f>
        <v>OV0080</v>
      </c>
      <c r="B1087" s="27">
        <f>'2a. Productie zpm gen. ggz (A)'!B1087</f>
        <v>0</v>
      </c>
      <c r="C1087" s="27" t="str">
        <f>'2a. Productie zpm gen. ggz (A)'!C1087</f>
        <v>Vanaf 120 minuten</v>
      </c>
      <c r="D1087" s="27" t="str">
        <f>'2a. Productie zpm gen. ggz (A)'!D1087</f>
        <v>Acute ggz binnen budget</v>
      </c>
      <c r="E1087" s="27" t="str">
        <f>'2a. Productie zpm gen. ggz (A)'!E1087</f>
        <v>Gezondheidszorgpsycholoog (Wet Big artikel 3)</v>
      </c>
      <c r="F1087" s="32">
        <f>'2a. Productie zpm gen. ggz (A)'!F1087</f>
        <v>0</v>
      </c>
      <c r="G1087" s="53">
        <f>'2a. Productie zpm gen. ggz (A)'!G1087</f>
        <v>614.97358610409901</v>
      </c>
      <c r="H1087" s="30">
        <f>'2a. Productie zpm gen. ggz (A)'!H1087</f>
        <v>0</v>
      </c>
    </row>
    <row r="1088" spans="1:8" x14ac:dyDescent="0.25">
      <c r="A1088" s="26" t="str">
        <f>'2a. Productie zpm gen. ggz (A)'!A1088</f>
        <v>OV0081</v>
      </c>
      <c r="B1088" s="27">
        <f>'2a. Productie zpm gen. ggz (A)'!B1088</f>
        <v>0</v>
      </c>
      <c r="C1088" s="27" t="str">
        <f>'2a. Productie zpm gen. ggz (A)'!C1088</f>
        <v>Vanaf 120 minuten</v>
      </c>
      <c r="D1088" s="27" t="str">
        <f>'2a. Productie zpm gen. ggz (A)'!D1088</f>
        <v>Acute ggz binnen budget</v>
      </c>
      <c r="E1088" s="27" t="str">
        <f>'2a. Productie zpm gen. ggz (A)'!E1088</f>
        <v>Psychotherapeut (Wet Big artikel 3)</v>
      </c>
      <c r="F1088" s="32">
        <f>'2a. Productie zpm gen. ggz (A)'!F1088</f>
        <v>0</v>
      </c>
      <c r="G1088" s="53">
        <f>'2a. Productie zpm gen. ggz (A)'!G1088</f>
        <v>647.16165549205198</v>
      </c>
      <c r="H1088" s="30">
        <f>'2a. Productie zpm gen. ggz (A)'!H1088</f>
        <v>0</v>
      </c>
    </row>
    <row r="1089" spans="1:9" ht="15.75" thickBot="1" x14ac:dyDescent="0.3">
      <c r="A1089" s="28" t="str">
        <f>'2a. Productie zpm gen. ggz (A)'!A1089</f>
        <v>OV0082</v>
      </c>
      <c r="B1089" s="29">
        <f>'2a. Productie zpm gen. ggz (A)'!B1089</f>
        <v>0</v>
      </c>
      <c r="C1089" s="29" t="str">
        <f>'2a. Productie zpm gen. ggz (A)'!C1089</f>
        <v>Vanaf 120 minuten</v>
      </c>
      <c r="D1089" s="29" t="str">
        <f>'2a. Productie zpm gen. ggz (A)'!D1089</f>
        <v>Acute ggz binnen budget</v>
      </c>
      <c r="E1089" s="29" t="str">
        <f>'2a. Productie zpm gen. ggz (A)'!E1089</f>
        <v>Verpleegkundige (Wet Big artikel 3)</v>
      </c>
      <c r="F1089" s="40">
        <f>'2a. Productie zpm gen. ggz (A)'!F1089</f>
        <v>0</v>
      </c>
      <c r="G1089" s="55">
        <f>'2a. Productie zpm gen. ggz (A)'!G1089</f>
        <v>511.89188451855603</v>
      </c>
      <c r="H1089" s="31">
        <f>'2a. Productie zpm gen. ggz (A)'!H1089</f>
        <v>0</v>
      </c>
    </row>
    <row r="1090" spans="1:9" ht="15.75" thickBot="1" x14ac:dyDescent="0.3">
      <c r="B1090" s="20"/>
      <c r="C1090" s="21"/>
      <c r="D1090" s="22"/>
      <c r="E1090" s="23"/>
      <c r="F1090" s="23"/>
      <c r="G1090" s="24"/>
    </row>
    <row r="1091" spans="1:9" ht="15.75" thickBot="1" x14ac:dyDescent="0.3">
      <c r="A1091" s="41" t="str">
        <f>'2a. Productie zpm gen. ggz (A)'!A1091</f>
        <v>Totaal</v>
      </c>
      <c r="B1091" s="35" t="str">
        <f>'2a. Productie zpm gen. ggz (A)'!B1091</f>
        <v>Individuele consulten</v>
      </c>
      <c r="C1091" s="35"/>
      <c r="D1091" s="35"/>
      <c r="E1091" s="35"/>
      <c r="F1091" s="35">
        <f>'2a. Productie zpm gen. ggz (A)'!F1091</f>
        <v>0</v>
      </c>
      <c r="G1091" s="79">
        <f>'2a. Productie zpm gen. ggz (A)'!G1091</f>
        <v>0</v>
      </c>
    </row>
    <row r="1092" spans="1:9" ht="15.75" thickBot="1" x14ac:dyDescent="0.3">
      <c r="B1092" s="20"/>
      <c r="C1092" s="21"/>
      <c r="D1092" s="22"/>
      <c r="E1092" s="23"/>
      <c r="F1092" s="23"/>
      <c r="G1092" s="24"/>
    </row>
    <row r="1093" spans="1:9" x14ac:dyDescent="0.25">
      <c r="A1093" s="2" t="str">
        <f>'2a. Productie zpm gen. ggz (A)'!A1093</f>
        <v>Prestatiecode</v>
      </c>
      <c r="B1093" s="6"/>
      <c r="C1093" s="6" t="str">
        <f>'2a. Productie zpm gen. ggz (A)'!C1093</f>
        <v>Groepsgrootte</v>
      </c>
      <c r="D1093" s="6"/>
      <c r="E1093" s="6" t="str">
        <f>'2a. Productie zpm gen. ggz (A)'!E1093</f>
        <v>Beroepscategorie</v>
      </c>
      <c r="F1093" s="6" t="str">
        <f>'2a. Productie zpm gen. ggz (A)'!F1093</f>
        <v>Aantal</v>
      </c>
      <c r="G1093" s="6" t="str">
        <f>'2a. Productie zpm gen. ggz (A)'!G1093</f>
        <v>Tarief 2022</v>
      </c>
      <c r="H1093" s="7" t="str">
        <f>'2a. Productie zpm gen. ggz (A)'!H1093</f>
        <v>Fictieve omzet 2022</v>
      </c>
    </row>
    <row r="1094" spans="1:9" x14ac:dyDescent="0.25">
      <c r="A1094" s="26" t="str">
        <f>'2a. Productie zpm gen. ggz (A)'!A1094</f>
        <v>GC0001</v>
      </c>
      <c r="B1094" s="36"/>
      <c r="C1094" s="37">
        <f>'2a. Productie zpm gen. ggz (A)'!C1094</f>
        <v>2</v>
      </c>
      <c r="D1094" s="36"/>
      <c r="E1094" s="27" t="str">
        <f>'2a. Productie zpm gen. ggz (A)'!E1094</f>
        <v>Overige beroepen</v>
      </c>
      <c r="F1094" s="32">
        <f>'2a. Productie zpm gen. ggz (A)'!F1094</f>
        <v>0</v>
      </c>
      <c r="G1094" s="53">
        <f>'2a. Productie zpm gen. ggz (A)'!G1094</f>
        <v>38.044793950730202</v>
      </c>
      <c r="H1094" s="30">
        <f>'2a. Productie zpm gen. ggz (A)'!H1094</f>
        <v>0</v>
      </c>
      <c r="I1094" s="25"/>
    </row>
    <row r="1095" spans="1:9" x14ac:dyDescent="0.25">
      <c r="A1095" s="26" t="str">
        <f>'2a. Productie zpm gen. ggz (A)'!A1095</f>
        <v>GC0002</v>
      </c>
      <c r="B1095" s="36"/>
      <c r="C1095" s="37">
        <f>'2a. Productie zpm gen. ggz (A)'!C1095</f>
        <v>2</v>
      </c>
      <c r="D1095" s="36"/>
      <c r="E1095" s="27" t="str">
        <f>'2a. Productie zpm gen. ggz (A)'!E1095</f>
        <v>Arts - specialist (Wet Big artikel 14)</v>
      </c>
      <c r="F1095" s="32">
        <f>'2a. Productie zpm gen. ggz (A)'!F1095</f>
        <v>0</v>
      </c>
      <c r="G1095" s="53">
        <f>'2a. Productie zpm gen. ggz (A)'!G1095</f>
        <v>66.4261300453378</v>
      </c>
      <c r="H1095" s="30">
        <f>'2a. Productie zpm gen. ggz (A)'!H1095</f>
        <v>0</v>
      </c>
      <c r="I1095" s="25"/>
    </row>
    <row r="1096" spans="1:9" x14ac:dyDescent="0.25">
      <c r="A1096" s="26" t="str">
        <f>'2a. Productie zpm gen. ggz (A)'!A1096</f>
        <v>GC0003</v>
      </c>
      <c r="B1096" s="36"/>
      <c r="C1096" s="37">
        <f>'2a. Productie zpm gen. ggz (A)'!C1096</f>
        <v>2</v>
      </c>
      <c r="D1096" s="36"/>
      <c r="E1096" s="27" t="str">
        <f>'2a. Productie zpm gen. ggz (A)'!E1096</f>
        <v>Klinisch (neuro)psycholoog (Wet Big artikel 14)</v>
      </c>
      <c r="F1096" s="32">
        <f>'2a. Productie zpm gen. ggz (A)'!F1096</f>
        <v>0</v>
      </c>
      <c r="G1096" s="53">
        <f>'2a. Productie zpm gen. ggz (A)'!G1096</f>
        <v>55.116314732135599</v>
      </c>
      <c r="H1096" s="30">
        <f>'2a. Productie zpm gen. ggz (A)'!H1096</f>
        <v>0</v>
      </c>
      <c r="I1096" s="25"/>
    </row>
    <row r="1097" spans="1:9" x14ac:dyDescent="0.25">
      <c r="A1097" s="26" t="str">
        <f>'2a. Productie zpm gen. ggz (A)'!A1097</f>
        <v>GC0004</v>
      </c>
      <c r="B1097" s="36"/>
      <c r="C1097" s="37">
        <f>'2a. Productie zpm gen. ggz (A)'!C1097</f>
        <v>2</v>
      </c>
      <c r="D1097" s="36"/>
      <c r="E1097" s="27" t="str">
        <f>'2a. Productie zpm gen. ggz (A)'!E1097</f>
        <v>Verpleegkundig specialist geestelijke gezondheidszorg (Wet Big artikel 14)</v>
      </c>
      <c r="F1097" s="32">
        <f>'2a. Productie zpm gen. ggz (A)'!F1097</f>
        <v>0</v>
      </c>
      <c r="G1097" s="53">
        <f>'2a. Productie zpm gen. ggz (A)'!G1097</f>
        <v>41.703996280563501</v>
      </c>
      <c r="H1097" s="30">
        <f>'2a. Productie zpm gen. ggz (A)'!H1097</f>
        <v>0</v>
      </c>
      <c r="I1097" s="25"/>
    </row>
    <row r="1098" spans="1:9" x14ac:dyDescent="0.25">
      <c r="A1098" s="26" t="str">
        <f>'2a. Productie zpm gen. ggz (A)'!A1098</f>
        <v>GC0005</v>
      </c>
      <c r="B1098" s="36"/>
      <c r="C1098" s="37">
        <f>'2a. Productie zpm gen. ggz (A)'!C1098</f>
        <v>2</v>
      </c>
      <c r="D1098" s="36"/>
      <c r="E1098" s="27" t="str">
        <f>'2a. Productie zpm gen. ggz (A)'!E1098</f>
        <v>Arts (Wet Big artikel 3)</v>
      </c>
      <c r="F1098" s="32">
        <f>'2a. Productie zpm gen. ggz (A)'!F1098</f>
        <v>0</v>
      </c>
      <c r="G1098" s="53">
        <f>'2a. Productie zpm gen. ggz (A)'!G1098</f>
        <v>39.078284017466302</v>
      </c>
      <c r="H1098" s="30">
        <f>'2a. Productie zpm gen. ggz (A)'!H1098</f>
        <v>0</v>
      </c>
      <c r="I1098" s="25"/>
    </row>
    <row r="1099" spans="1:9" x14ac:dyDescent="0.25">
      <c r="A1099" s="26" t="str">
        <f>'2a. Productie zpm gen. ggz (A)'!A1099</f>
        <v>GC0006</v>
      </c>
      <c r="B1099" s="36"/>
      <c r="C1099" s="37">
        <f>'2a. Productie zpm gen. ggz (A)'!C1099</f>
        <v>2</v>
      </c>
      <c r="D1099" s="36"/>
      <c r="E1099" s="27" t="str">
        <f>'2a. Productie zpm gen. ggz (A)'!E1099</f>
        <v>Gezondheidszorgpsycholoog (Wet Big artikel 3)</v>
      </c>
      <c r="F1099" s="32">
        <f>'2a. Productie zpm gen. ggz (A)'!F1099</f>
        <v>0</v>
      </c>
      <c r="G1099" s="53">
        <f>'2a. Productie zpm gen. ggz (A)'!G1099</f>
        <v>44.631066404371303</v>
      </c>
      <c r="H1099" s="30">
        <f>'2a. Productie zpm gen. ggz (A)'!H1099</f>
        <v>0</v>
      </c>
      <c r="I1099" s="25"/>
    </row>
    <row r="1100" spans="1:9" x14ac:dyDescent="0.25">
      <c r="A1100" s="26" t="str">
        <f>'2a. Productie zpm gen. ggz (A)'!A1100</f>
        <v>GC0007</v>
      </c>
      <c r="B1100" s="36"/>
      <c r="C1100" s="37">
        <f>'2a. Productie zpm gen. ggz (A)'!C1100</f>
        <v>2</v>
      </c>
      <c r="D1100" s="36"/>
      <c r="E1100" s="27" t="str">
        <f>'2a. Productie zpm gen. ggz (A)'!E1100</f>
        <v>Psychotherapeut (Wet Big artikel 3)</v>
      </c>
      <c r="F1100" s="32">
        <f>'2a. Productie zpm gen. ggz (A)'!F1100</f>
        <v>0</v>
      </c>
      <c r="G1100" s="53">
        <f>'2a. Productie zpm gen. ggz (A)'!G1100</f>
        <v>49.395989359940899</v>
      </c>
      <c r="H1100" s="30">
        <f>'2a. Productie zpm gen. ggz (A)'!H1100</f>
        <v>0</v>
      </c>
      <c r="I1100" s="25"/>
    </row>
    <row r="1101" spans="1:9" x14ac:dyDescent="0.25">
      <c r="A1101" s="26" t="str">
        <f>'2a. Productie zpm gen. ggz (A)'!A1101</f>
        <v>GC0008</v>
      </c>
      <c r="B1101" s="36"/>
      <c r="C1101" s="37">
        <f>'2a. Productie zpm gen. ggz (A)'!C1101</f>
        <v>2</v>
      </c>
      <c r="D1101" s="36"/>
      <c r="E1101" s="27" t="str">
        <f>'2a. Productie zpm gen. ggz (A)'!E1101</f>
        <v>Verpleegkundige (Wet Big artikel 3)</v>
      </c>
      <c r="F1101" s="32">
        <f>'2a. Productie zpm gen. ggz (A)'!F1101</f>
        <v>0</v>
      </c>
      <c r="G1101" s="53">
        <f>'2a. Productie zpm gen. ggz (A)'!G1101</f>
        <v>39.514980055338697</v>
      </c>
      <c r="H1101" s="30">
        <f>'2a. Productie zpm gen. ggz (A)'!H1101</f>
        <v>0</v>
      </c>
      <c r="I1101" s="25"/>
    </row>
    <row r="1102" spans="1:9" x14ac:dyDescent="0.25">
      <c r="A1102" s="26" t="str">
        <f>'2a. Productie zpm gen. ggz (A)'!A1102</f>
        <v>GC0009</v>
      </c>
      <c r="B1102" s="36"/>
      <c r="C1102" s="37">
        <f>'2a. Productie zpm gen. ggz (A)'!C1102</f>
        <v>3</v>
      </c>
      <c r="D1102" s="36"/>
      <c r="E1102" s="27" t="str">
        <f>'2a. Productie zpm gen. ggz (A)'!E1102</f>
        <v>Overige beroepen</v>
      </c>
      <c r="F1102" s="32">
        <f>'2a. Productie zpm gen. ggz (A)'!F1102</f>
        <v>0</v>
      </c>
      <c r="G1102" s="53">
        <f>'2a. Productie zpm gen. ggz (A)'!G1102</f>
        <v>25.363195967153501</v>
      </c>
      <c r="H1102" s="30">
        <f>'2a. Productie zpm gen. ggz (A)'!H1102</f>
        <v>0</v>
      </c>
      <c r="I1102" s="25"/>
    </row>
    <row r="1103" spans="1:9" x14ac:dyDescent="0.25">
      <c r="A1103" s="26" t="str">
        <f>'2a. Productie zpm gen. ggz (A)'!A1103</f>
        <v>GC0010</v>
      </c>
      <c r="B1103" s="36"/>
      <c r="C1103" s="37">
        <f>'2a. Productie zpm gen. ggz (A)'!C1103</f>
        <v>3</v>
      </c>
      <c r="D1103" s="36"/>
      <c r="E1103" s="27" t="str">
        <f>'2a. Productie zpm gen. ggz (A)'!E1103</f>
        <v>Arts - specialist (Wet Big artikel 14)</v>
      </c>
      <c r="F1103" s="32">
        <f>'2a. Productie zpm gen. ggz (A)'!F1103</f>
        <v>0</v>
      </c>
      <c r="G1103" s="53">
        <f>'2a. Productie zpm gen. ggz (A)'!G1103</f>
        <v>44.284086696891897</v>
      </c>
      <c r="H1103" s="30">
        <f>'2a. Productie zpm gen. ggz (A)'!H1103</f>
        <v>0</v>
      </c>
      <c r="I1103" s="25"/>
    </row>
    <row r="1104" spans="1:9" x14ac:dyDescent="0.25">
      <c r="A1104" s="26" t="str">
        <f>'2a. Productie zpm gen. ggz (A)'!A1104</f>
        <v>GC0011</v>
      </c>
      <c r="B1104" s="36"/>
      <c r="C1104" s="37">
        <f>'2a. Productie zpm gen. ggz (A)'!C1104</f>
        <v>3</v>
      </c>
      <c r="D1104" s="36"/>
      <c r="E1104" s="27" t="str">
        <f>'2a. Productie zpm gen. ggz (A)'!E1104</f>
        <v>Klinisch (neuro)psycholoog (Wet Big artikel 14)</v>
      </c>
      <c r="F1104" s="32">
        <f>'2a. Productie zpm gen. ggz (A)'!F1104</f>
        <v>0</v>
      </c>
      <c r="G1104" s="53">
        <f>'2a. Productie zpm gen. ggz (A)'!G1104</f>
        <v>36.744209821423702</v>
      </c>
      <c r="H1104" s="30">
        <f>'2a. Productie zpm gen. ggz (A)'!H1104</f>
        <v>0</v>
      </c>
      <c r="I1104" s="25"/>
    </row>
    <row r="1105" spans="1:9" x14ac:dyDescent="0.25">
      <c r="A1105" s="26" t="str">
        <f>'2a. Productie zpm gen. ggz (A)'!A1105</f>
        <v>GC0012</v>
      </c>
      <c r="B1105" s="36"/>
      <c r="C1105" s="37">
        <f>'2a. Productie zpm gen. ggz (A)'!C1105</f>
        <v>3</v>
      </c>
      <c r="D1105" s="36"/>
      <c r="E1105" s="27" t="str">
        <f>'2a. Productie zpm gen. ggz (A)'!E1105</f>
        <v>Verpleegkundig specialist geestelijke gezondheidszorg (Wet Big artikel 14)</v>
      </c>
      <c r="F1105" s="32">
        <f>'2a. Productie zpm gen. ggz (A)'!F1105</f>
        <v>0</v>
      </c>
      <c r="G1105" s="53">
        <f>'2a. Productie zpm gen. ggz (A)'!G1105</f>
        <v>27.8026641870423</v>
      </c>
      <c r="H1105" s="30">
        <f>'2a. Productie zpm gen. ggz (A)'!H1105</f>
        <v>0</v>
      </c>
      <c r="I1105" s="25"/>
    </row>
    <row r="1106" spans="1:9" x14ac:dyDescent="0.25">
      <c r="A1106" s="26" t="str">
        <f>'2a. Productie zpm gen. ggz (A)'!A1106</f>
        <v>GC0013</v>
      </c>
      <c r="B1106" s="36"/>
      <c r="C1106" s="37">
        <f>'2a. Productie zpm gen. ggz (A)'!C1106</f>
        <v>3</v>
      </c>
      <c r="D1106" s="36"/>
      <c r="E1106" s="27" t="str">
        <f>'2a. Productie zpm gen. ggz (A)'!E1106</f>
        <v>Arts (Wet Big artikel 3)</v>
      </c>
      <c r="F1106" s="32">
        <f>'2a. Productie zpm gen. ggz (A)'!F1106</f>
        <v>0</v>
      </c>
      <c r="G1106" s="53">
        <f>'2a. Productie zpm gen. ggz (A)'!G1106</f>
        <v>26.052189344977599</v>
      </c>
      <c r="H1106" s="30">
        <f>'2a. Productie zpm gen. ggz (A)'!H1106</f>
        <v>0</v>
      </c>
      <c r="I1106" s="25"/>
    </row>
    <row r="1107" spans="1:9" x14ac:dyDescent="0.25">
      <c r="A1107" s="26" t="str">
        <f>'2a. Productie zpm gen. ggz (A)'!A1107</f>
        <v>GC0014</v>
      </c>
      <c r="B1107" s="36"/>
      <c r="C1107" s="37">
        <f>'2a. Productie zpm gen. ggz (A)'!C1107</f>
        <v>3</v>
      </c>
      <c r="D1107" s="36"/>
      <c r="E1107" s="27" t="str">
        <f>'2a. Productie zpm gen. ggz (A)'!E1107</f>
        <v>Gezondheidszorgpsycholoog (Wet Big artikel 3)</v>
      </c>
      <c r="F1107" s="32">
        <f>'2a. Productie zpm gen. ggz (A)'!F1107</f>
        <v>0</v>
      </c>
      <c r="G1107" s="53">
        <f>'2a. Productie zpm gen. ggz (A)'!G1107</f>
        <v>29.754044269581001</v>
      </c>
      <c r="H1107" s="30">
        <f>'2a. Productie zpm gen. ggz (A)'!H1107</f>
        <v>0</v>
      </c>
      <c r="I1107" s="25"/>
    </row>
    <row r="1108" spans="1:9" x14ac:dyDescent="0.25">
      <c r="A1108" s="26" t="str">
        <f>'2a. Productie zpm gen. ggz (A)'!A1108</f>
        <v>GC0015</v>
      </c>
      <c r="B1108" s="36"/>
      <c r="C1108" s="37">
        <f>'2a. Productie zpm gen. ggz (A)'!C1108</f>
        <v>3</v>
      </c>
      <c r="D1108" s="36"/>
      <c r="E1108" s="27" t="str">
        <f>'2a. Productie zpm gen. ggz (A)'!E1108</f>
        <v>Psychotherapeut (Wet Big artikel 3)</v>
      </c>
      <c r="F1108" s="32">
        <f>'2a. Productie zpm gen. ggz (A)'!F1108</f>
        <v>0</v>
      </c>
      <c r="G1108" s="53">
        <f>'2a. Productie zpm gen. ggz (A)'!G1108</f>
        <v>32.930659573293902</v>
      </c>
      <c r="H1108" s="30">
        <f>'2a. Productie zpm gen. ggz (A)'!H1108</f>
        <v>0</v>
      </c>
      <c r="I1108" s="25"/>
    </row>
    <row r="1109" spans="1:9" x14ac:dyDescent="0.25">
      <c r="A1109" s="26" t="str">
        <f>'2a. Productie zpm gen. ggz (A)'!A1109</f>
        <v>GC0016</v>
      </c>
      <c r="B1109" s="36"/>
      <c r="C1109" s="37">
        <f>'2a. Productie zpm gen. ggz (A)'!C1109</f>
        <v>3</v>
      </c>
      <c r="D1109" s="36"/>
      <c r="E1109" s="27" t="str">
        <f>'2a. Productie zpm gen. ggz (A)'!E1109</f>
        <v>Verpleegkundige (Wet Big artikel 3)</v>
      </c>
      <c r="F1109" s="32">
        <f>'2a. Productie zpm gen. ggz (A)'!F1109</f>
        <v>0</v>
      </c>
      <c r="G1109" s="53">
        <f>'2a. Productie zpm gen. ggz (A)'!G1109</f>
        <v>26.3433200368925</v>
      </c>
      <c r="H1109" s="30">
        <f>'2a. Productie zpm gen. ggz (A)'!H1109</f>
        <v>0</v>
      </c>
      <c r="I1109" s="25"/>
    </row>
    <row r="1110" spans="1:9" x14ac:dyDescent="0.25">
      <c r="A1110" s="26" t="str">
        <f>'2a. Productie zpm gen. ggz (A)'!A1110</f>
        <v>GC0017</v>
      </c>
      <c r="B1110" s="36"/>
      <c r="C1110" s="37">
        <f>'2a. Productie zpm gen. ggz (A)'!C1110</f>
        <v>4</v>
      </c>
      <c r="D1110" s="36"/>
      <c r="E1110" s="27" t="str">
        <f>'2a. Productie zpm gen. ggz (A)'!E1110</f>
        <v>Overige beroepen</v>
      </c>
      <c r="F1110" s="32">
        <f>'2a. Productie zpm gen. ggz (A)'!F1110</f>
        <v>0</v>
      </c>
      <c r="G1110" s="53">
        <f>'2a. Productie zpm gen. ggz (A)'!G1110</f>
        <v>19.022396975365101</v>
      </c>
      <c r="H1110" s="30">
        <f>'2a. Productie zpm gen. ggz (A)'!H1110</f>
        <v>0</v>
      </c>
      <c r="I1110" s="25"/>
    </row>
    <row r="1111" spans="1:9" x14ac:dyDescent="0.25">
      <c r="A1111" s="26" t="str">
        <f>'2a. Productie zpm gen. ggz (A)'!A1111</f>
        <v>GC0018</v>
      </c>
      <c r="B1111" s="36"/>
      <c r="C1111" s="37">
        <f>'2a. Productie zpm gen. ggz (A)'!C1111</f>
        <v>4</v>
      </c>
      <c r="D1111" s="36"/>
      <c r="E1111" s="27" t="str">
        <f>'2a. Productie zpm gen. ggz (A)'!E1111</f>
        <v>Arts - specialist (Wet Big artikel 14)</v>
      </c>
      <c r="F1111" s="32">
        <f>'2a. Productie zpm gen. ggz (A)'!F1111</f>
        <v>0</v>
      </c>
      <c r="G1111" s="53">
        <f>'2a. Productie zpm gen. ggz (A)'!G1111</f>
        <v>33.213065022668999</v>
      </c>
      <c r="H1111" s="30">
        <f>'2a. Productie zpm gen. ggz (A)'!H1111</f>
        <v>0</v>
      </c>
      <c r="I1111" s="25"/>
    </row>
    <row r="1112" spans="1:9" x14ac:dyDescent="0.25">
      <c r="A1112" s="26" t="str">
        <f>'2a. Productie zpm gen. ggz (A)'!A1112</f>
        <v>GC0019</v>
      </c>
      <c r="B1112" s="36"/>
      <c r="C1112" s="37">
        <f>'2a. Productie zpm gen. ggz (A)'!C1112</f>
        <v>4</v>
      </c>
      <c r="D1112" s="36"/>
      <c r="E1112" s="27" t="str">
        <f>'2a. Productie zpm gen. ggz (A)'!E1112</f>
        <v>Klinisch (neuro)psycholoog (Wet Big artikel 14)</v>
      </c>
      <c r="F1112" s="32">
        <f>'2a. Productie zpm gen. ggz (A)'!F1112</f>
        <v>0</v>
      </c>
      <c r="G1112" s="53">
        <f>'2a. Productie zpm gen. ggz (A)'!G1112</f>
        <v>27.5581573660677</v>
      </c>
      <c r="H1112" s="30">
        <f>'2a. Productie zpm gen. ggz (A)'!H1112</f>
        <v>0</v>
      </c>
      <c r="I1112" s="25"/>
    </row>
    <row r="1113" spans="1:9" x14ac:dyDescent="0.25">
      <c r="A1113" s="26" t="str">
        <f>'2a. Productie zpm gen. ggz (A)'!A1113</f>
        <v>GC0020</v>
      </c>
      <c r="B1113" s="36"/>
      <c r="C1113" s="37">
        <f>'2a. Productie zpm gen. ggz (A)'!C1113</f>
        <v>4</v>
      </c>
      <c r="D1113" s="36"/>
      <c r="E1113" s="27" t="str">
        <f>'2a. Productie zpm gen. ggz (A)'!E1113</f>
        <v>Verpleegkundig specialist geestelijke gezondheidszorg (Wet Big artikel 14)</v>
      </c>
      <c r="F1113" s="32">
        <f>'2a. Productie zpm gen. ggz (A)'!F1113</f>
        <v>0</v>
      </c>
      <c r="G1113" s="53">
        <f>'2a. Productie zpm gen. ggz (A)'!G1113</f>
        <v>20.8519981402818</v>
      </c>
      <c r="H1113" s="30">
        <f>'2a. Productie zpm gen. ggz (A)'!H1113</f>
        <v>0</v>
      </c>
      <c r="I1113" s="25"/>
    </row>
    <row r="1114" spans="1:9" x14ac:dyDescent="0.25">
      <c r="A1114" s="26" t="str">
        <f>'2a. Productie zpm gen. ggz (A)'!A1114</f>
        <v>GC0021</v>
      </c>
      <c r="B1114" s="36"/>
      <c r="C1114" s="37">
        <f>'2a. Productie zpm gen. ggz (A)'!C1114</f>
        <v>4</v>
      </c>
      <c r="D1114" s="36"/>
      <c r="E1114" s="27" t="str">
        <f>'2a. Productie zpm gen. ggz (A)'!E1114</f>
        <v>Arts (Wet Big artikel 3)</v>
      </c>
      <c r="F1114" s="32">
        <f>'2a. Productie zpm gen. ggz (A)'!F1114</f>
        <v>0</v>
      </c>
      <c r="G1114" s="53">
        <f>'2a. Productie zpm gen. ggz (A)'!G1114</f>
        <v>19.539142008733201</v>
      </c>
      <c r="H1114" s="30">
        <f>'2a. Productie zpm gen. ggz (A)'!H1114</f>
        <v>0</v>
      </c>
      <c r="I1114" s="25"/>
    </row>
    <row r="1115" spans="1:9" x14ac:dyDescent="0.25">
      <c r="A1115" s="26" t="str">
        <f>'2a. Productie zpm gen. ggz (A)'!A1115</f>
        <v>GC0022</v>
      </c>
      <c r="B1115" s="36"/>
      <c r="C1115" s="37">
        <f>'2a. Productie zpm gen. ggz (A)'!C1115</f>
        <v>4</v>
      </c>
      <c r="D1115" s="36"/>
      <c r="E1115" s="27" t="str">
        <f>'2a. Productie zpm gen. ggz (A)'!E1115</f>
        <v>Gezondheidszorgpsycholoog (Wet Big artikel 3)</v>
      </c>
      <c r="F1115" s="32">
        <f>'2a. Productie zpm gen. ggz (A)'!F1115</f>
        <v>0</v>
      </c>
      <c r="G1115" s="53">
        <f>'2a. Productie zpm gen. ggz (A)'!G1115</f>
        <v>22.315533202185701</v>
      </c>
      <c r="H1115" s="30">
        <f>'2a. Productie zpm gen. ggz (A)'!H1115</f>
        <v>0</v>
      </c>
      <c r="I1115" s="25"/>
    </row>
    <row r="1116" spans="1:9" x14ac:dyDescent="0.25">
      <c r="A1116" s="26" t="str">
        <f>'2a. Productie zpm gen. ggz (A)'!A1116</f>
        <v>GC0023</v>
      </c>
      <c r="B1116" s="36"/>
      <c r="C1116" s="37">
        <f>'2a. Productie zpm gen. ggz (A)'!C1116</f>
        <v>4</v>
      </c>
      <c r="D1116" s="36"/>
      <c r="E1116" s="27" t="str">
        <f>'2a. Productie zpm gen. ggz (A)'!E1116</f>
        <v>Psychotherapeut (Wet Big artikel 3)</v>
      </c>
      <c r="F1116" s="32">
        <f>'2a. Productie zpm gen. ggz (A)'!F1116</f>
        <v>0</v>
      </c>
      <c r="G1116" s="53">
        <f>'2a. Productie zpm gen. ggz (A)'!G1116</f>
        <v>24.6979946799704</v>
      </c>
      <c r="H1116" s="30">
        <f>'2a. Productie zpm gen. ggz (A)'!H1116</f>
        <v>0</v>
      </c>
      <c r="I1116" s="25"/>
    </row>
    <row r="1117" spans="1:9" x14ac:dyDescent="0.25">
      <c r="A1117" s="26" t="str">
        <f>'2a. Productie zpm gen. ggz (A)'!A1117</f>
        <v>GC0024</v>
      </c>
      <c r="B1117" s="36"/>
      <c r="C1117" s="37">
        <f>'2a. Productie zpm gen. ggz (A)'!C1117</f>
        <v>4</v>
      </c>
      <c r="D1117" s="36"/>
      <c r="E1117" s="27" t="str">
        <f>'2a. Productie zpm gen. ggz (A)'!E1117</f>
        <v>Verpleegkundige (Wet Big artikel 3)</v>
      </c>
      <c r="F1117" s="32">
        <f>'2a. Productie zpm gen. ggz (A)'!F1117</f>
        <v>0</v>
      </c>
      <c r="G1117" s="53">
        <f>'2a. Productie zpm gen. ggz (A)'!G1117</f>
        <v>19.757490027669402</v>
      </c>
      <c r="H1117" s="30">
        <f>'2a. Productie zpm gen. ggz (A)'!H1117</f>
        <v>0</v>
      </c>
      <c r="I1117" s="25"/>
    </row>
    <row r="1118" spans="1:9" x14ac:dyDescent="0.25">
      <c r="A1118" s="26" t="str">
        <f>'2a. Productie zpm gen. ggz (A)'!A1118</f>
        <v>GC0025</v>
      </c>
      <c r="B1118" s="36"/>
      <c r="C1118" s="37">
        <f>'2a. Productie zpm gen. ggz (A)'!C1118</f>
        <v>5</v>
      </c>
      <c r="D1118" s="36"/>
      <c r="E1118" s="27" t="str">
        <f>'2a. Productie zpm gen. ggz (A)'!E1118</f>
        <v>Overige beroepen</v>
      </c>
      <c r="F1118" s="32">
        <f>'2a. Productie zpm gen. ggz (A)'!F1118</f>
        <v>0</v>
      </c>
      <c r="G1118" s="53">
        <f>'2a. Productie zpm gen. ggz (A)'!G1118</f>
        <v>15.217917580292101</v>
      </c>
      <c r="H1118" s="30">
        <f>'2a. Productie zpm gen. ggz (A)'!H1118</f>
        <v>0</v>
      </c>
      <c r="I1118" s="25"/>
    </row>
    <row r="1119" spans="1:9" x14ac:dyDescent="0.25">
      <c r="A1119" s="26" t="str">
        <f>'2a. Productie zpm gen. ggz (A)'!A1119</f>
        <v>GC0026</v>
      </c>
      <c r="B1119" s="36"/>
      <c r="C1119" s="37">
        <f>'2a. Productie zpm gen. ggz (A)'!C1119</f>
        <v>5</v>
      </c>
      <c r="D1119" s="36"/>
      <c r="E1119" s="27" t="str">
        <f>'2a. Productie zpm gen. ggz (A)'!E1119</f>
        <v>Arts - specialist (Wet Big artikel 14)</v>
      </c>
      <c r="F1119" s="32">
        <f>'2a. Productie zpm gen. ggz (A)'!F1119</f>
        <v>0</v>
      </c>
      <c r="G1119" s="53">
        <f>'2a. Productie zpm gen. ggz (A)'!G1119</f>
        <v>26.5704520181352</v>
      </c>
      <c r="H1119" s="30">
        <f>'2a. Productie zpm gen. ggz (A)'!H1119</f>
        <v>0</v>
      </c>
      <c r="I1119" s="25"/>
    </row>
    <row r="1120" spans="1:9" x14ac:dyDescent="0.25">
      <c r="A1120" s="26" t="str">
        <f>'2a. Productie zpm gen. ggz (A)'!A1120</f>
        <v>GC0027</v>
      </c>
      <c r="B1120" s="36"/>
      <c r="C1120" s="37">
        <f>'2a. Productie zpm gen. ggz (A)'!C1120</f>
        <v>5</v>
      </c>
      <c r="D1120" s="36"/>
      <c r="E1120" s="27" t="str">
        <f>'2a. Productie zpm gen. ggz (A)'!E1120</f>
        <v>Klinisch (neuro)psycholoog (Wet Big artikel 14)</v>
      </c>
      <c r="F1120" s="32">
        <f>'2a. Productie zpm gen. ggz (A)'!F1120</f>
        <v>0</v>
      </c>
      <c r="G1120" s="53">
        <f>'2a. Productie zpm gen. ggz (A)'!G1120</f>
        <v>22.046525892854302</v>
      </c>
      <c r="H1120" s="30">
        <f>'2a. Productie zpm gen. ggz (A)'!H1120</f>
        <v>0</v>
      </c>
      <c r="I1120" s="25"/>
    </row>
    <row r="1121" spans="1:9" x14ac:dyDescent="0.25">
      <c r="A1121" s="26" t="str">
        <f>'2a. Productie zpm gen. ggz (A)'!A1121</f>
        <v>GC0028</v>
      </c>
      <c r="B1121" s="36"/>
      <c r="C1121" s="37">
        <f>'2a. Productie zpm gen. ggz (A)'!C1121</f>
        <v>5</v>
      </c>
      <c r="D1121" s="36"/>
      <c r="E1121" s="27" t="str">
        <f>'2a. Productie zpm gen. ggz (A)'!E1121</f>
        <v>Verpleegkundig specialist geestelijke gezondheidszorg (Wet Big artikel 14)</v>
      </c>
      <c r="F1121" s="32">
        <f>'2a. Productie zpm gen. ggz (A)'!F1121</f>
        <v>0</v>
      </c>
      <c r="G1121" s="53">
        <f>'2a. Productie zpm gen. ggz (A)'!G1121</f>
        <v>16.681598512225399</v>
      </c>
      <c r="H1121" s="30">
        <f>'2a. Productie zpm gen. ggz (A)'!H1121</f>
        <v>0</v>
      </c>
      <c r="I1121" s="25"/>
    </row>
    <row r="1122" spans="1:9" x14ac:dyDescent="0.25">
      <c r="A1122" s="26" t="str">
        <f>'2a. Productie zpm gen. ggz (A)'!A1122</f>
        <v>GC0029</v>
      </c>
      <c r="B1122" s="36"/>
      <c r="C1122" s="37">
        <f>'2a. Productie zpm gen. ggz (A)'!C1122</f>
        <v>5</v>
      </c>
      <c r="D1122" s="36"/>
      <c r="E1122" s="27" t="str">
        <f>'2a. Productie zpm gen. ggz (A)'!E1122</f>
        <v>Arts (Wet Big artikel 3)</v>
      </c>
      <c r="F1122" s="32">
        <f>'2a. Productie zpm gen. ggz (A)'!F1122</f>
        <v>0</v>
      </c>
      <c r="G1122" s="53">
        <f>'2a. Productie zpm gen. ggz (A)'!G1122</f>
        <v>15.631313606986501</v>
      </c>
      <c r="H1122" s="30">
        <f>'2a. Productie zpm gen. ggz (A)'!H1122</f>
        <v>0</v>
      </c>
      <c r="I1122" s="25"/>
    </row>
    <row r="1123" spans="1:9" x14ac:dyDescent="0.25">
      <c r="A1123" s="26" t="str">
        <f>'2a. Productie zpm gen. ggz (A)'!A1123</f>
        <v>GC0030</v>
      </c>
      <c r="B1123" s="36"/>
      <c r="C1123" s="37">
        <f>'2a. Productie zpm gen. ggz (A)'!C1123</f>
        <v>5</v>
      </c>
      <c r="D1123" s="36"/>
      <c r="E1123" s="27" t="str">
        <f>'2a. Productie zpm gen. ggz (A)'!E1123</f>
        <v>Gezondheidszorgpsycholoog (Wet Big artikel 3)</v>
      </c>
      <c r="F1123" s="32">
        <f>'2a. Productie zpm gen. ggz (A)'!F1123</f>
        <v>0</v>
      </c>
      <c r="G1123" s="53">
        <f>'2a. Productie zpm gen. ggz (A)'!G1123</f>
        <v>17.852426561748601</v>
      </c>
      <c r="H1123" s="30">
        <f>'2a. Productie zpm gen. ggz (A)'!H1123</f>
        <v>0</v>
      </c>
      <c r="I1123" s="25"/>
    </row>
    <row r="1124" spans="1:9" x14ac:dyDescent="0.25">
      <c r="A1124" s="26" t="str">
        <f>'2a. Productie zpm gen. ggz (A)'!A1124</f>
        <v>GC0031</v>
      </c>
      <c r="B1124" s="36"/>
      <c r="C1124" s="37">
        <f>'2a. Productie zpm gen. ggz (A)'!C1124</f>
        <v>5</v>
      </c>
      <c r="D1124" s="36"/>
      <c r="E1124" s="27" t="str">
        <f>'2a. Productie zpm gen. ggz (A)'!E1124</f>
        <v>Psychotherapeut (Wet Big artikel 3)</v>
      </c>
      <c r="F1124" s="32">
        <f>'2a. Productie zpm gen. ggz (A)'!F1124</f>
        <v>0</v>
      </c>
      <c r="G1124" s="53">
        <f>'2a. Productie zpm gen. ggz (A)'!G1124</f>
        <v>19.758395743976401</v>
      </c>
      <c r="H1124" s="30">
        <f>'2a. Productie zpm gen. ggz (A)'!H1124</f>
        <v>0</v>
      </c>
      <c r="I1124" s="25"/>
    </row>
    <row r="1125" spans="1:9" x14ac:dyDescent="0.25">
      <c r="A1125" s="26" t="str">
        <f>'2a. Productie zpm gen. ggz (A)'!A1125</f>
        <v>GC0032</v>
      </c>
      <c r="B1125" s="36"/>
      <c r="C1125" s="37">
        <f>'2a. Productie zpm gen. ggz (A)'!C1125</f>
        <v>5</v>
      </c>
      <c r="D1125" s="36"/>
      <c r="E1125" s="27" t="str">
        <f>'2a. Productie zpm gen. ggz (A)'!E1125</f>
        <v>Verpleegkundige (Wet Big artikel 3)</v>
      </c>
      <c r="F1125" s="32">
        <f>'2a. Productie zpm gen. ggz (A)'!F1125</f>
        <v>0</v>
      </c>
      <c r="G1125" s="53">
        <f>'2a. Productie zpm gen. ggz (A)'!G1125</f>
        <v>15.805992022135401</v>
      </c>
      <c r="H1125" s="30">
        <f>'2a. Productie zpm gen. ggz (A)'!H1125</f>
        <v>0</v>
      </c>
      <c r="I1125" s="25"/>
    </row>
    <row r="1126" spans="1:9" x14ac:dyDescent="0.25">
      <c r="A1126" s="26" t="str">
        <f>'2a. Productie zpm gen. ggz (A)'!A1126</f>
        <v>GC0033</v>
      </c>
      <c r="B1126" s="36"/>
      <c r="C1126" s="37">
        <f>'2a. Productie zpm gen. ggz (A)'!C1126</f>
        <v>6</v>
      </c>
      <c r="D1126" s="36"/>
      <c r="E1126" s="27" t="str">
        <f>'2a. Productie zpm gen. ggz (A)'!E1126</f>
        <v>Overige beroepen</v>
      </c>
      <c r="F1126" s="32">
        <f>'2a. Productie zpm gen. ggz (A)'!F1126</f>
        <v>0</v>
      </c>
      <c r="G1126" s="53">
        <f>'2a. Productie zpm gen. ggz (A)'!G1126</f>
        <v>12.681597983576699</v>
      </c>
      <c r="H1126" s="30">
        <f>'2a. Productie zpm gen. ggz (A)'!H1126</f>
        <v>0</v>
      </c>
      <c r="I1126" s="25"/>
    </row>
    <row r="1127" spans="1:9" x14ac:dyDescent="0.25">
      <c r="A1127" s="26" t="str">
        <f>'2a. Productie zpm gen. ggz (A)'!A1127</f>
        <v>GC0034</v>
      </c>
      <c r="B1127" s="36"/>
      <c r="C1127" s="37">
        <f>'2a. Productie zpm gen. ggz (A)'!C1127</f>
        <v>6</v>
      </c>
      <c r="D1127" s="36"/>
      <c r="E1127" s="27" t="str">
        <f>'2a. Productie zpm gen. ggz (A)'!E1127</f>
        <v>Arts - specialist (Wet Big artikel 14)</v>
      </c>
      <c r="F1127" s="32">
        <f>'2a. Productie zpm gen. ggz (A)'!F1127</f>
        <v>0</v>
      </c>
      <c r="G1127" s="53">
        <f>'2a. Productie zpm gen. ggz (A)'!G1127</f>
        <v>22.142043348445998</v>
      </c>
      <c r="H1127" s="30">
        <f>'2a. Productie zpm gen. ggz (A)'!H1127</f>
        <v>0</v>
      </c>
      <c r="I1127" s="25"/>
    </row>
    <row r="1128" spans="1:9" x14ac:dyDescent="0.25">
      <c r="A1128" s="26" t="str">
        <f>'2a. Productie zpm gen. ggz (A)'!A1128</f>
        <v>GC0035</v>
      </c>
      <c r="B1128" s="36"/>
      <c r="C1128" s="37">
        <f>'2a. Productie zpm gen. ggz (A)'!C1128</f>
        <v>6</v>
      </c>
      <c r="D1128" s="36"/>
      <c r="E1128" s="27" t="str">
        <f>'2a. Productie zpm gen. ggz (A)'!E1128</f>
        <v>Klinisch (neuro)psycholoog (Wet Big artikel 14)</v>
      </c>
      <c r="F1128" s="32">
        <f>'2a. Productie zpm gen. ggz (A)'!F1128</f>
        <v>0</v>
      </c>
      <c r="G1128" s="53">
        <f>'2a. Productie zpm gen. ggz (A)'!G1128</f>
        <v>18.372104910711901</v>
      </c>
      <c r="H1128" s="30">
        <f>'2a. Productie zpm gen. ggz (A)'!H1128</f>
        <v>0</v>
      </c>
      <c r="I1128" s="25"/>
    </row>
    <row r="1129" spans="1:9" x14ac:dyDescent="0.25">
      <c r="A1129" s="26" t="str">
        <f>'2a. Productie zpm gen. ggz (A)'!A1129</f>
        <v>GC0036</v>
      </c>
      <c r="B1129" s="36"/>
      <c r="C1129" s="37">
        <f>'2a. Productie zpm gen. ggz (A)'!C1129</f>
        <v>6</v>
      </c>
      <c r="D1129" s="36"/>
      <c r="E1129" s="27" t="str">
        <f>'2a. Productie zpm gen. ggz (A)'!E1129</f>
        <v>Verpleegkundig specialist geestelijke gezondheidszorg (Wet Big artikel 14)</v>
      </c>
      <c r="F1129" s="32">
        <f>'2a. Productie zpm gen. ggz (A)'!F1129</f>
        <v>0</v>
      </c>
      <c r="G1129" s="53">
        <f>'2a. Productie zpm gen. ggz (A)'!G1129</f>
        <v>13.9013320935212</v>
      </c>
      <c r="H1129" s="30">
        <f>'2a. Productie zpm gen. ggz (A)'!H1129</f>
        <v>0</v>
      </c>
      <c r="I1129" s="25"/>
    </row>
    <row r="1130" spans="1:9" x14ac:dyDescent="0.25">
      <c r="A1130" s="26" t="str">
        <f>'2a. Productie zpm gen. ggz (A)'!A1130</f>
        <v>GC0037</v>
      </c>
      <c r="B1130" s="36"/>
      <c r="C1130" s="37">
        <f>'2a. Productie zpm gen. ggz (A)'!C1130</f>
        <v>6</v>
      </c>
      <c r="D1130" s="36"/>
      <c r="E1130" s="27" t="str">
        <f>'2a. Productie zpm gen. ggz (A)'!E1130</f>
        <v>Arts (Wet Big artikel 3)</v>
      </c>
      <c r="F1130" s="32">
        <f>'2a. Productie zpm gen. ggz (A)'!F1130</f>
        <v>0</v>
      </c>
      <c r="G1130" s="53">
        <f>'2a. Productie zpm gen. ggz (A)'!G1130</f>
        <v>13.0260946724887</v>
      </c>
      <c r="H1130" s="30">
        <f>'2a. Productie zpm gen. ggz (A)'!H1130</f>
        <v>0</v>
      </c>
      <c r="I1130" s="25"/>
    </row>
    <row r="1131" spans="1:9" x14ac:dyDescent="0.25">
      <c r="A1131" s="26" t="str">
        <f>'2a. Productie zpm gen. ggz (A)'!A1131</f>
        <v>GC0038</v>
      </c>
      <c r="B1131" s="36"/>
      <c r="C1131" s="37">
        <f>'2a. Productie zpm gen. ggz (A)'!C1131</f>
        <v>6</v>
      </c>
      <c r="D1131" s="36"/>
      <c r="E1131" s="27" t="str">
        <f>'2a. Productie zpm gen. ggz (A)'!E1131</f>
        <v>Gezondheidszorgpsycholoog (Wet Big artikel 3)</v>
      </c>
      <c r="F1131" s="32">
        <f>'2a. Productie zpm gen. ggz (A)'!F1131</f>
        <v>0</v>
      </c>
      <c r="G1131" s="53">
        <f>'2a. Productie zpm gen. ggz (A)'!G1131</f>
        <v>14.877022134790501</v>
      </c>
      <c r="H1131" s="30">
        <f>'2a. Productie zpm gen. ggz (A)'!H1131</f>
        <v>0</v>
      </c>
      <c r="I1131" s="25"/>
    </row>
    <row r="1132" spans="1:9" x14ac:dyDescent="0.25">
      <c r="A1132" s="26" t="str">
        <f>'2a. Productie zpm gen. ggz (A)'!A1132</f>
        <v>GC0039</v>
      </c>
      <c r="B1132" s="36"/>
      <c r="C1132" s="37">
        <f>'2a. Productie zpm gen. ggz (A)'!C1132</f>
        <v>6</v>
      </c>
      <c r="D1132" s="36"/>
      <c r="E1132" s="27" t="str">
        <f>'2a. Productie zpm gen. ggz (A)'!E1132</f>
        <v>Psychotherapeut (Wet Big artikel 3)</v>
      </c>
      <c r="F1132" s="32">
        <f>'2a. Productie zpm gen. ggz (A)'!F1132</f>
        <v>0</v>
      </c>
      <c r="G1132" s="53">
        <f>'2a. Productie zpm gen. ggz (A)'!G1132</f>
        <v>16.465329786647001</v>
      </c>
      <c r="H1132" s="30">
        <f>'2a. Productie zpm gen. ggz (A)'!H1132</f>
        <v>0</v>
      </c>
      <c r="I1132" s="25"/>
    </row>
    <row r="1133" spans="1:9" x14ac:dyDescent="0.25">
      <c r="A1133" s="26" t="str">
        <f>'2a. Productie zpm gen. ggz (A)'!A1133</f>
        <v>GC0040</v>
      </c>
      <c r="B1133" s="36"/>
      <c r="C1133" s="37">
        <f>'2a. Productie zpm gen. ggz (A)'!C1133</f>
        <v>6</v>
      </c>
      <c r="D1133" s="36"/>
      <c r="E1133" s="27" t="str">
        <f>'2a. Productie zpm gen. ggz (A)'!E1133</f>
        <v>Verpleegkundige (Wet Big artikel 3)</v>
      </c>
      <c r="F1133" s="32">
        <f>'2a. Productie zpm gen. ggz (A)'!F1133</f>
        <v>0</v>
      </c>
      <c r="G1133" s="53">
        <f>'2a. Productie zpm gen. ggz (A)'!G1133</f>
        <v>13.1716600184462</v>
      </c>
      <c r="H1133" s="30">
        <f>'2a. Productie zpm gen. ggz (A)'!H1133</f>
        <v>0</v>
      </c>
      <c r="I1133" s="25"/>
    </row>
    <row r="1134" spans="1:9" x14ac:dyDescent="0.25">
      <c r="A1134" s="26" t="str">
        <f>'2a. Productie zpm gen. ggz (A)'!A1134</f>
        <v>GC0041</v>
      </c>
      <c r="B1134" s="36"/>
      <c r="C1134" s="37">
        <f>'2a. Productie zpm gen. ggz (A)'!C1134</f>
        <v>7</v>
      </c>
      <c r="D1134" s="36"/>
      <c r="E1134" s="27" t="str">
        <f>'2a. Productie zpm gen. ggz (A)'!E1134</f>
        <v>Overige beroepen</v>
      </c>
      <c r="F1134" s="32">
        <f>'2a. Productie zpm gen. ggz (A)'!F1134</f>
        <v>0</v>
      </c>
      <c r="G1134" s="53">
        <f>'2a. Productie zpm gen. ggz (A)'!G1134</f>
        <v>10.869941128780001</v>
      </c>
      <c r="H1134" s="30">
        <f>'2a. Productie zpm gen. ggz (A)'!H1134</f>
        <v>0</v>
      </c>
      <c r="I1134" s="25"/>
    </row>
    <row r="1135" spans="1:9" x14ac:dyDescent="0.25">
      <c r="A1135" s="26" t="str">
        <f>'2a. Productie zpm gen. ggz (A)'!A1135</f>
        <v>GC0042</v>
      </c>
      <c r="B1135" s="36"/>
      <c r="C1135" s="37">
        <f>'2a. Productie zpm gen. ggz (A)'!C1135</f>
        <v>7</v>
      </c>
      <c r="D1135" s="36"/>
      <c r="E1135" s="27" t="str">
        <f>'2a. Productie zpm gen. ggz (A)'!E1135</f>
        <v>Arts - specialist (Wet Big artikel 14)</v>
      </c>
      <c r="F1135" s="32">
        <f>'2a. Productie zpm gen. ggz (A)'!F1135</f>
        <v>0</v>
      </c>
      <c r="G1135" s="53">
        <f>'2a. Productie zpm gen. ggz (A)'!G1135</f>
        <v>18.978894298667999</v>
      </c>
      <c r="H1135" s="30">
        <f>'2a. Productie zpm gen. ggz (A)'!H1135</f>
        <v>0</v>
      </c>
      <c r="I1135" s="25"/>
    </row>
    <row r="1136" spans="1:9" x14ac:dyDescent="0.25">
      <c r="A1136" s="26" t="str">
        <f>'2a. Productie zpm gen. ggz (A)'!A1136</f>
        <v>GC0043</v>
      </c>
      <c r="B1136" s="36"/>
      <c r="C1136" s="37">
        <f>'2a. Productie zpm gen. ggz (A)'!C1136</f>
        <v>7</v>
      </c>
      <c r="D1136" s="36"/>
      <c r="E1136" s="27" t="str">
        <f>'2a. Productie zpm gen. ggz (A)'!E1136</f>
        <v>Klinisch (neuro)psycholoog (Wet Big artikel 14)</v>
      </c>
      <c r="F1136" s="32">
        <f>'2a. Productie zpm gen. ggz (A)'!F1136</f>
        <v>0</v>
      </c>
      <c r="G1136" s="53">
        <f>'2a. Productie zpm gen. ggz (A)'!G1136</f>
        <v>15.7475184948958</v>
      </c>
      <c r="H1136" s="30">
        <f>'2a. Productie zpm gen. ggz (A)'!H1136</f>
        <v>0</v>
      </c>
      <c r="I1136" s="25"/>
    </row>
    <row r="1137" spans="1:9" x14ac:dyDescent="0.25">
      <c r="A1137" s="26" t="str">
        <f>'2a. Productie zpm gen. ggz (A)'!A1137</f>
        <v>GC0044</v>
      </c>
      <c r="B1137" s="36"/>
      <c r="C1137" s="37">
        <f>'2a. Productie zpm gen. ggz (A)'!C1137</f>
        <v>7</v>
      </c>
      <c r="D1137" s="36"/>
      <c r="E1137" s="27" t="str">
        <f>'2a. Productie zpm gen. ggz (A)'!E1137</f>
        <v>Verpleegkundig specialist geestelijke gezondheidszorg (Wet Big artikel 14)</v>
      </c>
      <c r="F1137" s="32">
        <f>'2a. Productie zpm gen. ggz (A)'!F1137</f>
        <v>0</v>
      </c>
      <c r="G1137" s="53">
        <f>'2a. Productie zpm gen. ggz (A)'!G1137</f>
        <v>11.9154275087324</v>
      </c>
      <c r="H1137" s="30">
        <f>'2a. Productie zpm gen. ggz (A)'!H1137</f>
        <v>0</v>
      </c>
      <c r="I1137" s="25"/>
    </row>
    <row r="1138" spans="1:9" x14ac:dyDescent="0.25">
      <c r="A1138" s="26" t="str">
        <f>'2a. Productie zpm gen. ggz (A)'!A1138</f>
        <v>GC0045</v>
      </c>
      <c r="B1138" s="36"/>
      <c r="C1138" s="37">
        <f>'2a. Productie zpm gen. ggz (A)'!C1138</f>
        <v>7</v>
      </c>
      <c r="D1138" s="36"/>
      <c r="E1138" s="27" t="str">
        <f>'2a. Productie zpm gen. ggz (A)'!E1138</f>
        <v>Arts (Wet Big artikel 3)</v>
      </c>
      <c r="F1138" s="32">
        <f>'2a. Productie zpm gen. ggz (A)'!F1138</f>
        <v>0</v>
      </c>
      <c r="G1138" s="53">
        <f>'2a. Productie zpm gen. ggz (A)'!G1138</f>
        <v>11.165224004990399</v>
      </c>
      <c r="H1138" s="30">
        <f>'2a. Productie zpm gen. ggz (A)'!H1138</f>
        <v>0</v>
      </c>
      <c r="I1138" s="25"/>
    </row>
    <row r="1139" spans="1:9" x14ac:dyDescent="0.25">
      <c r="A1139" s="26" t="str">
        <f>'2a. Productie zpm gen. ggz (A)'!A1139</f>
        <v>GC0046</v>
      </c>
      <c r="B1139" s="36"/>
      <c r="C1139" s="37">
        <f>'2a. Productie zpm gen. ggz (A)'!C1139</f>
        <v>7</v>
      </c>
      <c r="D1139" s="36"/>
      <c r="E1139" s="27" t="str">
        <f>'2a. Productie zpm gen. ggz (A)'!E1139</f>
        <v>Gezondheidszorgpsycholoog (Wet Big artikel 3)</v>
      </c>
      <c r="F1139" s="32">
        <f>'2a. Productie zpm gen. ggz (A)'!F1139</f>
        <v>0</v>
      </c>
      <c r="G1139" s="53">
        <f>'2a. Productie zpm gen. ggz (A)'!G1139</f>
        <v>12.7517332583919</v>
      </c>
      <c r="H1139" s="30">
        <f>'2a. Productie zpm gen. ggz (A)'!H1139</f>
        <v>0</v>
      </c>
      <c r="I1139" s="25"/>
    </row>
    <row r="1140" spans="1:9" x14ac:dyDescent="0.25">
      <c r="A1140" s="26" t="str">
        <f>'2a. Productie zpm gen. ggz (A)'!A1140</f>
        <v>GC0047</v>
      </c>
      <c r="B1140" s="36"/>
      <c r="C1140" s="37">
        <f>'2a. Productie zpm gen. ggz (A)'!C1140</f>
        <v>7</v>
      </c>
      <c r="D1140" s="36"/>
      <c r="E1140" s="27" t="str">
        <f>'2a. Productie zpm gen. ggz (A)'!E1140</f>
        <v>Psychotherapeut (Wet Big artikel 3)</v>
      </c>
      <c r="F1140" s="32">
        <f>'2a. Productie zpm gen. ggz (A)'!F1140</f>
        <v>0</v>
      </c>
      <c r="G1140" s="53">
        <f>'2a. Productie zpm gen. ggz (A)'!G1140</f>
        <v>14.113139817125999</v>
      </c>
      <c r="H1140" s="30">
        <f>'2a. Productie zpm gen. ggz (A)'!H1140</f>
        <v>0</v>
      </c>
      <c r="I1140" s="25"/>
    </row>
    <row r="1141" spans="1:9" x14ac:dyDescent="0.25">
      <c r="A1141" s="26" t="str">
        <f>'2a. Productie zpm gen. ggz (A)'!A1141</f>
        <v>GC0048</v>
      </c>
      <c r="B1141" s="36"/>
      <c r="C1141" s="37">
        <f>'2a. Productie zpm gen. ggz (A)'!C1141</f>
        <v>7</v>
      </c>
      <c r="D1141" s="36"/>
      <c r="E1141" s="27" t="str">
        <f>'2a. Productie zpm gen. ggz (A)'!E1141</f>
        <v>Verpleegkundige (Wet Big artikel 3)</v>
      </c>
      <c r="F1141" s="32">
        <f>'2a. Productie zpm gen. ggz (A)'!F1141</f>
        <v>0</v>
      </c>
      <c r="G1141" s="53">
        <f>'2a. Productie zpm gen. ggz (A)'!G1141</f>
        <v>11.289994301525301</v>
      </c>
      <c r="H1141" s="30">
        <f>'2a. Productie zpm gen. ggz (A)'!H1141</f>
        <v>0</v>
      </c>
      <c r="I1141" s="25"/>
    </row>
    <row r="1142" spans="1:9" x14ac:dyDescent="0.25">
      <c r="A1142" s="26" t="str">
        <f>'2a. Productie zpm gen. ggz (A)'!A1142</f>
        <v>GC0049</v>
      </c>
      <c r="B1142" s="36"/>
      <c r="C1142" s="37">
        <f>'2a. Productie zpm gen. ggz (A)'!C1142</f>
        <v>8</v>
      </c>
      <c r="D1142" s="36"/>
      <c r="E1142" s="27" t="str">
        <f>'2a. Productie zpm gen. ggz (A)'!E1142</f>
        <v>Overige beroepen</v>
      </c>
      <c r="F1142" s="32">
        <f>'2a. Productie zpm gen. ggz (A)'!F1142</f>
        <v>0</v>
      </c>
      <c r="G1142" s="53">
        <f>'2a. Productie zpm gen. ggz (A)'!G1142</f>
        <v>9.5111984876825399</v>
      </c>
      <c r="H1142" s="30">
        <f>'2a. Productie zpm gen. ggz (A)'!H1142</f>
        <v>0</v>
      </c>
      <c r="I1142" s="25"/>
    </row>
    <row r="1143" spans="1:9" x14ac:dyDescent="0.25">
      <c r="A1143" s="26" t="str">
        <f>'2a. Productie zpm gen. ggz (A)'!A1143</f>
        <v>GC0050</v>
      </c>
      <c r="B1143" s="36"/>
      <c r="C1143" s="37">
        <f>'2a. Productie zpm gen. ggz (A)'!C1143</f>
        <v>8</v>
      </c>
      <c r="D1143" s="36"/>
      <c r="E1143" s="27" t="str">
        <f>'2a. Productie zpm gen. ggz (A)'!E1143</f>
        <v>Arts - specialist (Wet Big artikel 14)</v>
      </c>
      <c r="F1143" s="32">
        <f>'2a. Productie zpm gen. ggz (A)'!F1143</f>
        <v>0</v>
      </c>
      <c r="G1143" s="53">
        <f>'2a. Productie zpm gen. ggz (A)'!G1143</f>
        <v>16.6065325113345</v>
      </c>
      <c r="H1143" s="30">
        <f>'2a. Productie zpm gen. ggz (A)'!H1143</f>
        <v>0</v>
      </c>
      <c r="I1143" s="25"/>
    </row>
    <row r="1144" spans="1:9" x14ac:dyDescent="0.25">
      <c r="A1144" s="26" t="str">
        <f>'2a. Productie zpm gen. ggz (A)'!A1144</f>
        <v>GC0051</v>
      </c>
      <c r="B1144" s="36"/>
      <c r="C1144" s="37">
        <f>'2a. Productie zpm gen. ggz (A)'!C1144</f>
        <v>8</v>
      </c>
      <c r="D1144" s="36"/>
      <c r="E1144" s="27" t="str">
        <f>'2a. Productie zpm gen. ggz (A)'!E1144</f>
        <v>Klinisch (neuro)psycholoog (Wet Big artikel 14)</v>
      </c>
      <c r="F1144" s="32">
        <f>'2a. Productie zpm gen. ggz (A)'!F1144</f>
        <v>0</v>
      </c>
      <c r="G1144" s="53">
        <f>'2a. Productie zpm gen. ggz (A)'!G1144</f>
        <v>13.7790786830339</v>
      </c>
      <c r="H1144" s="30">
        <f>'2a. Productie zpm gen. ggz (A)'!H1144</f>
        <v>0</v>
      </c>
      <c r="I1144" s="25"/>
    </row>
    <row r="1145" spans="1:9" x14ac:dyDescent="0.25">
      <c r="A1145" s="26" t="str">
        <f>'2a. Productie zpm gen. ggz (A)'!A1145</f>
        <v>GC0052</v>
      </c>
      <c r="B1145" s="36"/>
      <c r="C1145" s="37">
        <f>'2a. Productie zpm gen. ggz (A)'!C1145</f>
        <v>8</v>
      </c>
      <c r="D1145" s="36"/>
      <c r="E1145" s="27" t="str">
        <f>'2a. Productie zpm gen. ggz (A)'!E1145</f>
        <v>Verpleegkundig specialist geestelijke gezondheidszorg (Wet Big artikel 14)</v>
      </c>
      <c r="F1145" s="32">
        <f>'2a. Productie zpm gen. ggz (A)'!F1145</f>
        <v>0</v>
      </c>
      <c r="G1145" s="53">
        <f>'2a. Productie zpm gen. ggz (A)'!G1145</f>
        <v>10.4259990701409</v>
      </c>
      <c r="H1145" s="30">
        <f>'2a. Productie zpm gen. ggz (A)'!H1145</f>
        <v>0</v>
      </c>
      <c r="I1145" s="25"/>
    </row>
    <row r="1146" spans="1:9" x14ac:dyDescent="0.25">
      <c r="A1146" s="26" t="str">
        <f>'2a. Productie zpm gen. ggz (A)'!A1146</f>
        <v>GC0053</v>
      </c>
      <c r="B1146" s="36"/>
      <c r="C1146" s="37">
        <f>'2a. Productie zpm gen. ggz (A)'!C1146</f>
        <v>8</v>
      </c>
      <c r="D1146" s="36"/>
      <c r="E1146" s="27" t="str">
        <f>'2a. Productie zpm gen. ggz (A)'!E1146</f>
        <v>Arts (Wet Big artikel 3)</v>
      </c>
      <c r="F1146" s="32">
        <f>'2a. Productie zpm gen. ggz (A)'!F1146</f>
        <v>0</v>
      </c>
      <c r="G1146" s="53">
        <f>'2a. Productie zpm gen. ggz (A)'!G1146</f>
        <v>9.7695710043666004</v>
      </c>
      <c r="H1146" s="30">
        <f>'2a. Productie zpm gen. ggz (A)'!H1146</f>
        <v>0</v>
      </c>
      <c r="I1146" s="25"/>
    </row>
    <row r="1147" spans="1:9" x14ac:dyDescent="0.25">
      <c r="A1147" s="26" t="str">
        <f>'2a. Productie zpm gen. ggz (A)'!A1147</f>
        <v>GC0054</v>
      </c>
      <c r="B1147" s="36"/>
      <c r="C1147" s="37">
        <f>'2a. Productie zpm gen. ggz (A)'!C1147</f>
        <v>8</v>
      </c>
      <c r="D1147" s="36"/>
      <c r="E1147" s="27" t="str">
        <f>'2a. Productie zpm gen. ggz (A)'!E1147</f>
        <v>Gezondheidszorgpsycholoog (Wet Big artikel 3)</v>
      </c>
      <c r="F1147" s="32">
        <f>'2a. Productie zpm gen. ggz (A)'!F1147</f>
        <v>0</v>
      </c>
      <c r="G1147" s="53">
        <f>'2a. Productie zpm gen. ggz (A)'!G1147</f>
        <v>11.157766601092799</v>
      </c>
      <c r="H1147" s="30">
        <f>'2a. Productie zpm gen. ggz (A)'!H1147</f>
        <v>0</v>
      </c>
      <c r="I1147" s="25"/>
    </row>
    <row r="1148" spans="1:9" x14ac:dyDescent="0.25">
      <c r="A1148" s="26" t="str">
        <f>'2a. Productie zpm gen. ggz (A)'!A1148</f>
        <v>GC0055</v>
      </c>
      <c r="B1148" s="36"/>
      <c r="C1148" s="37">
        <f>'2a. Productie zpm gen. ggz (A)'!C1148</f>
        <v>8</v>
      </c>
      <c r="D1148" s="36"/>
      <c r="E1148" s="27" t="str">
        <f>'2a. Productie zpm gen. ggz (A)'!E1148</f>
        <v>Psychotherapeut (Wet Big artikel 3)</v>
      </c>
      <c r="F1148" s="32">
        <f>'2a. Productie zpm gen. ggz (A)'!F1148</f>
        <v>0</v>
      </c>
      <c r="G1148" s="53">
        <f>'2a. Productie zpm gen. ggz (A)'!G1148</f>
        <v>12.348997339985299</v>
      </c>
      <c r="H1148" s="30">
        <f>'2a. Productie zpm gen. ggz (A)'!H1148</f>
        <v>0</v>
      </c>
      <c r="I1148" s="25"/>
    </row>
    <row r="1149" spans="1:9" x14ac:dyDescent="0.25">
      <c r="A1149" s="26" t="str">
        <f>'2a. Productie zpm gen. ggz (A)'!A1149</f>
        <v>GC0056</v>
      </c>
      <c r="B1149" s="36"/>
      <c r="C1149" s="37">
        <f>'2a. Productie zpm gen. ggz (A)'!C1149</f>
        <v>8</v>
      </c>
      <c r="D1149" s="36"/>
      <c r="E1149" s="27" t="str">
        <f>'2a. Productie zpm gen. ggz (A)'!E1149</f>
        <v>Verpleegkundige (Wet Big artikel 3)</v>
      </c>
      <c r="F1149" s="32">
        <f>'2a. Productie zpm gen. ggz (A)'!F1149</f>
        <v>0</v>
      </c>
      <c r="G1149" s="53">
        <f>'2a. Productie zpm gen. ggz (A)'!G1149</f>
        <v>9.8787450138346706</v>
      </c>
      <c r="H1149" s="30">
        <f>'2a. Productie zpm gen. ggz (A)'!H1149</f>
        <v>0</v>
      </c>
      <c r="I1149" s="25"/>
    </row>
    <row r="1150" spans="1:9" x14ac:dyDescent="0.25">
      <c r="A1150" s="26" t="str">
        <f>'2a. Productie zpm gen. ggz (A)'!A1150</f>
        <v>GC0057</v>
      </c>
      <c r="B1150" s="36"/>
      <c r="C1150" s="37">
        <f>'2a. Productie zpm gen. ggz (A)'!C1150</f>
        <v>9</v>
      </c>
      <c r="D1150" s="36"/>
      <c r="E1150" s="27" t="str">
        <f>'2a. Productie zpm gen. ggz (A)'!E1150</f>
        <v>Overige beroepen</v>
      </c>
      <c r="F1150" s="32">
        <f>'2a. Productie zpm gen. ggz (A)'!F1150</f>
        <v>0</v>
      </c>
      <c r="G1150" s="53">
        <f>'2a. Productie zpm gen. ggz (A)'!G1150</f>
        <v>8.4543986557178208</v>
      </c>
      <c r="H1150" s="30">
        <f>'2a. Productie zpm gen. ggz (A)'!H1150</f>
        <v>0</v>
      </c>
      <c r="I1150" s="25"/>
    </row>
    <row r="1151" spans="1:9" x14ac:dyDescent="0.25">
      <c r="A1151" s="26" t="str">
        <f>'2a. Productie zpm gen. ggz (A)'!A1151</f>
        <v>GC0058</v>
      </c>
      <c r="B1151" s="36"/>
      <c r="C1151" s="37">
        <f>'2a. Productie zpm gen. ggz (A)'!C1151</f>
        <v>9</v>
      </c>
      <c r="D1151" s="36"/>
      <c r="E1151" s="27" t="str">
        <f>'2a. Productie zpm gen. ggz (A)'!E1151</f>
        <v>Arts - specialist (Wet Big artikel 14)</v>
      </c>
      <c r="F1151" s="32">
        <f>'2a. Productie zpm gen. ggz (A)'!F1151</f>
        <v>0</v>
      </c>
      <c r="G1151" s="53">
        <f>'2a. Productie zpm gen. ggz (A)'!G1151</f>
        <v>14.7613622322973</v>
      </c>
      <c r="H1151" s="30">
        <f>'2a. Productie zpm gen. ggz (A)'!H1151</f>
        <v>0</v>
      </c>
      <c r="I1151" s="25"/>
    </row>
    <row r="1152" spans="1:9" x14ac:dyDescent="0.25">
      <c r="A1152" s="26" t="str">
        <f>'2a. Productie zpm gen. ggz (A)'!A1152</f>
        <v>GC0059</v>
      </c>
      <c r="B1152" s="36"/>
      <c r="C1152" s="37">
        <f>'2a. Productie zpm gen. ggz (A)'!C1152</f>
        <v>9</v>
      </c>
      <c r="D1152" s="36"/>
      <c r="E1152" s="27" t="str">
        <f>'2a. Productie zpm gen. ggz (A)'!E1152</f>
        <v>Klinisch (neuro)psycholoog (Wet Big artikel 14)</v>
      </c>
      <c r="F1152" s="32">
        <f>'2a. Productie zpm gen. ggz (A)'!F1152</f>
        <v>0</v>
      </c>
      <c r="G1152" s="53">
        <f>'2a. Productie zpm gen. ggz (A)'!G1152</f>
        <v>12.248069940474601</v>
      </c>
      <c r="H1152" s="30">
        <f>'2a. Productie zpm gen. ggz (A)'!H1152</f>
        <v>0</v>
      </c>
      <c r="I1152" s="25"/>
    </row>
    <row r="1153" spans="1:9" x14ac:dyDescent="0.25">
      <c r="A1153" s="26" t="str">
        <f>'2a. Productie zpm gen. ggz (A)'!A1153</f>
        <v>GC0060</v>
      </c>
      <c r="B1153" s="36"/>
      <c r="C1153" s="37">
        <f>'2a. Productie zpm gen. ggz (A)'!C1153</f>
        <v>9</v>
      </c>
      <c r="D1153" s="36"/>
      <c r="E1153" s="27" t="str">
        <f>'2a. Productie zpm gen. ggz (A)'!E1153</f>
        <v>Verpleegkundig specialist geestelijke gezondheidszorg (Wet Big artikel 14)</v>
      </c>
      <c r="F1153" s="32">
        <f>'2a. Productie zpm gen. ggz (A)'!F1153</f>
        <v>0</v>
      </c>
      <c r="G1153" s="53">
        <f>'2a. Productie zpm gen. ggz (A)'!G1153</f>
        <v>9.2675547290141207</v>
      </c>
      <c r="H1153" s="30">
        <f>'2a. Productie zpm gen. ggz (A)'!H1153</f>
        <v>0</v>
      </c>
      <c r="I1153" s="25"/>
    </row>
    <row r="1154" spans="1:9" x14ac:dyDescent="0.25">
      <c r="A1154" s="26" t="str">
        <f>'2a. Productie zpm gen. ggz (A)'!A1154</f>
        <v>GC0061</v>
      </c>
      <c r="B1154" s="36"/>
      <c r="C1154" s="37">
        <f>'2a. Productie zpm gen. ggz (A)'!C1154</f>
        <v>9</v>
      </c>
      <c r="D1154" s="36"/>
      <c r="E1154" s="27" t="str">
        <f>'2a. Productie zpm gen. ggz (A)'!E1154</f>
        <v>Arts (Wet Big artikel 3)</v>
      </c>
      <c r="F1154" s="32">
        <f>'2a. Productie zpm gen. ggz (A)'!F1154</f>
        <v>0</v>
      </c>
      <c r="G1154" s="53">
        <f>'2a. Productie zpm gen. ggz (A)'!G1154</f>
        <v>8.6840631149925294</v>
      </c>
      <c r="H1154" s="30">
        <f>'2a. Productie zpm gen. ggz (A)'!H1154</f>
        <v>0</v>
      </c>
      <c r="I1154" s="25"/>
    </row>
    <row r="1155" spans="1:9" x14ac:dyDescent="0.25">
      <c r="A1155" s="26" t="str">
        <f>'2a. Productie zpm gen. ggz (A)'!A1155</f>
        <v>GC0062</v>
      </c>
      <c r="B1155" s="36"/>
      <c r="C1155" s="37">
        <f>'2a. Productie zpm gen. ggz (A)'!C1155</f>
        <v>9</v>
      </c>
      <c r="D1155" s="36"/>
      <c r="E1155" s="27" t="str">
        <f>'2a. Productie zpm gen. ggz (A)'!E1155</f>
        <v>Gezondheidszorgpsycholoog (Wet Big artikel 3)</v>
      </c>
      <c r="F1155" s="32">
        <f>'2a. Productie zpm gen. ggz (A)'!F1155</f>
        <v>0</v>
      </c>
      <c r="G1155" s="53">
        <f>'2a. Productie zpm gen. ggz (A)'!G1155</f>
        <v>9.9180147565269703</v>
      </c>
      <c r="H1155" s="30">
        <f>'2a. Productie zpm gen. ggz (A)'!H1155</f>
        <v>0</v>
      </c>
      <c r="I1155" s="25"/>
    </row>
    <row r="1156" spans="1:9" x14ac:dyDescent="0.25">
      <c r="A1156" s="26" t="str">
        <f>'2a. Productie zpm gen. ggz (A)'!A1156</f>
        <v>GC0063</v>
      </c>
      <c r="B1156" s="36"/>
      <c r="C1156" s="37">
        <f>'2a. Productie zpm gen. ggz (A)'!C1156</f>
        <v>9</v>
      </c>
      <c r="D1156" s="36"/>
      <c r="E1156" s="27" t="str">
        <f>'2a. Productie zpm gen. ggz (A)'!E1156</f>
        <v>Psychotherapeut (Wet Big artikel 3)</v>
      </c>
      <c r="F1156" s="32">
        <f>'2a. Productie zpm gen. ggz (A)'!F1156</f>
        <v>0</v>
      </c>
      <c r="G1156" s="53">
        <f>'2a. Productie zpm gen. ggz (A)'!G1156</f>
        <v>10.976886524431301</v>
      </c>
      <c r="H1156" s="30">
        <f>'2a. Productie zpm gen. ggz (A)'!H1156</f>
        <v>0</v>
      </c>
      <c r="I1156" s="25"/>
    </row>
    <row r="1157" spans="1:9" x14ac:dyDescent="0.25">
      <c r="A1157" s="26" t="str">
        <f>'2a. Productie zpm gen. ggz (A)'!A1157</f>
        <v>GC0064</v>
      </c>
      <c r="B1157" s="36"/>
      <c r="C1157" s="37">
        <f>'2a. Productie zpm gen. ggz (A)'!C1157</f>
        <v>9</v>
      </c>
      <c r="D1157" s="36"/>
      <c r="E1157" s="27" t="str">
        <f>'2a. Productie zpm gen. ggz (A)'!E1157</f>
        <v>Verpleegkundige (Wet Big artikel 3)</v>
      </c>
      <c r="F1157" s="32">
        <f>'2a. Productie zpm gen. ggz (A)'!F1157</f>
        <v>0</v>
      </c>
      <c r="G1157" s="53">
        <f>'2a. Productie zpm gen. ggz (A)'!G1157</f>
        <v>8.7811066789641607</v>
      </c>
      <c r="H1157" s="30">
        <f>'2a. Productie zpm gen. ggz (A)'!H1157</f>
        <v>0</v>
      </c>
      <c r="I1157" s="25"/>
    </row>
    <row r="1158" spans="1:9" x14ac:dyDescent="0.25">
      <c r="A1158" s="26" t="str">
        <f>'2a. Productie zpm gen. ggz (A)'!A1158</f>
        <v>GC0065</v>
      </c>
      <c r="B1158" s="36"/>
      <c r="C1158" s="37">
        <f>'2a. Productie zpm gen. ggz (A)'!C1158</f>
        <v>10</v>
      </c>
      <c r="D1158" s="36"/>
      <c r="E1158" s="27" t="str">
        <f>'2a. Productie zpm gen. ggz (A)'!E1158</f>
        <v>Overige beroepen</v>
      </c>
      <c r="F1158" s="32">
        <f>'2a. Productie zpm gen. ggz (A)'!F1158</f>
        <v>0</v>
      </c>
      <c r="G1158" s="53">
        <f>'2a. Productie zpm gen. ggz (A)'!G1158</f>
        <v>7.6089587901460298</v>
      </c>
      <c r="H1158" s="30">
        <f>'2a. Productie zpm gen. ggz (A)'!H1158</f>
        <v>0</v>
      </c>
      <c r="I1158" s="25"/>
    </row>
    <row r="1159" spans="1:9" x14ac:dyDescent="0.25">
      <c r="A1159" s="26" t="str">
        <f>'2a. Productie zpm gen. ggz (A)'!A1159</f>
        <v>GC0066</v>
      </c>
      <c r="B1159" s="36"/>
      <c r="C1159" s="37">
        <f>'2a. Productie zpm gen. ggz (A)'!C1159</f>
        <v>10</v>
      </c>
      <c r="D1159" s="36"/>
      <c r="E1159" s="27" t="str">
        <f>'2a. Productie zpm gen. ggz (A)'!E1159</f>
        <v>Arts - specialist (Wet Big artikel 14)</v>
      </c>
      <c r="F1159" s="32">
        <f>'2a. Productie zpm gen. ggz (A)'!F1159</f>
        <v>0</v>
      </c>
      <c r="G1159" s="53">
        <f>'2a. Productie zpm gen. ggz (A)'!G1159</f>
        <v>13.2852260090676</v>
      </c>
      <c r="H1159" s="30">
        <f>'2a. Productie zpm gen. ggz (A)'!H1159</f>
        <v>0</v>
      </c>
      <c r="I1159" s="25"/>
    </row>
    <row r="1160" spans="1:9" x14ac:dyDescent="0.25">
      <c r="A1160" s="26" t="str">
        <f>'2a. Productie zpm gen. ggz (A)'!A1160</f>
        <v>GC0067</v>
      </c>
      <c r="B1160" s="36"/>
      <c r="C1160" s="37">
        <f>'2a. Productie zpm gen. ggz (A)'!C1160</f>
        <v>10</v>
      </c>
      <c r="D1160" s="36"/>
      <c r="E1160" s="27" t="str">
        <f>'2a. Productie zpm gen. ggz (A)'!E1160</f>
        <v>Klinisch (neuro)psycholoog (Wet Big artikel 14)</v>
      </c>
      <c r="F1160" s="32">
        <f>'2a. Productie zpm gen. ggz (A)'!F1160</f>
        <v>0</v>
      </c>
      <c r="G1160" s="53">
        <f>'2a. Productie zpm gen. ggz (A)'!G1160</f>
        <v>11.023262946427099</v>
      </c>
      <c r="H1160" s="30">
        <f>'2a. Productie zpm gen. ggz (A)'!H1160</f>
        <v>0</v>
      </c>
      <c r="I1160" s="25"/>
    </row>
    <row r="1161" spans="1:9" x14ac:dyDescent="0.25">
      <c r="A1161" s="26" t="str">
        <f>'2a. Productie zpm gen. ggz (A)'!A1161</f>
        <v>GC0068</v>
      </c>
      <c r="B1161" s="36"/>
      <c r="C1161" s="37">
        <f>'2a. Productie zpm gen. ggz (A)'!C1161</f>
        <v>10</v>
      </c>
      <c r="D1161" s="36"/>
      <c r="E1161" s="27" t="str">
        <f>'2a. Productie zpm gen. ggz (A)'!E1161</f>
        <v>Verpleegkundig specialist geestelijke gezondheidszorg (Wet Big artikel 14)</v>
      </c>
      <c r="F1161" s="32">
        <f>'2a. Productie zpm gen. ggz (A)'!F1161</f>
        <v>0</v>
      </c>
      <c r="G1161" s="53">
        <f>'2a. Productie zpm gen. ggz (A)'!G1161</f>
        <v>8.3407992561127102</v>
      </c>
      <c r="H1161" s="30">
        <f>'2a. Productie zpm gen. ggz (A)'!H1161</f>
        <v>0</v>
      </c>
      <c r="I1161" s="25"/>
    </row>
    <row r="1162" spans="1:9" x14ac:dyDescent="0.25">
      <c r="A1162" s="26" t="str">
        <f>'2a. Productie zpm gen. ggz (A)'!A1162</f>
        <v>GC0069</v>
      </c>
      <c r="B1162" s="36"/>
      <c r="C1162" s="37">
        <f>'2a. Productie zpm gen. ggz (A)'!C1162</f>
        <v>10</v>
      </c>
      <c r="D1162" s="36"/>
      <c r="E1162" s="27" t="str">
        <f>'2a. Productie zpm gen. ggz (A)'!E1162</f>
        <v>Arts (Wet Big artikel 3)</v>
      </c>
      <c r="F1162" s="32">
        <f>'2a. Productie zpm gen. ggz (A)'!F1162</f>
        <v>0</v>
      </c>
      <c r="G1162" s="53">
        <f>'2a. Productie zpm gen. ggz (A)'!G1162</f>
        <v>7.8156568034932796</v>
      </c>
      <c r="H1162" s="30">
        <f>'2a. Productie zpm gen. ggz (A)'!H1162</f>
        <v>0</v>
      </c>
      <c r="I1162" s="25"/>
    </row>
    <row r="1163" spans="1:9" x14ac:dyDescent="0.25">
      <c r="A1163" s="26" t="str">
        <f>'2a. Productie zpm gen. ggz (A)'!A1163</f>
        <v>GC0070</v>
      </c>
      <c r="B1163" s="36"/>
      <c r="C1163" s="37">
        <f>'2a. Productie zpm gen. ggz (A)'!C1163</f>
        <v>10</v>
      </c>
      <c r="D1163" s="36"/>
      <c r="E1163" s="27" t="str">
        <f>'2a. Productie zpm gen. ggz (A)'!E1163</f>
        <v>Gezondheidszorgpsycholoog (Wet Big artikel 3)</v>
      </c>
      <c r="F1163" s="32">
        <f>'2a. Productie zpm gen. ggz (A)'!F1163</f>
        <v>0</v>
      </c>
      <c r="G1163" s="53">
        <f>'2a. Productie zpm gen. ggz (A)'!G1163</f>
        <v>8.9262132808742702</v>
      </c>
      <c r="H1163" s="30">
        <f>'2a. Productie zpm gen. ggz (A)'!H1163</f>
        <v>0</v>
      </c>
      <c r="I1163" s="25"/>
    </row>
    <row r="1164" spans="1:9" x14ac:dyDescent="0.25">
      <c r="A1164" s="26" t="str">
        <f>'2a. Productie zpm gen. ggz (A)'!A1164</f>
        <v>GC0071</v>
      </c>
      <c r="B1164" s="36"/>
      <c r="C1164" s="37">
        <f>'2a. Productie zpm gen. ggz (A)'!C1164</f>
        <v>10</v>
      </c>
      <c r="D1164" s="36"/>
      <c r="E1164" s="27" t="str">
        <f>'2a. Productie zpm gen. ggz (A)'!E1164</f>
        <v>Psychotherapeut (Wet Big artikel 3)</v>
      </c>
      <c r="F1164" s="32">
        <f>'2a. Productie zpm gen. ggz (A)'!F1164</f>
        <v>0</v>
      </c>
      <c r="G1164" s="53">
        <f>'2a. Productie zpm gen. ggz (A)'!G1164</f>
        <v>9.8791978719881808</v>
      </c>
      <c r="H1164" s="30">
        <f>'2a. Productie zpm gen. ggz (A)'!H1164</f>
        <v>0</v>
      </c>
      <c r="I1164" s="25"/>
    </row>
    <row r="1165" spans="1:9" ht="15.75" thickBot="1" x14ac:dyDescent="0.3">
      <c r="A1165" s="28" t="str">
        <f>'2a. Productie zpm gen. ggz (A)'!A1165</f>
        <v>GC0072</v>
      </c>
      <c r="B1165" s="38"/>
      <c r="C1165" s="39">
        <f>'2a. Productie zpm gen. ggz (A)'!C1165</f>
        <v>10</v>
      </c>
      <c r="D1165" s="38"/>
      <c r="E1165" s="29" t="str">
        <f>'2a. Productie zpm gen. ggz (A)'!E1165</f>
        <v>Verpleegkundige (Wet Big artikel 3)</v>
      </c>
      <c r="F1165" s="40">
        <f>'2a. Productie zpm gen. ggz (A)'!F1165</f>
        <v>0</v>
      </c>
      <c r="G1165" s="55">
        <f>'2a. Productie zpm gen. ggz (A)'!G1165</f>
        <v>7.9029960110677404</v>
      </c>
      <c r="H1165" s="31">
        <f>'2a. Productie zpm gen. ggz (A)'!H1165</f>
        <v>0</v>
      </c>
      <c r="I1165" s="25"/>
    </row>
    <row r="1166" spans="1:9" ht="15.75" thickBot="1" x14ac:dyDescent="0.3">
      <c r="B1166" s="20"/>
      <c r="C1166" s="21"/>
      <c r="D1166" s="22"/>
      <c r="E1166" s="23"/>
      <c r="F1166" s="23"/>
      <c r="G1166" s="24"/>
    </row>
    <row r="1167" spans="1:9" ht="15.75" thickBot="1" x14ac:dyDescent="0.3">
      <c r="A1167" s="41" t="str">
        <f>'2a. Productie zpm gen. ggz (A)'!A1167</f>
        <v>Totaal</v>
      </c>
      <c r="B1167" s="35" t="str">
        <f>'2a. Productie zpm gen. ggz (A)'!B1167</f>
        <v>Groepsconsulten</v>
      </c>
      <c r="C1167" s="35"/>
      <c r="D1167" s="35"/>
      <c r="E1167" s="35"/>
      <c r="F1167" s="35">
        <f>'2a. Productie zpm gen. ggz (A)'!F1167</f>
        <v>0</v>
      </c>
      <c r="G1167" s="79">
        <f>'2a. Productie zpm gen. ggz (A)'!G1167</f>
        <v>0</v>
      </c>
    </row>
    <row r="1168" spans="1:9" ht="15.75" thickBot="1" x14ac:dyDescent="0.3">
      <c r="B1168" s="20"/>
      <c r="C1168" s="21"/>
      <c r="D1168" s="22"/>
      <c r="E1168" s="23"/>
      <c r="F1168" s="23"/>
      <c r="G1168" s="24"/>
    </row>
    <row r="1169" spans="1:8" x14ac:dyDescent="0.25">
      <c r="A1169" s="2" t="str">
        <f>'2a. Productie zpm gen. ggz (A)'!A1169</f>
        <v>Prestatiecode</v>
      </c>
      <c r="B1169" s="6"/>
      <c r="C1169" s="6"/>
      <c r="D1169" s="6" t="str">
        <f>'2a. Productie zpm gen. ggz (A)'!D1169</f>
        <v>Prestatiebeschrijving</v>
      </c>
      <c r="E1169" s="6"/>
      <c r="F1169" s="6" t="str">
        <f>'2a. Productie zpm gen. ggz (A)'!F1169</f>
        <v>Aantal</v>
      </c>
      <c r="G1169" s="6" t="str">
        <f>'2a. Productie zpm gen. ggz (A)'!G1169</f>
        <v>Tarief 2022</v>
      </c>
      <c r="H1169" s="7" t="str">
        <f>'2a. Productie zpm gen. ggz (A)'!H1169</f>
        <v>Fictieve omzet 2022</v>
      </c>
    </row>
    <row r="1170" spans="1:8" x14ac:dyDescent="0.25">
      <c r="A1170" s="26" t="str">
        <f>'2a. Productie zpm gen. ggz (A)'!A1170</f>
        <v>VD0001</v>
      </c>
      <c r="B1170" s="27"/>
      <c r="C1170" s="27"/>
      <c r="D1170" s="27" t="str">
        <f>'2a. Productie zpm gen. ggz (A)'!D1170</f>
        <v>Verblijfsdag A (lichte verzorgingsgraad)</v>
      </c>
      <c r="E1170" s="27"/>
      <c r="F1170" s="32">
        <f>'2a. Productie zpm gen. ggz (A)'!F1170</f>
        <v>0</v>
      </c>
      <c r="G1170" s="27">
        <f>'2a. Productie zpm gen. ggz (A)'!G1170</f>
        <v>203.31460202339201</v>
      </c>
      <c r="H1170" s="30">
        <f>'2a. Productie zpm gen. ggz (A)'!H1170</f>
        <v>0</v>
      </c>
    </row>
    <row r="1171" spans="1:8" x14ac:dyDescent="0.25">
      <c r="A1171" s="26" t="str">
        <f>'2a. Productie zpm gen. ggz (A)'!A1171</f>
        <v>VD0003</v>
      </c>
      <c r="B1171" s="27"/>
      <c r="C1171" s="27"/>
      <c r="D1171" s="27" t="str">
        <f>'2a. Productie zpm gen. ggz (A)'!D1171</f>
        <v>Verblijfsdag A (lichte verzorgingsgraad) - beveiligingsniveau 2</v>
      </c>
      <c r="E1171" s="27"/>
      <c r="F1171" s="32">
        <f>'2a. Productie zpm gen. ggz (A)'!F1171</f>
        <v>0</v>
      </c>
      <c r="G1171" s="27">
        <f>'2a. Productie zpm gen. ggz (A)'!G1171</f>
        <v>261.56114326651903</v>
      </c>
      <c r="H1171" s="30">
        <f>'2a. Productie zpm gen. ggz (A)'!H1171</f>
        <v>0</v>
      </c>
    </row>
    <row r="1172" spans="1:8" x14ac:dyDescent="0.25">
      <c r="A1172" s="26" t="str">
        <f>'2a. Productie zpm gen. ggz (A)'!A1172</f>
        <v>VD0005</v>
      </c>
      <c r="B1172" s="27"/>
      <c r="C1172" s="27"/>
      <c r="D1172" s="27" t="str">
        <f>'2a. Productie zpm gen. ggz (A)'!D1172</f>
        <v>Verblijfsdag A (lichte verzorgingsgraad) - beveiligingsniveau 3</v>
      </c>
      <c r="E1172" s="27"/>
      <c r="F1172" s="32">
        <f>'2a. Productie zpm gen. ggz (A)'!F1172</f>
        <v>0</v>
      </c>
      <c r="G1172" s="27">
        <f>'2a. Productie zpm gen. ggz (A)'!G1172</f>
        <v>277.70348683839399</v>
      </c>
      <c r="H1172" s="30">
        <f>'2a. Productie zpm gen. ggz (A)'!H1172</f>
        <v>0</v>
      </c>
    </row>
    <row r="1173" spans="1:8" x14ac:dyDescent="0.25">
      <c r="A1173" s="26" t="str">
        <f>'2a. Productie zpm gen. ggz (A)'!A1173</f>
        <v>VD0007</v>
      </c>
      <c r="B1173" s="27"/>
      <c r="C1173" s="27"/>
      <c r="D1173" s="27" t="str">
        <f>'2a. Productie zpm gen. ggz (A)'!D1173</f>
        <v>Verblijfsdag A (lichte verzorgingsgraad) - beveiligingsniveau 4</v>
      </c>
      <c r="E1173" s="27"/>
      <c r="F1173" s="32">
        <f>'2a. Productie zpm gen. ggz (A)'!F1173</f>
        <v>0</v>
      </c>
      <c r="G1173" s="27">
        <f>'2a. Productie zpm gen. ggz (A)'!G1173</f>
        <v>313.25925001409797</v>
      </c>
      <c r="H1173" s="30">
        <f>'2a. Productie zpm gen. ggz (A)'!H1173</f>
        <v>0</v>
      </c>
    </row>
    <row r="1174" spans="1:8" x14ac:dyDescent="0.25">
      <c r="A1174" s="26" t="str">
        <f>'2a. Productie zpm gen. ggz (A)'!A1174</f>
        <v>VD0009</v>
      </c>
      <c r="B1174" s="27"/>
      <c r="C1174" s="27"/>
      <c r="D1174" s="27" t="str">
        <f>'2a. Productie zpm gen. ggz (A)'!D1174</f>
        <v>Verblijfsdag B (beperkte verzorgingsgraad)</v>
      </c>
      <c r="E1174" s="27"/>
      <c r="F1174" s="32">
        <f>'2a. Productie zpm gen. ggz (A)'!F1174</f>
        <v>0</v>
      </c>
      <c r="G1174" s="27">
        <f>'2a. Productie zpm gen. ggz (A)'!G1174</f>
        <v>235.591566544399</v>
      </c>
      <c r="H1174" s="30">
        <f>'2a. Productie zpm gen. ggz (A)'!H1174</f>
        <v>0</v>
      </c>
    </row>
    <row r="1175" spans="1:8" x14ac:dyDescent="0.25">
      <c r="A1175" s="26" t="str">
        <f>'2a. Productie zpm gen. ggz (A)'!A1175</f>
        <v>VD0011</v>
      </c>
      <c r="B1175" s="27"/>
      <c r="C1175" s="27"/>
      <c r="D1175" s="27" t="str">
        <f>'2a. Productie zpm gen. ggz (A)'!D1175</f>
        <v>Verblijfsdag B (beperkte verzorgingsgraad) - beveiligingsniveau 2</v>
      </c>
      <c r="E1175" s="27"/>
      <c r="F1175" s="32">
        <f>'2a. Productie zpm gen. ggz (A)'!F1175</f>
        <v>0</v>
      </c>
      <c r="G1175" s="27">
        <f>'2a. Productie zpm gen. ggz (A)'!G1175</f>
        <v>270.33467184686901</v>
      </c>
      <c r="H1175" s="30">
        <f>'2a. Productie zpm gen. ggz (A)'!H1175</f>
        <v>0</v>
      </c>
    </row>
    <row r="1176" spans="1:8" x14ac:dyDescent="0.25">
      <c r="A1176" s="26" t="str">
        <f>'2a. Productie zpm gen. ggz (A)'!A1176</f>
        <v>VD0013</v>
      </c>
      <c r="B1176" s="27"/>
      <c r="C1176" s="27"/>
      <c r="D1176" s="27" t="str">
        <f>'2a. Productie zpm gen. ggz (A)'!D1176</f>
        <v>Verblijfsdag B (beperkte verzorgingsgraad) - beveiligingsniveau 3</v>
      </c>
      <c r="E1176" s="27"/>
      <c r="F1176" s="32">
        <f>'2a. Productie zpm gen. ggz (A)'!F1176</f>
        <v>0</v>
      </c>
      <c r="G1176" s="27">
        <f>'2a. Productie zpm gen. ggz (A)'!G1176</f>
        <v>286.47701541874397</v>
      </c>
      <c r="H1176" s="30">
        <f>'2a. Productie zpm gen. ggz (A)'!H1176</f>
        <v>0</v>
      </c>
    </row>
    <row r="1177" spans="1:8" x14ac:dyDescent="0.25">
      <c r="A1177" s="26" t="str">
        <f>'2a. Productie zpm gen. ggz (A)'!A1177</f>
        <v>VD0015</v>
      </c>
      <c r="B1177" s="27"/>
      <c r="C1177" s="27"/>
      <c r="D1177" s="27" t="str">
        <f>'2a. Productie zpm gen. ggz (A)'!D1177</f>
        <v>Verblijfsdag B (beperkte verzorgingsgraad) - beveiligingsniveau 4</v>
      </c>
      <c r="E1177" s="27"/>
      <c r="F1177" s="32">
        <f>'2a. Productie zpm gen. ggz (A)'!F1177</f>
        <v>0</v>
      </c>
      <c r="G1177" s="27">
        <f>'2a. Productie zpm gen. ggz (A)'!G1177</f>
        <v>322.03277859444802</v>
      </c>
      <c r="H1177" s="30">
        <f>'2a. Productie zpm gen. ggz (A)'!H1177</f>
        <v>0</v>
      </c>
    </row>
    <row r="1178" spans="1:8" x14ac:dyDescent="0.25">
      <c r="A1178" s="26" t="str">
        <f>'2a. Productie zpm gen. ggz (A)'!A1178</f>
        <v>VD0017</v>
      </c>
      <c r="B1178" s="27"/>
      <c r="C1178" s="27"/>
      <c r="D1178" s="27" t="str">
        <f>'2a. Productie zpm gen. ggz (A)'!D1178</f>
        <v>Verblijfsdag C (matige verzorgingsgraad)</v>
      </c>
      <c r="E1178" s="27"/>
      <c r="F1178" s="32">
        <f>'2a. Productie zpm gen. ggz (A)'!F1178</f>
        <v>0</v>
      </c>
      <c r="G1178" s="27">
        <f>'2a. Productie zpm gen. ggz (A)'!G1178</f>
        <v>313.35189907720701</v>
      </c>
      <c r="H1178" s="30">
        <f>'2a. Productie zpm gen. ggz (A)'!H1178</f>
        <v>0</v>
      </c>
    </row>
    <row r="1179" spans="1:8" x14ac:dyDescent="0.25">
      <c r="A1179" s="26" t="str">
        <f>'2a. Productie zpm gen. ggz (A)'!A1179</f>
        <v>VD0019</v>
      </c>
      <c r="B1179" s="27"/>
      <c r="C1179" s="27"/>
      <c r="D1179" s="27" t="str">
        <f>'2a. Productie zpm gen. ggz (A)'!D1179</f>
        <v>Verblijfsdag C (matige verzorgingsgraad) - beveiligingsniveau 2</v>
      </c>
      <c r="E1179" s="27"/>
      <c r="F1179" s="32">
        <f>'2a. Productie zpm gen. ggz (A)'!F1179</f>
        <v>0</v>
      </c>
      <c r="G1179" s="27">
        <f>'2a. Productie zpm gen. ggz (A)'!G1179</f>
        <v>340.37566176427998</v>
      </c>
      <c r="H1179" s="30">
        <f>'2a. Productie zpm gen. ggz (A)'!H1179</f>
        <v>0</v>
      </c>
    </row>
    <row r="1180" spans="1:8" x14ac:dyDescent="0.25">
      <c r="A1180" s="26" t="str">
        <f>'2a. Productie zpm gen. ggz (A)'!A1180</f>
        <v>VD0021</v>
      </c>
      <c r="B1180" s="27"/>
      <c r="C1180" s="27"/>
      <c r="D1180" s="27" t="str">
        <f>'2a. Productie zpm gen. ggz (A)'!D1180</f>
        <v>Verblijfsdag C (matige verzorgingsgraad) - beveiligingsniveau 3</v>
      </c>
      <c r="E1180" s="27"/>
      <c r="F1180" s="32">
        <f>'2a. Productie zpm gen. ggz (A)'!F1180</f>
        <v>0</v>
      </c>
      <c r="G1180" s="27">
        <f>'2a. Productie zpm gen. ggz (A)'!G1180</f>
        <v>356.518005336155</v>
      </c>
      <c r="H1180" s="30">
        <f>'2a. Productie zpm gen. ggz (A)'!H1180</f>
        <v>0</v>
      </c>
    </row>
    <row r="1181" spans="1:8" x14ac:dyDescent="0.25">
      <c r="A1181" s="26" t="str">
        <f>'2a. Productie zpm gen. ggz (A)'!A1181</f>
        <v>VD0023</v>
      </c>
      <c r="B1181" s="27"/>
      <c r="C1181" s="27"/>
      <c r="D1181" s="27" t="str">
        <f>'2a. Productie zpm gen. ggz (A)'!D1181</f>
        <v>Verblijfsdag C (matige verzorgingsgraad) - beveiligingsniveau 4</v>
      </c>
      <c r="E1181" s="27"/>
      <c r="F1181" s="32">
        <f>'2a. Productie zpm gen. ggz (A)'!F1181</f>
        <v>0</v>
      </c>
      <c r="G1181" s="27">
        <f>'2a. Productie zpm gen. ggz (A)'!G1181</f>
        <v>392.07376851185899</v>
      </c>
      <c r="H1181" s="30">
        <f>'2a. Productie zpm gen. ggz (A)'!H1181</f>
        <v>0</v>
      </c>
    </row>
    <row r="1182" spans="1:8" x14ac:dyDescent="0.25">
      <c r="A1182" s="26" t="str">
        <f>'2a. Productie zpm gen. ggz (A)'!A1182</f>
        <v>VD0025</v>
      </c>
      <c r="B1182" s="27"/>
      <c r="C1182" s="27"/>
      <c r="D1182" s="27" t="str">
        <f>'2a. Productie zpm gen. ggz (A)'!D1182</f>
        <v>Verblijfsdag D (gemiddelde verzorgingsgraad)</v>
      </c>
      <c r="E1182" s="27"/>
      <c r="F1182" s="32">
        <f>'2a. Productie zpm gen. ggz (A)'!F1182</f>
        <v>0</v>
      </c>
      <c r="G1182" s="27">
        <f>'2a. Productie zpm gen. ggz (A)'!G1182</f>
        <v>349.72257618728003</v>
      </c>
      <c r="H1182" s="30">
        <f>'2a. Productie zpm gen. ggz (A)'!H1182</f>
        <v>0</v>
      </c>
    </row>
    <row r="1183" spans="1:8" x14ac:dyDescent="0.25">
      <c r="A1183" s="26" t="str">
        <f>'2a. Productie zpm gen. ggz (A)'!A1183</f>
        <v>VD0027</v>
      </c>
      <c r="B1183" s="27"/>
      <c r="C1183" s="27"/>
      <c r="D1183" s="27" t="str">
        <f>'2a. Productie zpm gen. ggz (A)'!D1183</f>
        <v>Verblijfsdag D (gemiddelde verzorgingsgraad) - beveiligingsniveau 2</v>
      </c>
      <c r="E1183" s="27"/>
      <c r="F1183" s="32">
        <f>'2a. Productie zpm gen. ggz (A)'!F1183</f>
        <v>0</v>
      </c>
      <c r="G1183" s="27">
        <f>'2a. Productie zpm gen. ggz (A)'!G1183</f>
        <v>384.06785231086002</v>
      </c>
      <c r="H1183" s="30">
        <f>'2a. Productie zpm gen. ggz (A)'!H1183</f>
        <v>0</v>
      </c>
    </row>
    <row r="1184" spans="1:8" x14ac:dyDescent="0.25">
      <c r="A1184" s="26" t="str">
        <f>'2a. Productie zpm gen. ggz (A)'!A1184</f>
        <v>VD0029</v>
      </c>
      <c r="B1184" s="27"/>
      <c r="C1184" s="27"/>
      <c r="D1184" s="27" t="str">
        <f>'2a. Productie zpm gen. ggz (A)'!D1184</f>
        <v>Verblijfsdag D (gemiddelde verzorgingsgraad) - beveiligingsniveau 3</v>
      </c>
      <c r="E1184" s="27"/>
      <c r="F1184" s="32">
        <f>'2a. Productie zpm gen. ggz (A)'!F1184</f>
        <v>0</v>
      </c>
      <c r="G1184" s="27">
        <f>'2a. Productie zpm gen. ggz (A)'!G1184</f>
        <v>400.21019588273498</v>
      </c>
      <c r="H1184" s="30">
        <f>'2a. Productie zpm gen. ggz (A)'!H1184</f>
        <v>0</v>
      </c>
    </row>
    <row r="1185" spans="1:8" x14ac:dyDescent="0.25">
      <c r="A1185" s="26" t="str">
        <f>'2a. Productie zpm gen. ggz (A)'!A1185</f>
        <v>VD0031</v>
      </c>
      <c r="B1185" s="27"/>
      <c r="C1185" s="27"/>
      <c r="D1185" s="27" t="str">
        <f>'2a. Productie zpm gen. ggz (A)'!D1185</f>
        <v>Verblijfsdag D (gemiddelde verzorgingsgraad) - beveiligingsniveau 4</v>
      </c>
      <c r="E1185" s="27"/>
      <c r="F1185" s="32">
        <f>'2a. Productie zpm gen. ggz (A)'!F1185</f>
        <v>0</v>
      </c>
      <c r="G1185" s="27">
        <f>'2a. Productie zpm gen. ggz (A)'!G1185</f>
        <v>435.76595905843902</v>
      </c>
      <c r="H1185" s="30">
        <f>'2a. Productie zpm gen. ggz (A)'!H1185</f>
        <v>0</v>
      </c>
    </row>
    <row r="1186" spans="1:8" x14ac:dyDescent="0.25">
      <c r="A1186" s="26" t="str">
        <f>'2a. Productie zpm gen. ggz (A)'!A1186</f>
        <v>VD0033</v>
      </c>
      <c r="B1186" s="27"/>
      <c r="C1186" s="27"/>
      <c r="D1186" s="27" t="str">
        <f>'2a. Productie zpm gen. ggz (A)'!D1186</f>
        <v>Verblijfsdag E (intensieve verzorgingsgraad)</v>
      </c>
      <c r="E1186" s="27"/>
      <c r="F1186" s="32">
        <f>'2a. Productie zpm gen. ggz (A)'!F1186</f>
        <v>0</v>
      </c>
      <c r="G1186" s="27">
        <f>'2a. Productie zpm gen. ggz (A)'!G1186</f>
        <v>415.36297912619398</v>
      </c>
      <c r="H1186" s="30">
        <f>'2a. Productie zpm gen. ggz (A)'!H1186</f>
        <v>0</v>
      </c>
    </row>
    <row r="1187" spans="1:8" x14ac:dyDescent="0.25">
      <c r="A1187" s="26" t="str">
        <f>'2a. Productie zpm gen. ggz (A)'!A1187</f>
        <v>VD0035</v>
      </c>
      <c r="B1187" s="27"/>
      <c r="C1187" s="27"/>
      <c r="D1187" s="27" t="str">
        <f>'2a. Productie zpm gen. ggz (A)'!D1187</f>
        <v>Verblijfsdag E (intensieve verzorgingsgraad) - beveiligingsniveau 2</v>
      </c>
      <c r="E1187" s="27"/>
      <c r="F1187" s="32">
        <f>'2a. Productie zpm gen. ggz (A)'!F1187</f>
        <v>0</v>
      </c>
      <c r="G1187" s="27">
        <f>'2a. Productie zpm gen. ggz (A)'!G1187</f>
        <v>446.62456174893401</v>
      </c>
      <c r="H1187" s="30">
        <f>'2a. Productie zpm gen. ggz (A)'!H1187</f>
        <v>0</v>
      </c>
    </row>
    <row r="1188" spans="1:8" x14ac:dyDescent="0.25">
      <c r="A1188" s="26" t="str">
        <f>'2a. Productie zpm gen. ggz (A)'!A1188</f>
        <v>VD0037</v>
      </c>
      <c r="B1188" s="27"/>
      <c r="C1188" s="27"/>
      <c r="D1188" s="27" t="str">
        <f>'2a. Productie zpm gen. ggz (A)'!D1188</f>
        <v>Verblijfsdag E (intensieve verzorgingsgraad) - beveiligingsniveau 3</v>
      </c>
      <c r="E1188" s="27"/>
      <c r="F1188" s="32">
        <f>'2a. Productie zpm gen. ggz (A)'!F1188</f>
        <v>0</v>
      </c>
      <c r="G1188" s="27">
        <f>'2a. Productie zpm gen. ggz (A)'!G1188</f>
        <v>462.76690532080897</v>
      </c>
      <c r="H1188" s="30">
        <f>'2a. Productie zpm gen. ggz (A)'!H1188</f>
        <v>0</v>
      </c>
    </row>
    <row r="1189" spans="1:8" x14ac:dyDescent="0.25">
      <c r="A1189" s="26" t="str">
        <f>'2a. Productie zpm gen. ggz (A)'!A1189</f>
        <v>VD0039</v>
      </c>
      <c r="B1189" s="27"/>
      <c r="C1189" s="27"/>
      <c r="D1189" s="27" t="str">
        <f>'2a. Productie zpm gen. ggz (A)'!D1189</f>
        <v>Verblijfsdag E (intensieve verzorgingsgraad) - beveiligingsniveau 4</v>
      </c>
      <c r="E1189" s="27"/>
      <c r="F1189" s="32">
        <f>'2a. Productie zpm gen. ggz (A)'!F1189</f>
        <v>0</v>
      </c>
      <c r="G1189" s="27">
        <f>'2a. Productie zpm gen. ggz (A)'!G1189</f>
        <v>498.32266849651302</v>
      </c>
      <c r="H1189" s="30">
        <f>'2a. Productie zpm gen. ggz (A)'!H1189</f>
        <v>0</v>
      </c>
    </row>
    <row r="1190" spans="1:8" x14ac:dyDescent="0.25">
      <c r="A1190" s="26" t="str">
        <f>'2a. Productie zpm gen. ggz (A)'!A1190</f>
        <v>VD0041</v>
      </c>
      <c r="B1190" s="27"/>
      <c r="C1190" s="27"/>
      <c r="D1190" s="27" t="str">
        <f>'2a. Productie zpm gen. ggz (A)'!D1190</f>
        <v>Verblijfsdag F (extra intensieve verzorgingsgraad)</v>
      </c>
      <c r="E1190" s="27"/>
      <c r="F1190" s="32">
        <f>'2a. Productie zpm gen. ggz (A)'!F1190</f>
        <v>0</v>
      </c>
      <c r="G1190" s="27">
        <f>'2a. Productie zpm gen. ggz (A)'!G1190</f>
        <v>509.66287632298599</v>
      </c>
      <c r="H1190" s="30">
        <f>'2a. Productie zpm gen. ggz (A)'!H1190</f>
        <v>0</v>
      </c>
    </row>
    <row r="1191" spans="1:8" x14ac:dyDescent="0.25">
      <c r="A1191" s="26" t="str">
        <f>'2a. Productie zpm gen. ggz (A)'!A1191</f>
        <v>VD0043</v>
      </c>
      <c r="B1191" s="27"/>
      <c r="C1191" s="27"/>
      <c r="D1191" s="27" t="str">
        <f>'2a. Productie zpm gen. ggz (A)'!D1191</f>
        <v>Verblijfsdag F (extra intensieve verzorgingsgraad) - beveiligingsniveau 2</v>
      </c>
      <c r="E1191" s="27"/>
      <c r="F1191" s="32">
        <f>'2a. Productie zpm gen. ggz (A)'!F1191</f>
        <v>0</v>
      </c>
      <c r="G1191" s="27">
        <f>'2a. Productie zpm gen. ggz (A)'!G1191</f>
        <v>533.87163836093202</v>
      </c>
      <c r="H1191" s="30">
        <f>'2a. Productie zpm gen. ggz (A)'!H1191</f>
        <v>0</v>
      </c>
    </row>
    <row r="1192" spans="1:8" x14ac:dyDescent="0.25">
      <c r="A1192" s="26" t="str">
        <f>'2a. Productie zpm gen. ggz (A)'!A1192</f>
        <v>VD0045</v>
      </c>
      <c r="B1192" s="27"/>
      <c r="C1192" s="27"/>
      <c r="D1192" s="27" t="str">
        <f>'2a. Productie zpm gen. ggz (A)'!D1192</f>
        <v>Verblijfsdag F (extra intensieve verzorgingsgraad) - beveiligingsniveau 3</v>
      </c>
      <c r="E1192" s="27"/>
      <c r="F1192" s="32">
        <f>'2a. Productie zpm gen. ggz (A)'!F1192</f>
        <v>0</v>
      </c>
      <c r="G1192" s="27">
        <f>'2a. Productie zpm gen. ggz (A)'!G1192</f>
        <v>550.01398193280704</v>
      </c>
      <c r="H1192" s="30">
        <f>'2a. Productie zpm gen. ggz (A)'!H1192</f>
        <v>0</v>
      </c>
    </row>
    <row r="1193" spans="1:8" x14ac:dyDescent="0.25">
      <c r="A1193" s="26" t="str">
        <f>'2a. Productie zpm gen. ggz (A)'!A1193</f>
        <v>VD0047</v>
      </c>
      <c r="B1193" s="27"/>
      <c r="C1193" s="27"/>
      <c r="D1193" s="27" t="str">
        <f>'2a. Productie zpm gen. ggz (A)'!D1193</f>
        <v>Verblijfsdag F (extra intensieve verzorgingsgraad) - beveiligingsniveau 4</v>
      </c>
      <c r="E1193" s="27"/>
      <c r="F1193" s="32">
        <f>'2a. Productie zpm gen. ggz (A)'!F1193</f>
        <v>0</v>
      </c>
      <c r="G1193" s="27">
        <f>'2a. Productie zpm gen. ggz (A)'!G1193</f>
        <v>585.56974510851103</v>
      </c>
      <c r="H1193" s="30">
        <f>'2a. Productie zpm gen. ggz (A)'!H1193</f>
        <v>0</v>
      </c>
    </row>
    <row r="1194" spans="1:8" x14ac:dyDescent="0.25">
      <c r="A1194" s="26" t="str">
        <f>'2a. Productie zpm gen. ggz (A)'!A1194</f>
        <v>VD0049</v>
      </c>
      <c r="B1194" s="27"/>
      <c r="C1194" s="27"/>
      <c r="D1194" s="27" t="str">
        <f>'2a. Productie zpm gen. ggz (A)'!D1194</f>
        <v>Verblijfsdag G (zeer intensieve verzorgingsgraad)</v>
      </c>
      <c r="E1194" s="27"/>
      <c r="F1194" s="32">
        <f>'2a. Productie zpm gen. ggz (A)'!F1194</f>
        <v>0</v>
      </c>
      <c r="G1194" s="27">
        <f>'2a. Productie zpm gen. ggz (A)'!G1194</f>
        <v>625.02843092748401</v>
      </c>
      <c r="H1194" s="30">
        <f>'2a. Productie zpm gen. ggz (A)'!H1194</f>
        <v>0</v>
      </c>
    </row>
    <row r="1195" spans="1:8" x14ac:dyDescent="0.25">
      <c r="A1195" s="26" t="str">
        <f>'2a. Productie zpm gen. ggz (A)'!A1195</f>
        <v>VD0051</v>
      </c>
      <c r="B1195" s="27"/>
      <c r="C1195" s="27"/>
      <c r="D1195" s="27" t="str">
        <f>'2a. Productie zpm gen. ggz (A)'!D1195</f>
        <v>Verblijfsdag G (zeer intensieve verzorgingsgraad) - beveiligingsniveau 2</v>
      </c>
      <c r="E1195" s="27"/>
      <c r="F1195" s="32">
        <f>'2a. Productie zpm gen. ggz (A)'!F1195</f>
        <v>0</v>
      </c>
      <c r="G1195" s="27">
        <f>'2a. Productie zpm gen. ggz (A)'!G1195</f>
        <v>642.99041849047103</v>
      </c>
      <c r="H1195" s="30">
        <f>'2a. Productie zpm gen. ggz (A)'!H1195</f>
        <v>0</v>
      </c>
    </row>
    <row r="1196" spans="1:8" x14ac:dyDescent="0.25">
      <c r="A1196" s="26" t="str">
        <f>'2a. Productie zpm gen. ggz (A)'!A1196</f>
        <v>VD0053</v>
      </c>
      <c r="B1196" s="27"/>
      <c r="C1196" s="27"/>
      <c r="D1196" s="27" t="str">
        <f>'2a. Productie zpm gen. ggz (A)'!D1196</f>
        <v>Verblijfsdag G (zeer intensieve verzorgingsgraad) - beveiligingsniveau 3</v>
      </c>
      <c r="E1196" s="27"/>
      <c r="F1196" s="32">
        <f>'2a. Productie zpm gen. ggz (A)'!F1196</f>
        <v>0</v>
      </c>
      <c r="G1196" s="27">
        <f>'2a. Productie zpm gen. ggz (A)'!G1196</f>
        <v>659.13276206234605</v>
      </c>
      <c r="H1196" s="30">
        <f>'2a. Productie zpm gen. ggz (A)'!H1196</f>
        <v>0</v>
      </c>
    </row>
    <row r="1197" spans="1:8" x14ac:dyDescent="0.25">
      <c r="A1197" s="26" t="str">
        <f>'2a. Productie zpm gen. ggz (A)'!A1197</f>
        <v>VD0055</v>
      </c>
      <c r="B1197" s="27"/>
      <c r="C1197" s="27"/>
      <c r="D1197" s="27" t="str">
        <f>'2a. Productie zpm gen. ggz (A)'!D1197</f>
        <v>Verblijfsdag G (zeer intensieve verzorgingsgraad) - beveiligingsniveau 4</v>
      </c>
      <c r="E1197" s="27"/>
      <c r="F1197" s="32">
        <f>'2a. Productie zpm gen. ggz (A)'!F1197</f>
        <v>0</v>
      </c>
      <c r="G1197" s="27">
        <f>'2a. Productie zpm gen. ggz (A)'!G1197</f>
        <v>694.68852523804901</v>
      </c>
      <c r="H1197" s="30">
        <f>'2a. Productie zpm gen. ggz (A)'!H1197</f>
        <v>0</v>
      </c>
    </row>
    <row r="1198" spans="1:8" x14ac:dyDescent="0.25">
      <c r="A1198" s="26" t="str">
        <f>'2a. Productie zpm gen. ggz (A)'!A1198</f>
        <v>VD0057</v>
      </c>
      <c r="B1198" s="27"/>
      <c r="C1198" s="27"/>
      <c r="D1198" s="27" t="str">
        <f>'2a. Productie zpm gen. ggz (A)'!D1198</f>
        <v>Verblijfsdag H (hic)</v>
      </c>
      <c r="E1198" s="27"/>
      <c r="F1198" s="32">
        <f>'2a. Productie zpm gen. ggz (A)'!F1198</f>
        <v>0</v>
      </c>
      <c r="G1198" s="27">
        <f>'2a. Productie zpm gen. ggz (A)'!G1198</f>
        <v>592.08328434688406</v>
      </c>
      <c r="H1198" s="30">
        <f>'2a. Productie zpm gen. ggz (A)'!H1198</f>
        <v>0</v>
      </c>
    </row>
    <row r="1199" spans="1:8" x14ac:dyDescent="0.25">
      <c r="A1199" s="26" t="str">
        <f>'2a. Productie zpm gen. ggz (A)'!A1199</f>
        <v>VD0058</v>
      </c>
      <c r="B1199" s="27"/>
      <c r="C1199" s="27"/>
      <c r="D1199" s="27" t="str">
        <f>'2a. Productie zpm gen. ggz (A)'!D1199</f>
        <v>Verblijf met rechtvaardigingsgrond (VMR)</v>
      </c>
      <c r="E1199" s="27"/>
      <c r="F1199" s="32">
        <f>'2a. Productie zpm gen. ggz (A)'!F1199</f>
        <v>0</v>
      </c>
      <c r="G1199" s="27">
        <f>'2a. Productie zpm gen. ggz (A)'!G1199</f>
        <v>378.86213288699201</v>
      </c>
      <c r="H1199" s="30">
        <f>'2a. Productie zpm gen. ggz (A)'!H1199</f>
        <v>0</v>
      </c>
    </row>
    <row r="1200" spans="1:8" x14ac:dyDescent="0.25">
      <c r="A1200" s="26" t="str">
        <f>'2a. Productie zpm gen. ggz (A)'!A1200</f>
        <v>OV0083</v>
      </c>
      <c r="B1200" s="27"/>
      <c r="C1200" s="27"/>
      <c r="D1200" s="27" t="str">
        <f>'2a. Productie zpm gen. ggz (A)'!D1200</f>
        <v>Verblijfsdag D Acute ggz binnen budget</v>
      </c>
      <c r="E1200" s="27"/>
      <c r="F1200" s="32">
        <f>'2a. Productie zpm gen. ggz (A)'!F1200</f>
        <v>0</v>
      </c>
      <c r="G1200" s="27">
        <f>'2a. Productie zpm gen. ggz (A)'!G1200</f>
        <v>349.72257618728003</v>
      </c>
      <c r="H1200" s="30">
        <f>'2a. Productie zpm gen. ggz (A)'!H1200</f>
        <v>0</v>
      </c>
    </row>
    <row r="1201" spans="1:8" x14ac:dyDescent="0.25">
      <c r="A1201" s="26" t="str">
        <f>'2a. Productie zpm gen. ggz (A)'!A1201</f>
        <v>OV0084</v>
      </c>
      <c r="B1201" s="27"/>
      <c r="C1201" s="27"/>
      <c r="D1201" s="27" t="str">
        <f>'2a. Productie zpm gen. ggz (A)'!D1201</f>
        <v>Verblijfsdag E Acute ggz binnen budget</v>
      </c>
      <c r="E1201" s="27"/>
      <c r="F1201" s="32">
        <f>'2a. Productie zpm gen. ggz (A)'!F1201</f>
        <v>0</v>
      </c>
      <c r="G1201" s="27">
        <f>'2a. Productie zpm gen. ggz (A)'!G1201</f>
        <v>415.36297912619398</v>
      </c>
      <c r="H1201" s="30">
        <f>'2a. Productie zpm gen. ggz (A)'!H1201</f>
        <v>0</v>
      </c>
    </row>
    <row r="1202" spans="1:8" x14ac:dyDescent="0.25">
      <c r="A1202" s="26" t="str">
        <f>'2a. Productie zpm gen. ggz (A)'!A1202</f>
        <v>OV0085</v>
      </c>
      <c r="B1202" s="27"/>
      <c r="C1202" s="27"/>
      <c r="D1202" s="27" t="str">
        <f>'2a. Productie zpm gen. ggz (A)'!D1202</f>
        <v>Verblijfsdag F Acute ggz binnen budget</v>
      </c>
      <c r="E1202" s="27"/>
      <c r="F1202" s="32">
        <f>'2a. Productie zpm gen. ggz (A)'!F1202</f>
        <v>0</v>
      </c>
      <c r="G1202" s="27">
        <f>'2a. Productie zpm gen. ggz (A)'!G1202</f>
        <v>509.66287632298599</v>
      </c>
      <c r="H1202" s="30">
        <f>'2a. Productie zpm gen. ggz (A)'!H1202</f>
        <v>0</v>
      </c>
    </row>
    <row r="1203" spans="1:8" x14ac:dyDescent="0.25">
      <c r="A1203" s="26" t="str">
        <f>'2a. Productie zpm gen. ggz (A)'!A1203</f>
        <v>OV0086</v>
      </c>
      <c r="B1203" s="27"/>
      <c r="C1203" s="27"/>
      <c r="D1203" s="27" t="str">
        <f>'2a. Productie zpm gen. ggz (A)'!D1203</f>
        <v>Verblijfsdag G Acute ggz binnen budget</v>
      </c>
      <c r="E1203" s="27"/>
      <c r="F1203" s="32">
        <f>'2a. Productie zpm gen. ggz (A)'!F1203</f>
        <v>0</v>
      </c>
      <c r="G1203" s="27">
        <f>'2a. Productie zpm gen. ggz (A)'!G1203</f>
        <v>625.02843092748401</v>
      </c>
      <c r="H1203" s="30">
        <f>'2a. Productie zpm gen. ggz (A)'!H1203</f>
        <v>0</v>
      </c>
    </row>
    <row r="1204" spans="1:8" ht="15.75" thickBot="1" x14ac:dyDescent="0.3">
      <c r="A1204" s="28" t="str">
        <f>'2a. Productie zpm gen. ggz (A)'!A1204</f>
        <v>OV0087</v>
      </c>
      <c r="B1204" s="29"/>
      <c r="C1204" s="29"/>
      <c r="D1204" s="29" t="str">
        <f>'2a. Productie zpm gen. ggz (A)'!D1204</f>
        <v>Verblijfsdag H Acute ggz binnen budget</v>
      </c>
      <c r="E1204" s="29"/>
      <c r="F1204" s="40">
        <f>'2a. Productie zpm gen. ggz (A)'!F1204</f>
        <v>0</v>
      </c>
      <c r="G1204" s="29">
        <f>'2a. Productie zpm gen. ggz (A)'!G1204</f>
        <v>592.08328434688406</v>
      </c>
      <c r="H1204" s="31">
        <f>'2a. Productie zpm gen. ggz (A)'!H1204</f>
        <v>0</v>
      </c>
    </row>
    <row r="1205" spans="1:8" ht="15.75" thickBot="1" x14ac:dyDescent="0.3">
      <c r="B1205" s="20"/>
      <c r="C1205" s="21"/>
      <c r="D1205" s="22"/>
      <c r="E1205" s="23"/>
      <c r="F1205" s="23"/>
      <c r="G1205" s="24"/>
    </row>
    <row r="1206" spans="1:8" ht="15.75" thickBot="1" x14ac:dyDescent="0.3">
      <c r="A1206" s="41" t="str">
        <f>'2a. Productie zpm gen. ggz (A)'!A1206</f>
        <v>Totaal</v>
      </c>
      <c r="B1206" s="35" t="str">
        <f>'2a. Productie zpm gen. ggz (A)'!B1206</f>
        <v>Verblijf</v>
      </c>
      <c r="C1206" s="35"/>
      <c r="D1206" s="35"/>
      <c r="E1206" s="35"/>
      <c r="F1206" s="35">
        <f>'2a. Productie zpm gen. ggz (A)'!F1206</f>
        <v>0</v>
      </c>
      <c r="G1206" s="79">
        <f>'2a. Productie zpm gen. ggz (A)'!G1206</f>
        <v>0</v>
      </c>
    </row>
    <row r="1207" spans="1:8" ht="15.75" thickBot="1" x14ac:dyDescent="0.3">
      <c r="B1207" s="20"/>
      <c r="C1207" s="21"/>
      <c r="D1207" s="22"/>
      <c r="E1207" s="23"/>
      <c r="F1207" s="23"/>
      <c r="G1207" s="24"/>
    </row>
    <row r="1208" spans="1:8" x14ac:dyDescent="0.25">
      <c r="A1208" s="2" t="str">
        <f>'2a. Productie zpm gen. ggz (A)'!A1208</f>
        <v>Prestatiecode</v>
      </c>
      <c r="B1208" s="6"/>
      <c r="C1208" s="6"/>
      <c r="D1208" s="6" t="str">
        <f>'2a. Productie zpm gen. ggz (A)'!D1208</f>
        <v>Prestatiebeschrijving</v>
      </c>
      <c r="E1208" s="6"/>
      <c r="F1208" s="6" t="str">
        <f>'2a. Productie zpm gen. ggz (A)'!F1208</f>
        <v>Aantal</v>
      </c>
      <c r="G1208" s="6" t="str">
        <f>'2a. Productie zpm gen. ggz (A)'!G1208</f>
        <v>Tarief 2022</v>
      </c>
      <c r="H1208" s="7" t="str">
        <f>'2a. Productie zpm gen. ggz (A)'!H1208</f>
        <v>Fictieve omzet 2022</v>
      </c>
    </row>
    <row r="1209" spans="1:8" x14ac:dyDescent="0.25">
      <c r="A1209" s="26" t="str">
        <f>'2a. Productie zpm gen. ggz (A)'!A1209</f>
        <v>OV0001 / OV0002</v>
      </c>
      <c r="B1209" s="27"/>
      <c r="C1209" s="27"/>
      <c r="D1209" s="27" t="str">
        <f>'2a. Productie zpm gen. ggz (A)'!D1209</f>
        <v>Elektroconvulsietherapie ggz (regulier / complex)</v>
      </c>
      <c r="E1209" s="27"/>
      <c r="F1209" s="32">
        <f>'2a. Productie zpm gen. ggz (A)'!F1209</f>
        <v>0</v>
      </c>
      <c r="G1209" s="62">
        <f>'2a. Productie zpm gen. ggz (A)'!G1209</f>
        <v>0</v>
      </c>
      <c r="H1209" s="30">
        <f>'2a. Productie zpm gen. ggz (A)'!H1209</f>
        <v>0</v>
      </c>
    </row>
    <row r="1210" spans="1:8" x14ac:dyDescent="0.25">
      <c r="A1210" s="26" t="str">
        <f>'2a. Productie zpm gen. ggz (A)'!A1210</f>
        <v>OV0005</v>
      </c>
      <c r="B1210" s="27"/>
      <c r="C1210" s="27"/>
      <c r="D1210" s="27" t="str">
        <f>'2a. Productie zpm gen. ggz (A)'!D1210</f>
        <v>Consultatie bij euthanasieverzoeken</v>
      </c>
      <c r="E1210" s="27"/>
      <c r="F1210" s="32">
        <f>'2a. Productie zpm gen. ggz (A)'!F1210</f>
        <v>0</v>
      </c>
      <c r="G1210" s="53">
        <f>'2a. Productie zpm gen. ggz (A)'!G1210</f>
        <v>206.74</v>
      </c>
      <c r="H1210" s="30">
        <f>'2a. Productie zpm gen. ggz (A)'!H1210</f>
        <v>0</v>
      </c>
    </row>
    <row r="1211" spans="1:8" x14ac:dyDescent="0.25">
      <c r="A1211" s="26" t="str">
        <f>'2a. Productie zpm gen. ggz (A)'!A1211</f>
        <v>OV0007</v>
      </c>
      <c r="B1211" s="27"/>
      <c r="C1211" s="27"/>
      <c r="D1211" s="27" t="str">
        <f>'2a. Productie zpm gen. ggz (A)'!D1211</f>
        <v>Intercollegiaal overleg kort Setting ambulant kwaliteitsstatuut sectie II</v>
      </c>
      <c r="E1211" s="27"/>
      <c r="F1211" s="32">
        <f>'2a. Productie zpm gen. ggz (A)'!F1211</f>
        <v>0</v>
      </c>
      <c r="G1211" s="53">
        <f>'2a. Productie zpm gen. ggz (A)'!G1211</f>
        <v>21.7901559058384</v>
      </c>
      <c r="H1211" s="30">
        <f>'2a. Productie zpm gen. ggz (A)'!H1211</f>
        <v>0</v>
      </c>
    </row>
    <row r="1212" spans="1:8" x14ac:dyDescent="0.25">
      <c r="A1212" s="26" t="str">
        <f>'2a. Productie zpm gen. ggz (A)'!A1212</f>
        <v>OV0008</v>
      </c>
      <c r="B1212" s="27"/>
      <c r="C1212" s="27"/>
      <c r="D1212" s="27" t="str">
        <f>'2a. Productie zpm gen. ggz (A)'!D1212</f>
        <v>Intercollegiaal overleg lang Setting ambulant kwaliteitsstatuut sectie II</v>
      </c>
      <c r="E1212" s="27"/>
      <c r="F1212" s="32">
        <f>'2a. Productie zpm gen. ggz (A)'!F1212</f>
        <v>0</v>
      </c>
      <c r="G1212" s="53">
        <f>'2a. Productie zpm gen. ggz (A)'!G1212</f>
        <v>66.429787475356605</v>
      </c>
      <c r="H1212" s="30">
        <f>'2a. Productie zpm gen. ggz (A)'!H1212</f>
        <v>0</v>
      </c>
    </row>
    <row r="1213" spans="1:8" x14ac:dyDescent="0.25">
      <c r="A1213" s="26" t="str">
        <f>'2a. Productie zpm gen. ggz (A)'!A1213</f>
        <v>OV0011</v>
      </c>
      <c r="B1213" s="27"/>
      <c r="C1213" s="27"/>
      <c r="D1213" s="27" t="str">
        <f>'2a. Productie zpm gen. ggz (A)'!D1213</f>
        <v>Zorgmachtiging Wet verplichte ggz</v>
      </c>
      <c r="E1213" s="27"/>
      <c r="F1213" s="32">
        <f>'2a. Productie zpm gen. ggz (A)'!F1213</f>
        <v>0</v>
      </c>
      <c r="G1213" s="62">
        <f>'2a. Productie zpm gen. ggz (A)'!G1213</f>
        <v>0</v>
      </c>
      <c r="H1213" s="30">
        <f>'2a. Productie zpm gen. ggz (A)'!H1213</f>
        <v>0</v>
      </c>
    </row>
    <row r="1214" spans="1:8" x14ac:dyDescent="0.25">
      <c r="A1214" s="26" t="str">
        <f>'2a. Productie zpm gen. ggz (A)'!A1214</f>
        <v>OV0012</v>
      </c>
      <c r="B1214" s="27"/>
      <c r="C1214" s="27"/>
      <c r="D1214" s="27" t="str">
        <f>'2a. Productie zpm gen. ggz (A)'!D1214</f>
        <v>Niet-basispakketzorg consult</v>
      </c>
      <c r="E1214" s="27"/>
      <c r="F1214" s="32">
        <f>'2a. Productie zpm gen. ggz (A)'!F1214</f>
        <v>0</v>
      </c>
      <c r="G1214" s="53">
        <f>'2a. Productie zpm gen. ggz (A)'!G1214</f>
        <v>119.96</v>
      </c>
      <c r="H1214" s="30">
        <f>'2a. Productie zpm gen. ggz (A)'!H1214</f>
        <v>0</v>
      </c>
    </row>
    <row r="1215" spans="1:8" x14ac:dyDescent="0.25">
      <c r="A1215" s="26" t="str">
        <f>'2a. Productie zpm gen. ggz (A)'!A1215</f>
        <v>OV0013</v>
      </c>
      <c r="B1215" s="27"/>
      <c r="C1215" s="27"/>
      <c r="D1215" s="27" t="str">
        <f>'2a. Productie zpm gen. ggz (A)'!D1215</f>
        <v>Niet-basispakketzorg verblijf</v>
      </c>
      <c r="E1215" s="27"/>
      <c r="F1215" s="32">
        <f>'2a. Productie zpm gen. ggz (A)'!F1215</f>
        <v>0</v>
      </c>
      <c r="G1215" s="53">
        <f>'2a. Productie zpm gen. ggz (A)'!G1215</f>
        <v>345.04</v>
      </c>
      <c r="H1215" s="30">
        <f>'2a. Productie zpm gen. ggz (A)'!H1215</f>
        <v>0</v>
      </c>
    </row>
    <row r="1216" spans="1:8" x14ac:dyDescent="0.25">
      <c r="A1216" s="26" t="str">
        <f>'2a. Productie zpm gen. ggz (A)'!A1216</f>
        <v>OV0014</v>
      </c>
      <c r="B1216" s="27"/>
      <c r="C1216" s="27"/>
      <c r="D1216" s="27" t="str">
        <f>'2a. Productie zpm gen. ggz (A)'!D1216</f>
        <v>Rijbewijs: rapporten op verzoek CBR voor rekening van de te keuren persoon</v>
      </c>
      <c r="E1216" s="27"/>
      <c r="F1216" s="32">
        <f>'2a. Productie zpm gen. ggz (A)'!F1216</f>
        <v>0</v>
      </c>
      <c r="G1216" s="53">
        <f>'2a. Productie zpm gen. ggz (A)'!G1216</f>
        <v>92.97</v>
      </c>
      <c r="H1216" s="30">
        <f>'2a. Productie zpm gen. ggz (A)'!H1216</f>
        <v>0</v>
      </c>
    </row>
    <row r="1217" spans="1:8" x14ac:dyDescent="0.25">
      <c r="A1217" s="26" t="str">
        <f>'2a. Productie zpm gen. ggz (A)'!A1217</f>
        <v>OV0015</v>
      </c>
      <c r="B1217" s="27"/>
      <c r="C1217" s="27"/>
      <c r="D1217" s="27" t="str">
        <f>'2a. Productie zpm gen. ggz (A)'!D1217</f>
        <v>Rijbewijs: rapporten op verzoek politie, voor rekening van CBR</v>
      </c>
      <c r="E1217" s="27"/>
      <c r="F1217" s="32">
        <f>'2a. Productie zpm gen. ggz (A)'!F1217</f>
        <v>0</v>
      </c>
      <c r="G1217" s="53">
        <f>'2a. Productie zpm gen. ggz (A)'!G1217</f>
        <v>92.97</v>
      </c>
      <c r="H1217" s="30">
        <f>'2a. Productie zpm gen. ggz (A)'!H1217</f>
        <v>0</v>
      </c>
    </row>
    <row r="1218" spans="1:8" x14ac:dyDescent="0.25">
      <c r="A1218" s="26" t="str">
        <f>'2a. Productie zpm gen. ggz (A)'!A1218</f>
        <v>OV0016</v>
      </c>
      <c r="B1218" s="27"/>
      <c r="C1218" s="27"/>
      <c r="D1218" s="27" t="str">
        <f>'2a. Productie zpm gen. ggz (A)'!D1218</f>
        <v>Rijbewijs: toeslag 15 minuten i.c.m. 119027</v>
      </c>
      <c r="E1218" s="27"/>
      <c r="F1218" s="32">
        <f>'2a. Productie zpm gen. ggz (A)'!F1218</f>
        <v>0</v>
      </c>
      <c r="G1218" s="53">
        <f>'2a. Productie zpm gen. ggz (A)'!G1218</f>
        <v>46.47</v>
      </c>
      <c r="H1218" s="30">
        <f>'2a. Productie zpm gen. ggz (A)'!H1218</f>
        <v>0</v>
      </c>
    </row>
    <row r="1219" spans="1:8" x14ac:dyDescent="0.25">
      <c r="A1219" s="26" t="str">
        <f>'2a. Productie zpm gen. ggz (A)'!A1219</f>
        <v>OV0017</v>
      </c>
      <c r="B1219" s="27"/>
      <c r="C1219" s="27"/>
      <c r="D1219" s="27" t="str">
        <f>'2a. Productie zpm gen. ggz (A)'!D1219</f>
        <v>Rijbewijs: toeslag 15 minuten i.c.m. 119028</v>
      </c>
      <c r="E1219" s="27"/>
      <c r="F1219" s="32">
        <f>'2a. Productie zpm gen. ggz (A)'!F1219</f>
        <v>0</v>
      </c>
      <c r="G1219" s="53">
        <f>'2a. Productie zpm gen. ggz (A)'!G1219</f>
        <v>46.47</v>
      </c>
      <c r="H1219" s="30">
        <f>'2a. Productie zpm gen. ggz (A)'!H1219</f>
        <v>0</v>
      </c>
    </row>
    <row r="1220" spans="1:8" x14ac:dyDescent="0.25">
      <c r="A1220" s="26" t="str">
        <f>'2a. Productie zpm gen. ggz (A)'!A1220</f>
        <v>OV0018</v>
      </c>
      <c r="B1220" s="27"/>
      <c r="C1220" s="27"/>
      <c r="D1220" s="27" t="str">
        <f>'2a. Productie zpm gen. ggz (A)'!D1220</f>
        <v>Schriftelijke informatieverstrekking (met toestemming patiënt)</v>
      </c>
      <c r="E1220" s="27"/>
      <c r="F1220" s="32">
        <f>'2a. Productie zpm gen. ggz (A)'!F1220</f>
        <v>0</v>
      </c>
      <c r="G1220" s="53">
        <f>'2a. Productie zpm gen. ggz (A)'!G1220</f>
        <v>90.46</v>
      </c>
      <c r="H1220" s="30">
        <f>'2a. Productie zpm gen. ggz (A)'!H1220</f>
        <v>0</v>
      </c>
    </row>
    <row r="1221" spans="1:8" x14ac:dyDescent="0.25">
      <c r="A1221" s="26" t="str">
        <f>'2a. Productie zpm gen. ggz (A)'!A1221</f>
        <v>OV0124</v>
      </c>
      <c r="B1221" s="27"/>
      <c r="C1221" s="27"/>
      <c r="D1221" s="27" t="str">
        <f>'2a. Productie zpm gen. ggz (A)'!D1221</f>
        <v>Transitieprestatie</v>
      </c>
      <c r="E1221" s="27"/>
      <c r="F1221" s="32">
        <f>'2a. Productie zpm gen. ggz (A)'!F1221</f>
        <v>0</v>
      </c>
      <c r="G1221" s="62">
        <f>'2a. Productie zpm gen. ggz (A)'!G1221</f>
        <v>0</v>
      </c>
      <c r="H1221" s="30">
        <f>'2a. Productie zpm gen. ggz (A)'!H1221</f>
        <v>0</v>
      </c>
    </row>
    <row r="1222" spans="1:8" x14ac:dyDescent="0.25">
      <c r="A1222" s="26" t="str">
        <f>'2a. Productie zpm gen. ggz (A)'!A1222</f>
        <v>OV0125</v>
      </c>
      <c r="B1222" s="27"/>
      <c r="C1222" s="27"/>
      <c r="D1222" s="27" t="str">
        <f>'2a. Productie zpm gen. ggz (A)'!D1222</f>
        <v>Facultatieve prestatie</v>
      </c>
      <c r="E1222" s="27"/>
      <c r="F1222" s="32">
        <f>'2a. Productie zpm gen. ggz (A)'!F1222</f>
        <v>0</v>
      </c>
      <c r="G1222" s="62">
        <f>'2a. Productie zpm gen. ggz (A)'!G1222</f>
        <v>0</v>
      </c>
      <c r="H1222" s="30">
        <f>'2a. Productie zpm gen. ggz (A)'!H1222</f>
        <v>0</v>
      </c>
    </row>
    <row r="1223" spans="1:8" x14ac:dyDescent="0.25">
      <c r="A1223" s="26" t="str">
        <f>'2a. Productie zpm gen. ggz (A)'!A1223</f>
        <v>TC0001</v>
      </c>
      <c r="B1223" s="27"/>
      <c r="C1223" s="27"/>
      <c r="D1223" s="27" t="str">
        <f>'2a. Productie zpm gen. ggz (A)'!D1223</f>
        <v>Toeslag tolk gebarentaal / communicatiespecialist 5 minuten</v>
      </c>
      <c r="E1223" s="27"/>
      <c r="F1223" s="32">
        <f>'2a. Productie zpm gen. ggz (A)'!F1223</f>
        <v>0</v>
      </c>
      <c r="G1223" s="62">
        <f>'2a. Productie zpm gen. ggz (A)'!G1223</f>
        <v>0</v>
      </c>
      <c r="H1223" s="30">
        <f>'2a. Productie zpm gen. ggz (A)'!H1223</f>
        <v>0</v>
      </c>
    </row>
    <row r="1224" spans="1:8" x14ac:dyDescent="0.25">
      <c r="A1224" s="26" t="str">
        <f>'2a. Productie zpm gen. ggz (A)'!A1224</f>
        <v>TC0002</v>
      </c>
      <c r="B1224" s="27"/>
      <c r="C1224" s="27"/>
      <c r="D1224" s="27" t="str">
        <f>'2a. Productie zpm gen. ggz (A)'!D1224</f>
        <v>Toeslag tolk gebarentaal / communicatiespecialist 15 minuten</v>
      </c>
      <c r="E1224" s="27"/>
      <c r="F1224" s="32">
        <f>'2a. Productie zpm gen. ggz (A)'!F1224</f>
        <v>0</v>
      </c>
      <c r="G1224" s="62">
        <f>'2a. Productie zpm gen. ggz (A)'!G1224</f>
        <v>0</v>
      </c>
      <c r="H1224" s="30">
        <f>'2a. Productie zpm gen. ggz (A)'!H1224</f>
        <v>0</v>
      </c>
    </row>
    <row r="1225" spans="1:8" x14ac:dyDescent="0.25">
      <c r="A1225" s="26" t="str">
        <f>'2a. Productie zpm gen. ggz (A)'!A1225</f>
        <v>TC0003</v>
      </c>
      <c r="B1225" s="27"/>
      <c r="C1225" s="27"/>
      <c r="D1225" s="27" t="str">
        <f>'2a. Productie zpm gen. ggz (A)'!D1225</f>
        <v>Toeslag tolk gebarentaal / communicatiespecialist 30 minuten</v>
      </c>
      <c r="E1225" s="27"/>
      <c r="F1225" s="32">
        <f>'2a. Productie zpm gen. ggz (A)'!F1225</f>
        <v>0</v>
      </c>
      <c r="G1225" s="62">
        <f>'2a. Productie zpm gen. ggz (A)'!G1225</f>
        <v>0</v>
      </c>
      <c r="H1225" s="30">
        <f>'2a. Productie zpm gen. ggz (A)'!H1225</f>
        <v>0</v>
      </c>
    </row>
    <row r="1226" spans="1:8" x14ac:dyDescent="0.25">
      <c r="A1226" s="26" t="str">
        <f>'2a. Productie zpm gen. ggz (A)'!A1226</f>
        <v>TC0004</v>
      </c>
      <c r="B1226" s="27"/>
      <c r="C1226" s="27"/>
      <c r="D1226" s="27" t="str">
        <f>'2a. Productie zpm gen. ggz (A)'!D1226</f>
        <v>Toeslag tolk gebarentaal / communicatiespecialist 45 minuten</v>
      </c>
      <c r="E1226" s="27"/>
      <c r="F1226" s="32">
        <f>'2a. Productie zpm gen. ggz (A)'!F1226</f>
        <v>0</v>
      </c>
      <c r="G1226" s="62">
        <f>'2a. Productie zpm gen. ggz (A)'!G1226</f>
        <v>0</v>
      </c>
      <c r="H1226" s="30">
        <f>'2a. Productie zpm gen. ggz (A)'!H1226</f>
        <v>0</v>
      </c>
    </row>
    <row r="1227" spans="1:8" x14ac:dyDescent="0.25">
      <c r="A1227" s="26" t="str">
        <f>'2a. Productie zpm gen. ggz (A)'!A1227</f>
        <v>TC0005</v>
      </c>
      <c r="B1227" s="27"/>
      <c r="C1227" s="27"/>
      <c r="D1227" s="27" t="str">
        <f>'2a. Productie zpm gen. ggz (A)'!D1227</f>
        <v>Toeslag tolk gebarentaal / communicatiespecialist 60 minuten</v>
      </c>
      <c r="E1227" s="27"/>
      <c r="F1227" s="32">
        <f>'2a. Productie zpm gen. ggz (A)'!F1227</f>
        <v>0</v>
      </c>
      <c r="G1227" s="62">
        <f>'2a. Productie zpm gen. ggz (A)'!G1227</f>
        <v>0</v>
      </c>
      <c r="H1227" s="30">
        <f>'2a. Productie zpm gen. ggz (A)'!H1227</f>
        <v>0</v>
      </c>
    </row>
    <row r="1228" spans="1:8" x14ac:dyDescent="0.25">
      <c r="A1228" s="26" t="str">
        <f>'2a. Productie zpm gen. ggz (A)'!A1228</f>
        <v>TC0006</v>
      </c>
      <c r="B1228" s="27"/>
      <c r="C1228" s="27"/>
      <c r="D1228" s="27" t="str">
        <f>'2a. Productie zpm gen. ggz (A)'!D1228</f>
        <v>Toeslag tolk gebarentaal / communicatiespecialist 75 minuten</v>
      </c>
      <c r="E1228" s="27"/>
      <c r="F1228" s="32">
        <f>'2a. Productie zpm gen. ggz (A)'!F1228</f>
        <v>0</v>
      </c>
      <c r="G1228" s="62">
        <f>'2a. Productie zpm gen. ggz (A)'!G1228</f>
        <v>0</v>
      </c>
      <c r="H1228" s="30">
        <f>'2a. Productie zpm gen. ggz (A)'!H1228</f>
        <v>0</v>
      </c>
    </row>
    <row r="1229" spans="1:8" x14ac:dyDescent="0.25">
      <c r="A1229" s="26" t="str">
        <f>'2a. Productie zpm gen. ggz (A)'!A1229</f>
        <v>TC0007</v>
      </c>
      <c r="B1229" s="27"/>
      <c r="C1229" s="27"/>
      <c r="D1229" s="27" t="str">
        <f>'2a. Productie zpm gen. ggz (A)'!D1229</f>
        <v>Toeslag tolk gebarentaal / communicatiespecialist 90 minuten</v>
      </c>
      <c r="E1229" s="27"/>
      <c r="F1229" s="32">
        <f>'2a. Productie zpm gen. ggz (A)'!F1229</f>
        <v>0</v>
      </c>
      <c r="G1229" s="62">
        <f>'2a. Productie zpm gen. ggz (A)'!G1229</f>
        <v>0</v>
      </c>
      <c r="H1229" s="30">
        <f>'2a. Productie zpm gen. ggz (A)'!H1229</f>
        <v>0</v>
      </c>
    </row>
    <row r="1230" spans="1:8" x14ac:dyDescent="0.25">
      <c r="A1230" s="26" t="str">
        <f>'2a. Productie zpm gen. ggz (A)'!A1230</f>
        <v>TC0008</v>
      </c>
      <c r="B1230" s="27"/>
      <c r="C1230" s="27"/>
      <c r="D1230" s="27" t="str">
        <f>'2a. Productie zpm gen. ggz (A)'!D1230</f>
        <v>Toeslag tolk gebarentaal / communicatiespecialist 120 minuten</v>
      </c>
      <c r="E1230" s="27"/>
      <c r="F1230" s="32">
        <f>'2a. Productie zpm gen. ggz (A)'!F1230</f>
        <v>0</v>
      </c>
      <c r="G1230" s="62">
        <f>'2a. Productie zpm gen. ggz (A)'!G1230</f>
        <v>0</v>
      </c>
      <c r="H1230" s="30">
        <f>'2a. Productie zpm gen. ggz (A)'!H1230</f>
        <v>0</v>
      </c>
    </row>
    <row r="1231" spans="1:8" x14ac:dyDescent="0.25">
      <c r="A1231" s="26" t="str">
        <f>'2a. Productie zpm gen. ggz (A)'!A1231</f>
        <v>TC0009</v>
      </c>
      <c r="B1231" s="27"/>
      <c r="C1231" s="27"/>
      <c r="D1231" s="27" t="str">
        <f>'2a. Productie zpm gen. ggz (A)'!D1231</f>
        <v>Toeslag reistijd tot 25 minuten - ggz</v>
      </c>
      <c r="E1231" s="27"/>
      <c r="F1231" s="32">
        <f>'2a. Productie zpm gen. ggz (A)'!F1231</f>
        <v>0</v>
      </c>
      <c r="G1231" s="53">
        <f>'2a. Productie zpm gen. ggz (A)'!G1231</f>
        <v>30.211462379480999</v>
      </c>
      <c r="H1231" s="30">
        <f>'2a. Productie zpm gen. ggz (A)'!H1231</f>
        <v>0</v>
      </c>
    </row>
    <row r="1232" spans="1:8" x14ac:dyDescent="0.25">
      <c r="A1232" s="26" t="str">
        <f>'2a. Productie zpm gen. ggz (A)'!A1232</f>
        <v>TC0010</v>
      </c>
      <c r="B1232" s="27"/>
      <c r="C1232" s="27"/>
      <c r="D1232" s="27" t="str">
        <f>'2a. Productie zpm gen. ggz (A)'!D1232</f>
        <v>Toeslag reistijd vanaf 25 minuten - ggz</v>
      </c>
      <c r="E1232" s="27"/>
      <c r="F1232" s="32">
        <f>'2a. Productie zpm gen. ggz (A)'!F1232</f>
        <v>0</v>
      </c>
      <c r="G1232" s="53">
        <f>'2a. Productie zpm gen. ggz (A)'!G1232</f>
        <v>77.900390521391401</v>
      </c>
      <c r="H1232" s="30">
        <f>'2a. Productie zpm gen. ggz (A)'!H1232</f>
        <v>0</v>
      </c>
    </row>
    <row r="1233" spans="1:8" x14ac:dyDescent="0.25">
      <c r="A1233" s="26" t="str">
        <f>'2a. Productie zpm gen. ggz (A)'!A1233</f>
        <v>TC0013</v>
      </c>
      <c r="B1233" s="27"/>
      <c r="C1233" s="27"/>
      <c r="D1233" s="27" t="str">
        <f>'2a. Productie zpm gen. ggz (A)'!D1233</f>
        <v>Toeslag ambulante methadonverstrekking (AMV)</v>
      </c>
      <c r="E1233" s="27"/>
      <c r="F1233" s="32">
        <f>'2a. Productie zpm gen. ggz (A)'!F1233</f>
        <v>0</v>
      </c>
      <c r="G1233" s="53">
        <f>'2a. Productie zpm gen. ggz (A)'!G1233</f>
        <v>22.76</v>
      </c>
      <c r="H1233" s="30">
        <f>'2a. Productie zpm gen. ggz (A)'!H1233</f>
        <v>0</v>
      </c>
    </row>
    <row r="1234" spans="1:8" x14ac:dyDescent="0.25">
      <c r="A1234" s="26" t="str">
        <f>'2a. Productie zpm gen. ggz (A)'!A1234</f>
        <v>TC0014</v>
      </c>
      <c r="B1234" s="27"/>
      <c r="C1234" s="27"/>
      <c r="D1234" s="27" t="str">
        <f>'2a. Productie zpm gen. ggz (A)'!D1234</f>
        <v>Toeslag repetitieve Transcraniële Magnetische Stimulatie (rTMS)</v>
      </c>
      <c r="E1234" s="27"/>
      <c r="F1234" s="32">
        <f>'2a. Productie zpm gen. ggz (A)'!F1234</f>
        <v>0</v>
      </c>
      <c r="G1234" s="62">
        <f>'2a. Productie zpm gen. ggz (A)'!G1234</f>
        <v>0</v>
      </c>
      <c r="H1234" s="30">
        <f>'2a. Productie zpm gen. ggz (A)'!H1234</f>
        <v>0</v>
      </c>
    </row>
    <row r="1235" spans="1:8" x14ac:dyDescent="0.25">
      <c r="A1235" s="26" t="str">
        <f>'2a. Productie zpm gen. ggz (A)'!A1235</f>
        <v>TC0015</v>
      </c>
      <c r="B1235" s="27"/>
      <c r="C1235" s="27"/>
      <c r="D1235" s="27" t="str">
        <f>'2a. Productie zpm gen. ggz (A)'!D1235</f>
        <v>Toeslag Spravato</v>
      </c>
      <c r="E1235" s="27"/>
      <c r="F1235" s="32">
        <f>'2a. Productie zpm gen. ggz (A)'!F1235</f>
        <v>0</v>
      </c>
      <c r="G1235" s="62">
        <f>'2a. Productie zpm gen. ggz (A)'!G1235</f>
        <v>0</v>
      </c>
      <c r="H1235" s="30">
        <f>'2a. Productie zpm gen. ggz (A)'!H1235</f>
        <v>0</v>
      </c>
    </row>
    <row r="1236" spans="1:8" ht="15.75" thickBot="1" x14ac:dyDescent="0.3">
      <c r="A1236" s="28" t="str">
        <f>'2a. Productie zpm gen. ggz (A)'!A1236</f>
        <v>TV0001</v>
      </c>
      <c r="B1236" s="29"/>
      <c r="C1236" s="29"/>
      <c r="D1236" s="29" t="str">
        <f>'2a. Productie zpm gen. ggz (A)'!D1236</f>
        <v>Toeslag oorlogsgerelateerd psychotrauma (op verblijfsdag D) - ggz</v>
      </c>
      <c r="E1236" s="29"/>
      <c r="F1236" s="40">
        <f>'2a. Productie zpm gen. ggz (A)'!F1236</f>
        <v>0</v>
      </c>
      <c r="G1236" s="55">
        <f>'2a. Productie zpm gen. ggz (A)'!G1236</f>
        <v>47.6</v>
      </c>
      <c r="H1236" s="31">
        <f>'2a. Productie zpm gen. ggz (A)'!H1236</f>
        <v>0</v>
      </c>
    </row>
    <row r="1237" spans="1:8" ht="15.75" thickBot="1" x14ac:dyDescent="0.3">
      <c r="B1237" s="20"/>
      <c r="C1237" s="21"/>
      <c r="D1237" s="22"/>
      <c r="E1237" s="23"/>
      <c r="F1237" s="23"/>
      <c r="G1237" s="24"/>
    </row>
    <row r="1238" spans="1:8" ht="15.75" thickBot="1" x14ac:dyDescent="0.3">
      <c r="A1238" s="41" t="str">
        <f>'2a. Productie zpm gen. ggz (A)'!A1238</f>
        <v>Totaal</v>
      </c>
      <c r="B1238" s="35" t="str">
        <f>'2a. Productie zpm gen. ggz (A)'!B1238</f>
        <v>Overig</v>
      </c>
      <c r="C1238" s="35"/>
      <c r="D1238" s="35"/>
      <c r="E1238" s="35"/>
      <c r="F1238" s="35">
        <f>'2a. Productie zpm gen. ggz (A)'!F1238</f>
        <v>0</v>
      </c>
      <c r="G1238" s="79">
        <f>'2a. Productie zpm gen. ggz (A)'!G1238</f>
        <v>0</v>
      </c>
    </row>
    <row r="1239" spans="1:8" x14ac:dyDescent="0.25">
      <c r="B1239" s="20"/>
      <c r="C1239" s="21"/>
      <c r="D1239" s="22"/>
      <c r="E1239" s="23"/>
      <c r="F1239" s="23"/>
      <c r="G1239" s="24"/>
    </row>
  </sheetData>
  <conditionalFormatting sqref="H1221:H1236 H1210:H1219">
    <cfRule type="cellIs" dxfId="4" priority="3" operator="equal">
      <formula>1</formula>
    </cfRule>
  </conditionalFormatting>
  <conditionalFormatting sqref="H1220">
    <cfRule type="cellIs" dxfId="3" priority="2" operator="equal">
      <formula>1</formula>
    </cfRule>
  </conditionalFormatting>
  <conditionalFormatting sqref="I1094:I1165">
    <cfRule type="cellIs" dxfId="2" priority="1" operator="equal">
      <formula>1</formula>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38F80"/>
  </sheetPr>
  <dimension ref="A1:H1238"/>
  <sheetViews>
    <sheetView workbookViewId="0"/>
  </sheetViews>
  <sheetFormatPr defaultRowHeight="15" x14ac:dyDescent="0.25"/>
  <cols>
    <col min="1" max="1" width="15.85546875" bestFit="1" customWidth="1"/>
    <col min="2" max="2" width="21.5703125" bestFit="1" customWidth="1"/>
    <col min="3" max="3" width="16.5703125" bestFit="1" customWidth="1"/>
    <col min="4" max="4" width="67.140625" bestFit="1" customWidth="1"/>
    <col min="5" max="5" width="63.85546875" bestFit="1" customWidth="1"/>
    <col min="6" max="6" width="7" bestFit="1" customWidth="1"/>
    <col min="7" max="7" width="11.7109375" bestFit="1" customWidth="1"/>
    <col min="8" max="8" width="20.140625" bestFit="1" customWidth="1"/>
  </cols>
  <sheetData>
    <row r="1" spans="1:8" x14ac:dyDescent="0.25">
      <c r="A1" s="2" t="str">
        <f>'2b. Productie zpm l-ggz (A)'!A1</f>
        <v>Prestatiecode</v>
      </c>
      <c r="B1" s="6" t="str">
        <f>'2b. Productie zpm l-ggz (A)'!B1</f>
        <v>Consulttype</v>
      </c>
      <c r="C1" s="6" t="str">
        <f>'2b. Productie zpm l-ggz (A)'!C1</f>
        <v>Duur</v>
      </c>
      <c r="D1" s="6" t="str">
        <f>'2b. Productie zpm l-ggz (A)'!D1</f>
        <v>Setting</v>
      </c>
      <c r="E1" s="6" t="str">
        <f>'2b. Productie zpm l-ggz (A)'!E1</f>
        <v>Beroepscategorie</v>
      </c>
      <c r="F1" s="6" t="str">
        <f>'2b. Productie zpm l-ggz (A)'!F1</f>
        <v>Aantal</v>
      </c>
      <c r="G1" s="6" t="str">
        <f>'2b. Productie zpm l-ggz (A)'!G1</f>
        <v>Tarief 2022</v>
      </c>
      <c r="H1" s="7" t="str">
        <f>'2b. Productie zpm l-ggz (A)'!H1</f>
        <v>Fictieve omzet 2022</v>
      </c>
    </row>
    <row r="2" spans="1:8" x14ac:dyDescent="0.25">
      <c r="A2" s="26" t="str">
        <f>'2b. Productie zpm l-ggz (A)'!A2</f>
        <v>CO0001</v>
      </c>
      <c r="B2" s="27" t="str">
        <f>'2b. Productie zpm l-ggz (A)'!B2</f>
        <v>Diagnostiek</v>
      </c>
      <c r="C2" s="27" t="str">
        <f>'2b. Productie zpm l-ggz (A)'!C2</f>
        <v>Vanaf 5 minuten</v>
      </c>
      <c r="D2" s="27" t="str">
        <f>'2b. Productie zpm l-ggz (A)'!D2</f>
        <v>Ambulant – kwaliteitsstatuut sectie II</v>
      </c>
      <c r="E2" s="27" t="str">
        <f>'2b. Productie zpm l-ggz (A)'!E2</f>
        <v>Overige beroepen</v>
      </c>
      <c r="F2" s="32">
        <f>'2b. Productie zpm l-ggz (A)'!F2</f>
        <v>0</v>
      </c>
      <c r="G2" s="53">
        <f>'2b. Productie zpm l-ggz (A)'!G2</f>
        <v>30.842595108907201</v>
      </c>
      <c r="H2" s="30">
        <f>'2b. Productie zpm l-ggz (A)'!H2</f>
        <v>0</v>
      </c>
    </row>
    <row r="3" spans="1:8" x14ac:dyDescent="0.25">
      <c r="A3" s="26" t="str">
        <f>'2b. Productie zpm l-ggz (A)'!A3</f>
        <v>CO0002</v>
      </c>
      <c r="B3" s="27" t="str">
        <f>'2b. Productie zpm l-ggz (A)'!B3</f>
        <v>Diagnostiek</v>
      </c>
      <c r="C3" s="27" t="str">
        <f>'2b. Productie zpm l-ggz (A)'!C3</f>
        <v>Vanaf 5 minuten</v>
      </c>
      <c r="D3" s="27" t="str">
        <f>'2b. Productie zpm l-ggz (A)'!D3</f>
        <v>Ambulant – kwaliteitsstatuut sectie III – monodisciplinair</v>
      </c>
      <c r="E3" s="27" t="str">
        <f>'2b. Productie zpm l-ggz (A)'!E3</f>
        <v>Overige beroepen</v>
      </c>
      <c r="F3" s="32">
        <f>'2b. Productie zpm l-ggz (A)'!F3</f>
        <v>0</v>
      </c>
      <c r="G3" s="53">
        <f>'2b. Productie zpm l-ggz (A)'!G3</f>
        <v>46.951952130884301</v>
      </c>
      <c r="H3" s="30">
        <f>'2b. Productie zpm l-ggz (A)'!H3</f>
        <v>0</v>
      </c>
    </row>
    <row r="4" spans="1:8" x14ac:dyDescent="0.25">
      <c r="A4" s="26" t="str">
        <f>'2b. Productie zpm l-ggz (A)'!A4</f>
        <v>CO0003</v>
      </c>
      <c r="B4" s="27" t="str">
        <f>'2b. Productie zpm l-ggz (A)'!B4</f>
        <v>Diagnostiek</v>
      </c>
      <c r="C4" s="27" t="str">
        <f>'2b. Productie zpm l-ggz (A)'!C4</f>
        <v>Vanaf 5 minuten</v>
      </c>
      <c r="D4" s="27" t="str">
        <f>'2b. Productie zpm l-ggz (A)'!D4</f>
        <v>Ambulant – kwaliteitsstatuut sectie III – multidisciplinair</v>
      </c>
      <c r="E4" s="27" t="str">
        <f>'2b. Productie zpm l-ggz (A)'!E4</f>
        <v>Overige beroepen</v>
      </c>
      <c r="F4" s="32">
        <f>'2b. Productie zpm l-ggz (A)'!F4</f>
        <v>0</v>
      </c>
      <c r="G4" s="53">
        <f>'2b. Productie zpm l-ggz (A)'!G4</f>
        <v>58.961854936832403</v>
      </c>
      <c r="H4" s="30">
        <f>'2b. Productie zpm l-ggz (A)'!H4</f>
        <v>0</v>
      </c>
    </row>
    <row r="5" spans="1:8" x14ac:dyDescent="0.25">
      <c r="A5" s="26" t="str">
        <f>'2b. Productie zpm l-ggz (A)'!A5</f>
        <v>CO0004</v>
      </c>
      <c r="B5" s="27" t="str">
        <f>'2b. Productie zpm l-ggz (A)'!B5</f>
        <v>Diagnostiek</v>
      </c>
      <c r="C5" s="27" t="str">
        <f>'2b. Productie zpm l-ggz (A)'!C5</f>
        <v>Vanaf 5 minuten</v>
      </c>
      <c r="D5" s="27" t="str">
        <f>'2b. Productie zpm l-ggz (A)'!D5</f>
        <v>Outreachend</v>
      </c>
      <c r="E5" s="27" t="str">
        <f>'2b. Productie zpm l-ggz (A)'!E5</f>
        <v>Overige beroepen</v>
      </c>
      <c r="F5" s="32">
        <f>'2b. Productie zpm l-ggz (A)'!F5</f>
        <v>0</v>
      </c>
      <c r="G5" s="53">
        <f>'2b. Productie zpm l-ggz (A)'!G5</f>
        <v>71.803383366191895</v>
      </c>
      <c r="H5" s="30">
        <f>'2b. Productie zpm l-ggz (A)'!H5</f>
        <v>0</v>
      </c>
    </row>
    <row r="6" spans="1:8" x14ac:dyDescent="0.25">
      <c r="A6" s="26" t="str">
        <f>'2b. Productie zpm l-ggz (A)'!A6</f>
        <v>CO0005</v>
      </c>
      <c r="B6" s="27" t="str">
        <f>'2b. Productie zpm l-ggz (A)'!B6</f>
        <v>Diagnostiek</v>
      </c>
      <c r="C6" s="27" t="str">
        <f>'2b. Productie zpm l-ggz (A)'!C6</f>
        <v>Vanaf 5 minuten</v>
      </c>
      <c r="D6" s="27" t="str">
        <f>'2b. Productie zpm l-ggz (A)'!D6</f>
        <v>Klinisch (exclusief forensische en beveiligde zorg)</v>
      </c>
      <c r="E6" s="27" t="str">
        <f>'2b. Productie zpm l-ggz (A)'!E6</f>
        <v>Overige beroepen</v>
      </c>
      <c r="F6" s="32">
        <f>'2b. Productie zpm l-ggz (A)'!F6</f>
        <v>0</v>
      </c>
      <c r="G6" s="53">
        <f>'2b. Productie zpm l-ggz (A)'!G6</f>
        <v>79.154872662156393</v>
      </c>
      <c r="H6" s="30">
        <f>'2b. Productie zpm l-ggz (A)'!H6</f>
        <v>0</v>
      </c>
    </row>
    <row r="7" spans="1:8" x14ac:dyDescent="0.25">
      <c r="A7" s="26" t="str">
        <f>'2b. Productie zpm l-ggz (A)'!A7</f>
        <v>CO0006</v>
      </c>
      <c r="B7" s="27" t="str">
        <f>'2b. Productie zpm l-ggz (A)'!B7</f>
        <v>Diagnostiek</v>
      </c>
      <c r="C7" s="27" t="str">
        <f>'2b. Productie zpm l-ggz (A)'!C7</f>
        <v>Vanaf 5 minuten</v>
      </c>
      <c r="D7" s="27" t="str">
        <f>'2b. Productie zpm l-ggz (A)'!D7</f>
        <v>Forensische en beveiligde zorg - klinische zorg</v>
      </c>
      <c r="E7" s="27" t="str">
        <f>'2b. Productie zpm l-ggz (A)'!E7</f>
        <v>Overige beroepen</v>
      </c>
      <c r="F7" s="32">
        <f>'2b. Productie zpm l-ggz (A)'!F7</f>
        <v>0</v>
      </c>
      <c r="G7" s="53">
        <f>'2b. Productie zpm l-ggz (A)'!G7</f>
        <v>105.63807094760899</v>
      </c>
      <c r="H7" s="30">
        <f>'2b. Productie zpm l-ggz (A)'!H7</f>
        <v>0</v>
      </c>
    </row>
    <row r="8" spans="1:8" x14ac:dyDescent="0.25">
      <c r="A8" s="26" t="str">
        <f>'2b. Productie zpm l-ggz (A)'!A8</f>
        <v>CO0007</v>
      </c>
      <c r="B8" s="27" t="str">
        <f>'2b. Productie zpm l-ggz (A)'!B8</f>
        <v>Diagnostiek</v>
      </c>
      <c r="C8" s="27" t="str">
        <f>'2b. Productie zpm l-ggz (A)'!C8</f>
        <v>Vanaf 5 minuten</v>
      </c>
      <c r="D8" s="27" t="str">
        <f>'2b. Productie zpm l-ggz (A)'!D8</f>
        <v>Forensische en beveiligde zorg - niet klinische of ambulante zorg</v>
      </c>
      <c r="E8" s="27" t="str">
        <f>'2b. Productie zpm l-ggz (A)'!E8</f>
        <v>Overige beroepen</v>
      </c>
      <c r="F8" s="32">
        <f>'2b. Productie zpm l-ggz (A)'!F8</f>
        <v>0</v>
      </c>
      <c r="G8" s="53">
        <f>'2b. Productie zpm l-ggz (A)'!G8</f>
        <v>86.727732379113803</v>
      </c>
      <c r="H8" s="30">
        <f>'2b. Productie zpm l-ggz (A)'!H8</f>
        <v>0</v>
      </c>
    </row>
    <row r="9" spans="1:8" x14ac:dyDescent="0.25">
      <c r="A9" s="26" t="str">
        <f>'2b. Productie zpm l-ggz (A)'!A9</f>
        <v>CO0008</v>
      </c>
      <c r="B9" s="27" t="str">
        <f>'2b. Productie zpm l-ggz (A)'!B9</f>
        <v>Diagnostiek</v>
      </c>
      <c r="C9" s="27" t="str">
        <f>'2b. Productie zpm l-ggz (A)'!C9</f>
        <v>Vanaf 5 minuten</v>
      </c>
      <c r="D9" s="27" t="str">
        <f>'2b. Productie zpm l-ggz (A)'!D9</f>
        <v>Hoogspecialistisch ggz (ambulant en klinisch, met contractvoorwaarde)</v>
      </c>
      <c r="E9" s="27" t="str">
        <f>'2b. Productie zpm l-ggz (A)'!E9</f>
        <v>Overige beroepen</v>
      </c>
      <c r="F9" s="32">
        <f>'2b. Productie zpm l-ggz (A)'!F9</f>
        <v>0</v>
      </c>
      <c r="G9" s="53">
        <f>'2b. Productie zpm l-ggz (A)'!G9</f>
        <v>87.986308077605699</v>
      </c>
      <c r="H9" s="30">
        <f>'2b. Productie zpm l-ggz (A)'!H9</f>
        <v>0</v>
      </c>
    </row>
    <row r="10" spans="1:8" x14ac:dyDescent="0.25">
      <c r="A10" s="26" t="str">
        <f>'2b. Productie zpm l-ggz (A)'!A10</f>
        <v>CO0009</v>
      </c>
      <c r="B10" s="27" t="str">
        <f>'2b. Productie zpm l-ggz (A)'!B10</f>
        <v>Diagnostiek</v>
      </c>
      <c r="C10" s="27" t="str">
        <f>'2b. Productie zpm l-ggz (A)'!C10</f>
        <v>Vanaf 5 minuten</v>
      </c>
      <c r="D10" s="27" t="str">
        <f>'2b. Productie zpm l-ggz (A)'!D10</f>
        <v>Ambulant – kwaliteitsstatuut sectie II</v>
      </c>
      <c r="E10" s="27" t="str">
        <f>'2b. Productie zpm l-ggz (A)'!E10</f>
        <v>Arts - specialist (Wet Big artikel 14)</v>
      </c>
      <c r="F10" s="32">
        <f>'2b. Productie zpm l-ggz (A)'!F10</f>
        <v>0</v>
      </c>
      <c r="G10" s="53">
        <f>'2b. Productie zpm l-ggz (A)'!G10</f>
        <v>59.5733090932154</v>
      </c>
      <c r="H10" s="30">
        <f>'2b. Productie zpm l-ggz (A)'!H10</f>
        <v>0</v>
      </c>
    </row>
    <row r="11" spans="1:8" x14ac:dyDescent="0.25">
      <c r="A11" s="26" t="str">
        <f>'2b. Productie zpm l-ggz (A)'!A11</f>
        <v>CO0011</v>
      </c>
      <c r="B11" s="27" t="str">
        <f>'2b. Productie zpm l-ggz (A)'!B11</f>
        <v>Diagnostiek</v>
      </c>
      <c r="C11" s="27" t="str">
        <f>'2b. Productie zpm l-ggz (A)'!C11</f>
        <v>Vanaf 5 minuten</v>
      </c>
      <c r="D11" s="27" t="str">
        <f>'2b. Productie zpm l-ggz (A)'!D11</f>
        <v>Ambulant – kwaliteitsstatuut sectie III – monodisciplinair</v>
      </c>
      <c r="E11" s="27" t="str">
        <f>'2b. Productie zpm l-ggz (A)'!E11</f>
        <v>Arts - specialist (Wet Big artikel 14)</v>
      </c>
      <c r="F11" s="32">
        <f>'2b. Productie zpm l-ggz (A)'!F11</f>
        <v>0</v>
      </c>
      <c r="G11" s="53">
        <f>'2b. Productie zpm l-ggz (A)'!G11</f>
        <v>88.325794205213697</v>
      </c>
      <c r="H11" s="30">
        <f>'2b. Productie zpm l-ggz (A)'!H11</f>
        <v>0</v>
      </c>
    </row>
    <row r="12" spans="1:8" x14ac:dyDescent="0.25">
      <c r="A12" s="26" t="str">
        <f>'2b. Productie zpm l-ggz (A)'!A12</f>
        <v>CO0012</v>
      </c>
      <c r="B12" s="27" t="str">
        <f>'2b. Productie zpm l-ggz (A)'!B12</f>
        <v>Diagnostiek</v>
      </c>
      <c r="C12" s="27" t="str">
        <f>'2b. Productie zpm l-ggz (A)'!C12</f>
        <v>Vanaf 5 minuten</v>
      </c>
      <c r="D12" s="27" t="str">
        <f>'2b. Productie zpm l-ggz (A)'!D12</f>
        <v>Ambulant – kwaliteitsstatuut sectie III – multidisciplinair</v>
      </c>
      <c r="E12" s="27" t="str">
        <f>'2b. Productie zpm l-ggz (A)'!E12</f>
        <v>Arts - specialist (Wet Big artikel 14)</v>
      </c>
      <c r="F12" s="32">
        <f>'2b. Productie zpm l-ggz (A)'!F12</f>
        <v>0</v>
      </c>
      <c r="G12" s="53">
        <f>'2b. Productie zpm l-ggz (A)'!G12</f>
        <v>109.714773035436</v>
      </c>
      <c r="H12" s="30">
        <f>'2b. Productie zpm l-ggz (A)'!H12</f>
        <v>0</v>
      </c>
    </row>
    <row r="13" spans="1:8" x14ac:dyDescent="0.25">
      <c r="A13" s="26" t="str">
        <f>'2b. Productie zpm l-ggz (A)'!A13</f>
        <v>CO0013</v>
      </c>
      <c r="B13" s="27" t="str">
        <f>'2b. Productie zpm l-ggz (A)'!B13</f>
        <v>Diagnostiek</v>
      </c>
      <c r="C13" s="27" t="str">
        <f>'2b. Productie zpm l-ggz (A)'!C13</f>
        <v>Vanaf 5 minuten</v>
      </c>
      <c r="D13" s="27" t="str">
        <f>'2b. Productie zpm l-ggz (A)'!D13</f>
        <v>Outreachend</v>
      </c>
      <c r="E13" s="27" t="str">
        <f>'2b. Productie zpm l-ggz (A)'!E13</f>
        <v>Arts - specialist (Wet Big artikel 14)</v>
      </c>
      <c r="F13" s="32">
        <f>'2b. Productie zpm l-ggz (A)'!F13</f>
        <v>0</v>
      </c>
      <c r="G13" s="53">
        <f>'2b. Productie zpm l-ggz (A)'!G13</f>
        <v>128.017976564169</v>
      </c>
      <c r="H13" s="30">
        <f>'2b. Productie zpm l-ggz (A)'!H13</f>
        <v>0</v>
      </c>
    </row>
    <row r="14" spans="1:8" x14ac:dyDescent="0.25">
      <c r="A14" s="26" t="str">
        <f>'2b. Productie zpm l-ggz (A)'!A14</f>
        <v>CO0014</v>
      </c>
      <c r="B14" s="27" t="str">
        <f>'2b. Productie zpm l-ggz (A)'!B14</f>
        <v>Diagnostiek</v>
      </c>
      <c r="C14" s="27" t="str">
        <f>'2b. Productie zpm l-ggz (A)'!C14</f>
        <v>Vanaf 5 minuten</v>
      </c>
      <c r="D14" s="27" t="str">
        <f>'2b. Productie zpm l-ggz (A)'!D14</f>
        <v>Klinisch (exclusief forensische en beveiligde zorg)</v>
      </c>
      <c r="E14" s="27" t="str">
        <f>'2b. Productie zpm l-ggz (A)'!E14</f>
        <v>Arts - specialist (Wet Big artikel 14)</v>
      </c>
      <c r="F14" s="32">
        <f>'2b. Productie zpm l-ggz (A)'!F14</f>
        <v>0</v>
      </c>
      <c r="G14" s="53">
        <f>'2b. Productie zpm l-ggz (A)'!G14</f>
        <v>147.85031253147201</v>
      </c>
      <c r="H14" s="30">
        <f>'2b. Productie zpm l-ggz (A)'!H14</f>
        <v>0</v>
      </c>
    </row>
    <row r="15" spans="1:8" x14ac:dyDescent="0.25">
      <c r="A15" s="26" t="str">
        <f>'2b. Productie zpm l-ggz (A)'!A15</f>
        <v>CO0015</v>
      </c>
      <c r="B15" s="27" t="str">
        <f>'2b. Productie zpm l-ggz (A)'!B15</f>
        <v>Diagnostiek</v>
      </c>
      <c r="C15" s="27" t="str">
        <f>'2b. Productie zpm l-ggz (A)'!C15</f>
        <v>Vanaf 5 minuten</v>
      </c>
      <c r="D15" s="27" t="str">
        <f>'2b. Productie zpm l-ggz (A)'!D15</f>
        <v>Forensische en beveiligde zorg - klinische zorg</v>
      </c>
      <c r="E15" s="27" t="str">
        <f>'2b. Productie zpm l-ggz (A)'!E15</f>
        <v>Arts - specialist (Wet Big artikel 14)</v>
      </c>
      <c r="F15" s="32">
        <f>'2b. Productie zpm l-ggz (A)'!F15</f>
        <v>0</v>
      </c>
      <c r="G15" s="53">
        <f>'2b. Productie zpm l-ggz (A)'!G15</f>
        <v>201.215430505103</v>
      </c>
      <c r="H15" s="30">
        <f>'2b. Productie zpm l-ggz (A)'!H15</f>
        <v>0</v>
      </c>
    </row>
    <row r="16" spans="1:8" x14ac:dyDescent="0.25">
      <c r="A16" s="26" t="str">
        <f>'2b. Productie zpm l-ggz (A)'!A16</f>
        <v>CO0016</v>
      </c>
      <c r="B16" s="27" t="str">
        <f>'2b. Productie zpm l-ggz (A)'!B16</f>
        <v>Diagnostiek</v>
      </c>
      <c r="C16" s="27" t="str">
        <f>'2b. Productie zpm l-ggz (A)'!C16</f>
        <v>Vanaf 5 minuten</v>
      </c>
      <c r="D16" s="27" t="str">
        <f>'2b. Productie zpm l-ggz (A)'!D16</f>
        <v>Forensische en beveiligde zorg - niet klinische of ambulante zorg</v>
      </c>
      <c r="E16" s="27" t="str">
        <f>'2b. Productie zpm l-ggz (A)'!E16</f>
        <v>Arts - specialist (Wet Big artikel 14)</v>
      </c>
      <c r="F16" s="32">
        <f>'2b. Productie zpm l-ggz (A)'!F16</f>
        <v>0</v>
      </c>
      <c r="G16" s="53">
        <f>'2b. Productie zpm l-ggz (A)'!G16</f>
        <v>173.30786598379001</v>
      </c>
      <c r="H16" s="30">
        <f>'2b. Productie zpm l-ggz (A)'!H16</f>
        <v>0</v>
      </c>
    </row>
    <row r="17" spans="1:8" x14ac:dyDescent="0.25">
      <c r="A17" s="26" t="str">
        <f>'2b. Productie zpm l-ggz (A)'!A17</f>
        <v>CO0017</v>
      </c>
      <c r="B17" s="27" t="str">
        <f>'2b. Productie zpm l-ggz (A)'!B17</f>
        <v>Diagnostiek</v>
      </c>
      <c r="C17" s="27" t="str">
        <f>'2b. Productie zpm l-ggz (A)'!C17</f>
        <v>Vanaf 5 minuten</v>
      </c>
      <c r="D17" s="27" t="str">
        <f>'2b. Productie zpm l-ggz (A)'!D17</f>
        <v>Hoogspecialistisch ggz (ambulant en klinisch, met contractvoorwaarde)</v>
      </c>
      <c r="E17" s="27" t="str">
        <f>'2b. Productie zpm l-ggz (A)'!E17</f>
        <v>Arts - specialist (Wet Big artikel 14)</v>
      </c>
      <c r="F17" s="32">
        <f>'2b. Productie zpm l-ggz (A)'!F17</f>
        <v>0</v>
      </c>
      <c r="G17" s="53">
        <f>'2b. Productie zpm l-ggz (A)'!G17</f>
        <v>141.457767802913</v>
      </c>
      <c r="H17" s="30">
        <f>'2b. Productie zpm l-ggz (A)'!H17</f>
        <v>0</v>
      </c>
    </row>
    <row r="18" spans="1:8" x14ac:dyDescent="0.25">
      <c r="A18" s="26" t="str">
        <f>'2b. Productie zpm l-ggz (A)'!A18</f>
        <v>CO0018</v>
      </c>
      <c r="B18" s="27" t="str">
        <f>'2b. Productie zpm l-ggz (A)'!B18</f>
        <v>Diagnostiek</v>
      </c>
      <c r="C18" s="27" t="str">
        <f>'2b. Productie zpm l-ggz (A)'!C18</f>
        <v>Vanaf 5 minuten</v>
      </c>
      <c r="D18" s="27" t="str">
        <f>'2b. Productie zpm l-ggz (A)'!D18</f>
        <v>Ambulant – kwaliteitsstatuut sectie II</v>
      </c>
      <c r="E18" s="27" t="str">
        <f>'2b. Productie zpm l-ggz (A)'!E18</f>
        <v>Klinisch (neuro)psycholoog (Wet Big artikel 14)</v>
      </c>
      <c r="F18" s="32">
        <f>'2b. Productie zpm l-ggz (A)'!F18</f>
        <v>0</v>
      </c>
      <c r="G18" s="53">
        <f>'2b. Productie zpm l-ggz (A)'!G18</f>
        <v>46.186377188418497</v>
      </c>
      <c r="H18" s="30">
        <f>'2b. Productie zpm l-ggz (A)'!H18</f>
        <v>0</v>
      </c>
    </row>
    <row r="19" spans="1:8" x14ac:dyDescent="0.25">
      <c r="A19" s="26" t="str">
        <f>'2b. Productie zpm l-ggz (A)'!A19</f>
        <v>CO0019</v>
      </c>
      <c r="B19" s="27" t="str">
        <f>'2b. Productie zpm l-ggz (A)'!B19</f>
        <v>Diagnostiek</v>
      </c>
      <c r="C19" s="27" t="str">
        <f>'2b. Productie zpm l-ggz (A)'!C19</f>
        <v>Vanaf 5 minuten</v>
      </c>
      <c r="D19" s="27" t="str">
        <f>'2b. Productie zpm l-ggz (A)'!D19</f>
        <v>Ambulant – kwaliteitsstatuut sectie III – monodisciplinair</v>
      </c>
      <c r="E19" s="27" t="str">
        <f>'2b. Productie zpm l-ggz (A)'!E19</f>
        <v>Klinisch (neuro)psycholoog (Wet Big artikel 14)</v>
      </c>
      <c r="F19" s="32">
        <f>'2b. Productie zpm l-ggz (A)'!F19</f>
        <v>0</v>
      </c>
      <c r="G19" s="53">
        <f>'2b. Productie zpm l-ggz (A)'!G19</f>
        <v>65.374415068380102</v>
      </c>
      <c r="H19" s="30">
        <f>'2b. Productie zpm l-ggz (A)'!H19</f>
        <v>0</v>
      </c>
    </row>
    <row r="20" spans="1:8" x14ac:dyDescent="0.25">
      <c r="A20" s="26" t="str">
        <f>'2b. Productie zpm l-ggz (A)'!A20</f>
        <v>CO0020</v>
      </c>
      <c r="B20" s="27" t="str">
        <f>'2b. Productie zpm l-ggz (A)'!B20</f>
        <v>Diagnostiek</v>
      </c>
      <c r="C20" s="27" t="str">
        <f>'2b. Productie zpm l-ggz (A)'!C20</f>
        <v>Vanaf 5 minuten</v>
      </c>
      <c r="D20" s="27" t="str">
        <f>'2b. Productie zpm l-ggz (A)'!D20</f>
        <v>Ambulant – kwaliteitsstatuut sectie III – multidisciplinair</v>
      </c>
      <c r="E20" s="27" t="str">
        <f>'2b. Productie zpm l-ggz (A)'!E20</f>
        <v>Klinisch (neuro)psycholoog (Wet Big artikel 14)</v>
      </c>
      <c r="F20" s="32">
        <f>'2b. Productie zpm l-ggz (A)'!F20</f>
        <v>0</v>
      </c>
      <c r="G20" s="53">
        <f>'2b. Productie zpm l-ggz (A)'!G20</f>
        <v>76.880942482391305</v>
      </c>
      <c r="H20" s="30">
        <f>'2b. Productie zpm l-ggz (A)'!H20</f>
        <v>0</v>
      </c>
    </row>
    <row r="21" spans="1:8" x14ac:dyDescent="0.25">
      <c r="A21" s="26" t="str">
        <f>'2b. Productie zpm l-ggz (A)'!A21</f>
        <v>CO0021</v>
      </c>
      <c r="B21" s="27" t="str">
        <f>'2b. Productie zpm l-ggz (A)'!B21</f>
        <v>Diagnostiek</v>
      </c>
      <c r="C21" s="27" t="str">
        <f>'2b. Productie zpm l-ggz (A)'!C21</f>
        <v>Vanaf 5 minuten</v>
      </c>
      <c r="D21" s="27" t="str">
        <f>'2b. Productie zpm l-ggz (A)'!D21</f>
        <v>Outreachend</v>
      </c>
      <c r="E21" s="27" t="str">
        <f>'2b. Productie zpm l-ggz (A)'!E21</f>
        <v>Klinisch (neuro)psycholoog (Wet Big artikel 14)</v>
      </c>
      <c r="F21" s="32">
        <f>'2b. Productie zpm l-ggz (A)'!F21</f>
        <v>0</v>
      </c>
      <c r="G21" s="53">
        <f>'2b. Productie zpm l-ggz (A)'!G21</f>
        <v>89.192970294366503</v>
      </c>
      <c r="H21" s="30">
        <f>'2b. Productie zpm l-ggz (A)'!H21</f>
        <v>0</v>
      </c>
    </row>
    <row r="22" spans="1:8" x14ac:dyDescent="0.25">
      <c r="A22" s="26" t="str">
        <f>'2b. Productie zpm l-ggz (A)'!A22</f>
        <v>CO0022</v>
      </c>
      <c r="B22" s="27" t="str">
        <f>'2b. Productie zpm l-ggz (A)'!B22</f>
        <v>Diagnostiek</v>
      </c>
      <c r="C22" s="27" t="str">
        <f>'2b. Productie zpm l-ggz (A)'!C22</f>
        <v>Vanaf 5 minuten</v>
      </c>
      <c r="D22" s="27" t="str">
        <f>'2b. Productie zpm l-ggz (A)'!D22</f>
        <v>Klinisch (exclusief forensische en beveiligde zorg)</v>
      </c>
      <c r="E22" s="27" t="str">
        <f>'2b. Productie zpm l-ggz (A)'!E22</f>
        <v>Klinisch (neuro)psycholoog (Wet Big artikel 14)</v>
      </c>
      <c r="F22" s="32">
        <f>'2b. Productie zpm l-ggz (A)'!F22</f>
        <v>0</v>
      </c>
      <c r="G22" s="53">
        <f>'2b. Productie zpm l-ggz (A)'!G22</f>
        <v>100.305300474828</v>
      </c>
      <c r="H22" s="30">
        <f>'2b. Productie zpm l-ggz (A)'!H22</f>
        <v>0</v>
      </c>
    </row>
    <row r="23" spans="1:8" x14ac:dyDescent="0.25">
      <c r="A23" s="26" t="str">
        <f>'2b. Productie zpm l-ggz (A)'!A23</f>
        <v>CO0023</v>
      </c>
      <c r="B23" s="27" t="str">
        <f>'2b. Productie zpm l-ggz (A)'!B23</f>
        <v>Diagnostiek</v>
      </c>
      <c r="C23" s="27" t="str">
        <f>'2b. Productie zpm l-ggz (A)'!C23</f>
        <v>Vanaf 5 minuten</v>
      </c>
      <c r="D23" s="27" t="str">
        <f>'2b. Productie zpm l-ggz (A)'!D23</f>
        <v>Forensische en beveiligde zorg - klinische zorg</v>
      </c>
      <c r="E23" s="27" t="str">
        <f>'2b. Productie zpm l-ggz (A)'!E23</f>
        <v>Klinisch (neuro)psycholoog (Wet Big artikel 14)</v>
      </c>
      <c r="F23" s="32">
        <f>'2b. Productie zpm l-ggz (A)'!F23</f>
        <v>0</v>
      </c>
      <c r="G23" s="53">
        <f>'2b. Productie zpm l-ggz (A)'!G23</f>
        <v>136.147868268548</v>
      </c>
      <c r="H23" s="30">
        <f>'2b. Productie zpm l-ggz (A)'!H23</f>
        <v>0</v>
      </c>
    </row>
    <row r="24" spans="1:8" x14ac:dyDescent="0.25">
      <c r="A24" s="26" t="str">
        <f>'2b. Productie zpm l-ggz (A)'!A24</f>
        <v>CO0024</v>
      </c>
      <c r="B24" s="27" t="str">
        <f>'2b. Productie zpm l-ggz (A)'!B24</f>
        <v>Diagnostiek</v>
      </c>
      <c r="C24" s="27" t="str">
        <f>'2b. Productie zpm l-ggz (A)'!C24</f>
        <v>Vanaf 5 minuten</v>
      </c>
      <c r="D24" s="27" t="str">
        <f>'2b. Productie zpm l-ggz (A)'!D24</f>
        <v>Forensische en beveiligde zorg - niet klinische of ambulante zorg</v>
      </c>
      <c r="E24" s="27" t="str">
        <f>'2b. Productie zpm l-ggz (A)'!E24</f>
        <v>Klinisch (neuro)psycholoog (Wet Big artikel 14)</v>
      </c>
      <c r="F24" s="32">
        <f>'2b. Productie zpm l-ggz (A)'!F24</f>
        <v>0</v>
      </c>
      <c r="G24" s="53">
        <f>'2b. Productie zpm l-ggz (A)'!G24</f>
        <v>117.636679158215</v>
      </c>
      <c r="H24" s="30">
        <f>'2b. Productie zpm l-ggz (A)'!H24</f>
        <v>0</v>
      </c>
    </row>
    <row r="25" spans="1:8" x14ac:dyDescent="0.25">
      <c r="A25" s="26" t="str">
        <f>'2b. Productie zpm l-ggz (A)'!A25</f>
        <v>CO0025</v>
      </c>
      <c r="B25" s="27" t="str">
        <f>'2b. Productie zpm l-ggz (A)'!B25</f>
        <v>Diagnostiek</v>
      </c>
      <c r="C25" s="27" t="str">
        <f>'2b. Productie zpm l-ggz (A)'!C25</f>
        <v>Vanaf 5 minuten</v>
      </c>
      <c r="D25" s="27" t="str">
        <f>'2b. Productie zpm l-ggz (A)'!D25</f>
        <v>Hoogspecialistisch ggz (ambulant en klinisch, met contractvoorwaarde)</v>
      </c>
      <c r="E25" s="27" t="str">
        <f>'2b. Productie zpm l-ggz (A)'!E25</f>
        <v>Klinisch (neuro)psycholoog (Wet Big artikel 14)</v>
      </c>
      <c r="F25" s="32">
        <f>'2b. Productie zpm l-ggz (A)'!F25</f>
        <v>0</v>
      </c>
      <c r="G25" s="53">
        <f>'2b. Productie zpm l-ggz (A)'!G25</f>
        <v>121.741702949486</v>
      </c>
      <c r="H25" s="30">
        <f>'2b. Productie zpm l-ggz (A)'!H25</f>
        <v>0</v>
      </c>
    </row>
    <row r="26" spans="1:8" x14ac:dyDescent="0.25">
      <c r="A26" s="26" t="str">
        <f>'2b. Productie zpm l-ggz (A)'!A26</f>
        <v>CO0026</v>
      </c>
      <c r="B26" s="27" t="str">
        <f>'2b. Productie zpm l-ggz (A)'!B26</f>
        <v>Diagnostiek</v>
      </c>
      <c r="C26" s="27" t="str">
        <f>'2b. Productie zpm l-ggz (A)'!C26</f>
        <v>Vanaf 5 minuten</v>
      </c>
      <c r="D26" s="27" t="str">
        <f>'2b. Productie zpm l-ggz (A)'!D26</f>
        <v>Ambulant – kwaliteitsstatuut sectie II</v>
      </c>
      <c r="E26" s="27" t="str">
        <f>'2b. Productie zpm l-ggz (A)'!E26</f>
        <v>Verpleegkundig specialist geestelijke gezondheidszorg (Wet Big artikel 14)</v>
      </c>
      <c r="F26" s="32">
        <f>'2b. Productie zpm l-ggz (A)'!F26</f>
        <v>0</v>
      </c>
      <c r="G26" s="53">
        <f>'2b. Productie zpm l-ggz (A)'!G26</f>
        <v>31.632926672415</v>
      </c>
      <c r="H26" s="30">
        <f>'2b. Productie zpm l-ggz (A)'!H26</f>
        <v>0</v>
      </c>
    </row>
    <row r="27" spans="1:8" x14ac:dyDescent="0.25">
      <c r="A27" s="26" t="str">
        <f>'2b. Productie zpm l-ggz (A)'!A27</f>
        <v>CO0027</v>
      </c>
      <c r="B27" s="27" t="str">
        <f>'2b. Productie zpm l-ggz (A)'!B27</f>
        <v>Diagnostiek</v>
      </c>
      <c r="C27" s="27" t="str">
        <f>'2b. Productie zpm l-ggz (A)'!C27</f>
        <v>Vanaf 5 minuten</v>
      </c>
      <c r="D27" s="27" t="str">
        <f>'2b. Productie zpm l-ggz (A)'!D27</f>
        <v>Ambulant – kwaliteitsstatuut sectie III – monodisciplinair</v>
      </c>
      <c r="E27" s="27" t="str">
        <f>'2b. Productie zpm l-ggz (A)'!E27</f>
        <v>Verpleegkundig specialist geestelijke gezondheidszorg (Wet Big artikel 14)</v>
      </c>
      <c r="F27" s="32">
        <f>'2b. Productie zpm l-ggz (A)'!F27</f>
        <v>0</v>
      </c>
      <c r="G27" s="53">
        <f>'2b. Productie zpm l-ggz (A)'!G27</f>
        <v>50.0143677667254</v>
      </c>
      <c r="H27" s="30">
        <f>'2b. Productie zpm l-ggz (A)'!H27</f>
        <v>0</v>
      </c>
    </row>
    <row r="28" spans="1:8" x14ac:dyDescent="0.25">
      <c r="A28" s="26" t="str">
        <f>'2b. Productie zpm l-ggz (A)'!A28</f>
        <v>CO0028</v>
      </c>
      <c r="B28" s="27" t="str">
        <f>'2b. Productie zpm l-ggz (A)'!B28</f>
        <v>Diagnostiek</v>
      </c>
      <c r="C28" s="27" t="str">
        <f>'2b. Productie zpm l-ggz (A)'!C28</f>
        <v>Vanaf 5 minuten</v>
      </c>
      <c r="D28" s="27" t="str">
        <f>'2b. Productie zpm l-ggz (A)'!D28</f>
        <v>Ambulant – kwaliteitsstatuut sectie III – multidisciplinair</v>
      </c>
      <c r="E28" s="27" t="str">
        <f>'2b. Productie zpm l-ggz (A)'!E28</f>
        <v>Verpleegkundig specialist geestelijke gezondheidszorg (Wet Big artikel 14)</v>
      </c>
      <c r="F28" s="32">
        <f>'2b. Productie zpm l-ggz (A)'!F28</f>
        <v>0</v>
      </c>
      <c r="G28" s="53">
        <f>'2b. Productie zpm l-ggz (A)'!G28</f>
        <v>62.170214776840297</v>
      </c>
      <c r="H28" s="30">
        <f>'2b. Productie zpm l-ggz (A)'!H28</f>
        <v>0</v>
      </c>
    </row>
    <row r="29" spans="1:8" x14ac:dyDescent="0.25">
      <c r="A29" s="26" t="str">
        <f>'2b. Productie zpm l-ggz (A)'!A29</f>
        <v>CO0029</v>
      </c>
      <c r="B29" s="27" t="str">
        <f>'2b. Productie zpm l-ggz (A)'!B29</f>
        <v>Diagnostiek</v>
      </c>
      <c r="C29" s="27" t="str">
        <f>'2b. Productie zpm l-ggz (A)'!C29</f>
        <v>Vanaf 5 minuten</v>
      </c>
      <c r="D29" s="27" t="str">
        <f>'2b. Productie zpm l-ggz (A)'!D29</f>
        <v>Outreachend</v>
      </c>
      <c r="E29" s="27" t="str">
        <f>'2b. Productie zpm l-ggz (A)'!E29</f>
        <v>Verpleegkundig specialist geestelijke gezondheidszorg (Wet Big artikel 14)</v>
      </c>
      <c r="F29" s="32">
        <f>'2b. Productie zpm l-ggz (A)'!F29</f>
        <v>0</v>
      </c>
      <c r="G29" s="53">
        <f>'2b. Productie zpm l-ggz (A)'!G29</f>
        <v>73.292732327117406</v>
      </c>
      <c r="H29" s="30">
        <f>'2b. Productie zpm l-ggz (A)'!H29</f>
        <v>0</v>
      </c>
    </row>
    <row r="30" spans="1:8" x14ac:dyDescent="0.25">
      <c r="A30" s="26" t="str">
        <f>'2b. Productie zpm l-ggz (A)'!A30</f>
        <v>CO0030</v>
      </c>
      <c r="B30" s="27" t="str">
        <f>'2b. Productie zpm l-ggz (A)'!B30</f>
        <v>Diagnostiek</v>
      </c>
      <c r="C30" s="27" t="str">
        <f>'2b. Productie zpm l-ggz (A)'!C30</f>
        <v>Vanaf 5 minuten</v>
      </c>
      <c r="D30" s="27" t="str">
        <f>'2b. Productie zpm l-ggz (A)'!D30</f>
        <v>Klinisch (exclusief forensische en beveiligde zorg)</v>
      </c>
      <c r="E30" s="27" t="str">
        <f>'2b. Productie zpm l-ggz (A)'!E30</f>
        <v>Verpleegkundig specialist geestelijke gezondheidszorg (Wet Big artikel 14)</v>
      </c>
      <c r="F30" s="32">
        <f>'2b. Productie zpm l-ggz (A)'!F30</f>
        <v>0</v>
      </c>
      <c r="G30" s="53">
        <f>'2b. Productie zpm l-ggz (A)'!G30</f>
        <v>82.7548273991505</v>
      </c>
      <c r="H30" s="30">
        <f>'2b. Productie zpm l-ggz (A)'!H30</f>
        <v>0</v>
      </c>
    </row>
    <row r="31" spans="1:8" x14ac:dyDescent="0.25">
      <c r="A31" s="26" t="str">
        <f>'2b. Productie zpm l-ggz (A)'!A31</f>
        <v>CO0031</v>
      </c>
      <c r="B31" s="27" t="str">
        <f>'2b. Productie zpm l-ggz (A)'!B31</f>
        <v>Diagnostiek</v>
      </c>
      <c r="C31" s="27" t="str">
        <f>'2b. Productie zpm l-ggz (A)'!C31</f>
        <v>Vanaf 5 minuten</v>
      </c>
      <c r="D31" s="27" t="str">
        <f>'2b. Productie zpm l-ggz (A)'!D31</f>
        <v>Forensische en beveiligde zorg - klinische zorg</v>
      </c>
      <c r="E31" s="27" t="str">
        <f>'2b. Productie zpm l-ggz (A)'!E31</f>
        <v>Verpleegkundig specialist geestelijke gezondheidszorg (Wet Big artikel 14)</v>
      </c>
      <c r="F31" s="32">
        <f>'2b. Productie zpm l-ggz (A)'!F31</f>
        <v>0</v>
      </c>
      <c r="G31" s="53">
        <f>'2b. Productie zpm l-ggz (A)'!G31</f>
        <v>93.393501424295906</v>
      </c>
      <c r="H31" s="30">
        <f>'2b. Productie zpm l-ggz (A)'!H31</f>
        <v>0</v>
      </c>
    </row>
    <row r="32" spans="1:8" x14ac:dyDescent="0.25">
      <c r="A32" s="26" t="str">
        <f>'2b. Productie zpm l-ggz (A)'!A32</f>
        <v>CO0032</v>
      </c>
      <c r="B32" s="27" t="str">
        <f>'2b. Productie zpm l-ggz (A)'!B32</f>
        <v>Diagnostiek</v>
      </c>
      <c r="C32" s="27" t="str">
        <f>'2b. Productie zpm l-ggz (A)'!C32</f>
        <v>Vanaf 5 minuten</v>
      </c>
      <c r="D32" s="27" t="str">
        <f>'2b. Productie zpm l-ggz (A)'!D32</f>
        <v>Forensische en beveiligde zorg - niet klinische of ambulante zorg</v>
      </c>
      <c r="E32" s="27" t="str">
        <f>'2b. Productie zpm l-ggz (A)'!E32</f>
        <v>Verpleegkundig specialist geestelijke gezondheidszorg (Wet Big artikel 14)</v>
      </c>
      <c r="F32" s="32">
        <f>'2b. Productie zpm l-ggz (A)'!F32</f>
        <v>0</v>
      </c>
      <c r="G32" s="53">
        <f>'2b. Productie zpm l-ggz (A)'!G32</f>
        <v>79.009026652993995</v>
      </c>
      <c r="H32" s="30">
        <f>'2b. Productie zpm l-ggz (A)'!H32</f>
        <v>0</v>
      </c>
    </row>
    <row r="33" spans="1:8" x14ac:dyDescent="0.25">
      <c r="A33" s="26" t="str">
        <f>'2b. Productie zpm l-ggz (A)'!A33</f>
        <v>CO0033</v>
      </c>
      <c r="B33" s="27" t="str">
        <f>'2b. Productie zpm l-ggz (A)'!B33</f>
        <v>Diagnostiek</v>
      </c>
      <c r="C33" s="27" t="str">
        <f>'2b. Productie zpm l-ggz (A)'!C33</f>
        <v>Vanaf 5 minuten</v>
      </c>
      <c r="D33" s="27" t="str">
        <f>'2b. Productie zpm l-ggz (A)'!D33</f>
        <v>Hoogspecialistisch ggz (ambulant en klinisch, met contractvoorwaarde)</v>
      </c>
      <c r="E33" s="27" t="str">
        <f>'2b. Productie zpm l-ggz (A)'!E33</f>
        <v>Verpleegkundig specialist geestelijke gezondheidszorg (Wet Big artikel 14)</v>
      </c>
      <c r="F33" s="32">
        <f>'2b. Productie zpm l-ggz (A)'!F33</f>
        <v>0</v>
      </c>
      <c r="G33" s="53">
        <f>'2b. Productie zpm l-ggz (A)'!G33</f>
        <v>84.081996256086001</v>
      </c>
      <c r="H33" s="30">
        <f>'2b. Productie zpm l-ggz (A)'!H33</f>
        <v>0</v>
      </c>
    </row>
    <row r="34" spans="1:8" x14ac:dyDescent="0.25">
      <c r="A34" s="26" t="str">
        <f>'2b. Productie zpm l-ggz (A)'!A34</f>
        <v>CO0034</v>
      </c>
      <c r="B34" s="27" t="str">
        <f>'2b. Productie zpm l-ggz (A)'!B34</f>
        <v>Diagnostiek</v>
      </c>
      <c r="C34" s="27" t="str">
        <f>'2b. Productie zpm l-ggz (A)'!C34</f>
        <v>Vanaf 5 minuten</v>
      </c>
      <c r="D34" s="27" t="str">
        <f>'2b. Productie zpm l-ggz (A)'!D34</f>
        <v>Ambulant – kwaliteitsstatuut sectie II</v>
      </c>
      <c r="E34" s="27" t="str">
        <f>'2b. Productie zpm l-ggz (A)'!E34</f>
        <v>Arts (Wet Big artikel 3)</v>
      </c>
      <c r="F34" s="32">
        <f>'2b. Productie zpm l-ggz (A)'!F34</f>
        <v>0</v>
      </c>
      <c r="G34" s="53">
        <f>'2b. Productie zpm l-ggz (A)'!G34</f>
        <v>33.618599301917698</v>
      </c>
      <c r="H34" s="30">
        <f>'2b. Productie zpm l-ggz (A)'!H34</f>
        <v>0</v>
      </c>
    </row>
    <row r="35" spans="1:8" x14ac:dyDescent="0.25">
      <c r="A35" s="26" t="str">
        <f>'2b. Productie zpm l-ggz (A)'!A35</f>
        <v>CO0035</v>
      </c>
      <c r="B35" s="27" t="str">
        <f>'2b. Productie zpm l-ggz (A)'!B35</f>
        <v>Diagnostiek</v>
      </c>
      <c r="C35" s="27" t="str">
        <f>'2b. Productie zpm l-ggz (A)'!C35</f>
        <v>Vanaf 5 minuten</v>
      </c>
      <c r="D35" s="27" t="str">
        <f>'2b. Productie zpm l-ggz (A)'!D35</f>
        <v>Ambulant – kwaliteitsstatuut sectie III – monodisciplinair</v>
      </c>
      <c r="E35" s="27" t="str">
        <f>'2b. Productie zpm l-ggz (A)'!E35</f>
        <v>Arts (Wet Big artikel 3)</v>
      </c>
      <c r="F35" s="32">
        <f>'2b. Productie zpm l-ggz (A)'!F35</f>
        <v>0</v>
      </c>
      <c r="G35" s="53">
        <f>'2b. Productie zpm l-ggz (A)'!G35</f>
        <v>52.846707132034197</v>
      </c>
      <c r="H35" s="30">
        <f>'2b. Productie zpm l-ggz (A)'!H35</f>
        <v>0</v>
      </c>
    </row>
    <row r="36" spans="1:8" x14ac:dyDescent="0.25">
      <c r="A36" s="26" t="str">
        <f>'2b. Productie zpm l-ggz (A)'!A36</f>
        <v>CO0036</v>
      </c>
      <c r="B36" s="27" t="str">
        <f>'2b. Productie zpm l-ggz (A)'!B36</f>
        <v>Diagnostiek</v>
      </c>
      <c r="C36" s="27" t="str">
        <f>'2b. Productie zpm l-ggz (A)'!C36</f>
        <v>Vanaf 5 minuten</v>
      </c>
      <c r="D36" s="27" t="str">
        <f>'2b. Productie zpm l-ggz (A)'!D36</f>
        <v>Ambulant – kwaliteitsstatuut sectie III – multidisciplinair</v>
      </c>
      <c r="E36" s="27" t="str">
        <f>'2b. Productie zpm l-ggz (A)'!E36</f>
        <v>Arts (Wet Big artikel 3)</v>
      </c>
      <c r="F36" s="32">
        <f>'2b. Productie zpm l-ggz (A)'!F36</f>
        <v>0</v>
      </c>
      <c r="G36" s="53">
        <f>'2b. Productie zpm l-ggz (A)'!G36</f>
        <v>67.7363914999451</v>
      </c>
      <c r="H36" s="30">
        <f>'2b. Productie zpm l-ggz (A)'!H36</f>
        <v>0</v>
      </c>
    </row>
    <row r="37" spans="1:8" x14ac:dyDescent="0.25">
      <c r="A37" s="26" t="str">
        <f>'2b. Productie zpm l-ggz (A)'!A37</f>
        <v>CO0037</v>
      </c>
      <c r="B37" s="27" t="str">
        <f>'2b. Productie zpm l-ggz (A)'!B37</f>
        <v>Diagnostiek</v>
      </c>
      <c r="C37" s="27" t="str">
        <f>'2b. Productie zpm l-ggz (A)'!C37</f>
        <v>Vanaf 5 minuten</v>
      </c>
      <c r="D37" s="27" t="str">
        <f>'2b. Productie zpm l-ggz (A)'!D37</f>
        <v>Outreachend</v>
      </c>
      <c r="E37" s="27" t="str">
        <f>'2b. Productie zpm l-ggz (A)'!E37</f>
        <v>Arts (Wet Big artikel 3)</v>
      </c>
      <c r="F37" s="32">
        <f>'2b. Productie zpm l-ggz (A)'!F37</f>
        <v>0</v>
      </c>
      <c r="G37" s="53">
        <f>'2b. Productie zpm l-ggz (A)'!G37</f>
        <v>77.228154248767396</v>
      </c>
      <c r="H37" s="30">
        <f>'2b. Productie zpm l-ggz (A)'!H37</f>
        <v>0</v>
      </c>
    </row>
    <row r="38" spans="1:8" x14ac:dyDescent="0.25">
      <c r="A38" s="26" t="str">
        <f>'2b. Productie zpm l-ggz (A)'!A38</f>
        <v>CO0038</v>
      </c>
      <c r="B38" s="27" t="str">
        <f>'2b. Productie zpm l-ggz (A)'!B38</f>
        <v>Diagnostiek</v>
      </c>
      <c r="C38" s="27" t="str">
        <f>'2b. Productie zpm l-ggz (A)'!C38</f>
        <v>Vanaf 5 minuten</v>
      </c>
      <c r="D38" s="27" t="str">
        <f>'2b. Productie zpm l-ggz (A)'!D38</f>
        <v>Klinisch (exclusief forensische en beveiligde zorg)</v>
      </c>
      <c r="E38" s="27" t="str">
        <f>'2b. Productie zpm l-ggz (A)'!E38</f>
        <v>Arts (Wet Big artikel 3)</v>
      </c>
      <c r="F38" s="32">
        <f>'2b. Productie zpm l-ggz (A)'!F38</f>
        <v>0</v>
      </c>
      <c r="G38" s="53">
        <f>'2b. Productie zpm l-ggz (A)'!G38</f>
        <v>89.397934223885201</v>
      </c>
      <c r="H38" s="30">
        <f>'2b. Productie zpm l-ggz (A)'!H38</f>
        <v>0</v>
      </c>
    </row>
    <row r="39" spans="1:8" x14ac:dyDescent="0.25">
      <c r="A39" s="26" t="str">
        <f>'2b. Productie zpm l-ggz (A)'!A39</f>
        <v>CO0039</v>
      </c>
      <c r="B39" s="27" t="str">
        <f>'2b. Productie zpm l-ggz (A)'!B39</f>
        <v>Diagnostiek</v>
      </c>
      <c r="C39" s="27" t="str">
        <f>'2b. Productie zpm l-ggz (A)'!C39</f>
        <v>Vanaf 5 minuten</v>
      </c>
      <c r="D39" s="27" t="str">
        <f>'2b. Productie zpm l-ggz (A)'!D39</f>
        <v>Forensische en beveiligde zorg - klinische zorg</v>
      </c>
      <c r="E39" s="27" t="str">
        <f>'2b. Productie zpm l-ggz (A)'!E39</f>
        <v>Arts (Wet Big artikel 3)</v>
      </c>
      <c r="F39" s="32">
        <f>'2b. Productie zpm l-ggz (A)'!F39</f>
        <v>0</v>
      </c>
      <c r="G39" s="53">
        <f>'2b. Productie zpm l-ggz (A)'!G39</f>
        <v>133.85129701339901</v>
      </c>
      <c r="H39" s="30">
        <f>'2b. Productie zpm l-ggz (A)'!H39</f>
        <v>0</v>
      </c>
    </row>
    <row r="40" spans="1:8" x14ac:dyDescent="0.25">
      <c r="A40" s="26" t="str">
        <f>'2b. Productie zpm l-ggz (A)'!A40</f>
        <v>CO0040</v>
      </c>
      <c r="B40" s="27" t="str">
        <f>'2b. Productie zpm l-ggz (A)'!B40</f>
        <v>Diagnostiek</v>
      </c>
      <c r="C40" s="27" t="str">
        <f>'2b. Productie zpm l-ggz (A)'!C40</f>
        <v>Vanaf 5 minuten</v>
      </c>
      <c r="D40" s="27" t="str">
        <f>'2b. Productie zpm l-ggz (A)'!D40</f>
        <v>Forensische en beveiligde zorg - niet klinische of ambulante zorg</v>
      </c>
      <c r="E40" s="27" t="str">
        <f>'2b. Productie zpm l-ggz (A)'!E40</f>
        <v>Arts (Wet Big artikel 3)</v>
      </c>
      <c r="F40" s="32">
        <f>'2b. Productie zpm l-ggz (A)'!F40</f>
        <v>0</v>
      </c>
      <c r="G40" s="53">
        <f>'2b. Productie zpm l-ggz (A)'!G40</f>
        <v>108.637555127532</v>
      </c>
      <c r="H40" s="30">
        <f>'2b. Productie zpm l-ggz (A)'!H40</f>
        <v>0</v>
      </c>
    </row>
    <row r="41" spans="1:8" x14ac:dyDescent="0.25">
      <c r="A41" s="26" t="str">
        <f>'2b. Productie zpm l-ggz (A)'!A41</f>
        <v>CO0041</v>
      </c>
      <c r="B41" s="27" t="str">
        <f>'2b. Productie zpm l-ggz (A)'!B41</f>
        <v>Diagnostiek</v>
      </c>
      <c r="C41" s="27" t="str">
        <f>'2b. Productie zpm l-ggz (A)'!C41</f>
        <v>Vanaf 5 minuten</v>
      </c>
      <c r="D41" s="27" t="str">
        <f>'2b. Productie zpm l-ggz (A)'!D41</f>
        <v>Hoogspecialistisch ggz (ambulant en klinisch, met contractvoorwaarde)</v>
      </c>
      <c r="E41" s="27" t="str">
        <f>'2b. Productie zpm l-ggz (A)'!E41</f>
        <v>Arts (Wet Big artikel 3)</v>
      </c>
      <c r="F41" s="32">
        <f>'2b. Productie zpm l-ggz (A)'!F41</f>
        <v>0</v>
      </c>
      <c r="G41" s="53">
        <f>'2b. Productie zpm l-ggz (A)'!G41</f>
        <v>90.166405081446399</v>
      </c>
      <c r="H41" s="30">
        <f>'2b. Productie zpm l-ggz (A)'!H41</f>
        <v>0</v>
      </c>
    </row>
    <row r="42" spans="1:8" x14ac:dyDescent="0.25">
      <c r="A42" s="26" t="str">
        <f>'2b. Productie zpm l-ggz (A)'!A42</f>
        <v>CO0042</v>
      </c>
      <c r="B42" s="27" t="str">
        <f>'2b. Productie zpm l-ggz (A)'!B42</f>
        <v>Diagnostiek</v>
      </c>
      <c r="C42" s="27" t="str">
        <f>'2b. Productie zpm l-ggz (A)'!C42</f>
        <v>Vanaf 5 minuten</v>
      </c>
      <c r="D42" s="27" t="str">
        <f>'2b. Productie zpm l-ggz (A)'!D42</f>
        <v>Ambulant – kwaliteitsstatuut sectie II</v>
      </c>
      <c r="E42" s="27" t="str">
        <f>'2b. Productie zpm l-ggz (A)'!E42</f>
        <v>Gezondheidszorgpsycholoog (Wet Big artikel 3)</v>
      </c>
      <c r="F42" s="32">
        <f>'2b. Productie zpm l-ggz (A)'!F42</f>
        <v>0</v>
      </c>
      <c r="G42" s="53">
        <f>'2b. Productie zpm l-ggz (A)'!G42</f>
        <v>34.9604244200724</v>
      </c>
      <c r="H42" s="30">
        <f>'2b. Productie zpm l-ggz (A)'!H42</f>
        <v>0</v>
      </c>
    </row>
    <row r="43" spans="1:8" x14ac:dyDescent="0.25">
      <c r="A43" s="26" t="str">
        <f>'2b. Productie zpm l-ggz (A)'!A43</f>
        <v>CO0043</v>
      </c>
      <c r="B43" s="27" t="str">
        <f>'2b. Productie zpm l-ggz (A)'!B43</f>
        <v>Diagnostiek</v>
      </c>
      <c r="C43" s="27" t="str">
        <f>'2b. Productie zpm l-ggz (A)'!C43</f>
        <v>Vanaf 5 minuten</v>
      </c>
      <c r="D43" s="27" t="str">
        <f>'2b. Productie zpm l-ggz (A)'!D43</f>
        <v>Ambulant – kwaliteitsstatuut sectie III – monodisciplinair</v>
      </c>
      <c r="E43" s="27" t="str">
        <f>'2b. Productie zpm l-ggz (A)'!E43</f>
        <v>Gezondheidszorgpsycholoog (Wet Big artikel 3)</v>
      </c>
      <c r="F43" s="32">
        <f>'2b. Productie zpm l-ggz (A)'!F43</f>
        <v>0</v>
      </c>
      <c r="G43" s="53">
        <f>'2b. Productie zpm l-ggz (A)'!G43</f>
        <v>52.175677111090501</v>
      </c>
      <c r="H43" s="30">
        <f>'2b. Productie zpm l-ggz (A)'!H43</f>
        <v>0</v>
      </c>
    </row>
    <row r="44" spans="1:8" x14ac:dyDescent="0.25">
      <c r="A44" s="26" t="str">
        <f>'2b. Productie zpm l-ggz (A)'!A44</f>
        <v>CO0044</v>
      </c>
      <c r="B44" s="27" t="str">
        <f>'2b. Productie zpm l-ggz (A)'!B44</f>
        <v>Diagnostiek</v>
      </c>
      <c r="C44" s="27" t="str">
        <f>'2b. Productie zpm l-ggz (A)'!C44</f>
        <v>Vanaf 5 minuten</v>
      </c>
      <c r="D44" s="27" t="str">
        <f>'2b. Productie zpm l-ggz (A)'!D44</f>
        <v>Ambulant – kwaliteitsstatuut sectie III – multidisciplinair</v>
      </c>
      <c r="E44" s="27" t="str">
        <f>'2b. Productie zpm l-ggz (A)'!E44</f>
        <v>Gezondheidszorgpsycholoog (Wet Big artikel 3)</v>
      </c>
      <c r="F44" s="32">
        <f>'2b. Productie zpm l-ggz (A)'!F44</f>
        <v>0</v>
      </c>
      <c r="G44" s="53">
        <f>'2b. Productie zpm l-ggz (A)'!G44</f>
        <v>63.270707063882703</v>
      </c>
      <c r="H44" s="30">
        <f>'2b. Productie zpm l-ggz (A)'!H44</f>
        <v>0</v>
      </c>
    </row>
    <row r="45" spans="1:8" x14ac:dyDescent="0.25">
      <c r="A45" s="26" t="str">
        <f>'2b. Productie zpm l-ggz (A)'!A45</f>
        <v>CO0045</v>
      </c>
      <c r="B45" s="27" t="str">
        <f>'2b. Productie zpm l-ggz (A)'!B45</f>
        <v>Diagnostiek</v>
      </c>
      <c r="C45" s="27" t="str">
        <f>'2b. Productie zpm l-ggz (A)'!C45</f>
        <v>Vanaf 5 minuten</v>
      </c>
      <c r="D45" s="27" t="str">
        <f>'2b. Productie zpm l-ggz (A)'!D45</f>
        <v>Outreachend</v>
      </c>
      <c r="E45" s="27" t="str">
        <f>'2b. Productie zpm l-ggz (A)'!E45</f>
        <v>Gezondheidszorgpsycholoog (Wet Big artikel 3)</v>
      </c>
      <c r="F45" s="32">
        <f>'2b. Productie zpm l-ggz (A)'!F45</f>
        <v>0</v>
      </c>
      <c r="G45" s="53">
        <f>'2b. Productie zpm l-ggz (A)'!G45</f>
        <v>73.180698477722501</v>
      </c>
      <c r="H45" s="30">
        <f>'2b. Productie zpm l-ggz (A)'!H45</f>
        <v>0</v>
      </c>
    </row>
    <row r="46" spans="1:8" x14ac:dyDescent="0.25">
      <c r="A46" s="26" t="str">
        <f>'2b. Productie zpm l-ggz (A)'!A46</f>
        <v>CO0046</v>
      </c>
      <c r="B46" s="27" t="str">
        <f>'2b. Productie zpm l-ggz (A)'!B46</f>
        <v>Diagnostiek</v>
      </c>
      <c r="C46" s="27" t="str">
        <f>'2b. Productie zpm l-ggz (A)'!C46</f>
        <v>Vanaf 5 minuten</v>
      </c>
      <c r="D46" s="27" t="str">
        <f>'2b. Productie zpm l-ggz (A)'!D46</f>
        <v>Klinisch (exclusief forensische en beveiligde zorg)</v>
      </c>
      <c r="E46" s="27" t="str">
        <f>'2b. Productie zpm l-ggz (A)'!E46</f>
        <v>Gezondheidszorgpsycholoog (Wet Big artikel 3)</v>
      </c>
      <c r="F46" s="32">
        <f>'2b. Productie zpm l-ggz (A)'!F46</f>
        <v>0</v>
      </c>
      <c r="G46" s="53">
        <f>'2b. Productie zpm l-ggz (A)'!G46</f>
        <v>80.7263932468897</v>
      </c>
      <c r="H46" s="30">
        <f>'2b. Productie zpm l-ggz (A)'!H46</f>
        <v>0</v>
      </c>
    </row>
    <row r="47" spans="1:8" x14ac:dyDescent="0.25">
      <c r="A47" s="26" t="str">
        <f>'2b. Productie zpm l-ggz (A)'!A47</f>
        <v>CO0047</v>
      </c>
      <c r="B47" s="27" t="str">
        <f>'2b. Productie zpm l-ggz (A)'!B47</f>
        <v>Diagnostiek</v>
      </c>
      <c r="C47" s="27" t="str">
        <f>'2b. Productie zpm l-ggz (A)'!C47</f>
        <v>Vanaf 5 minuten</v>
      </c>
      <c r="D47" s="27" t="str">
        <f>'2b. Productie zpm l-ggz (A)'!D47</f>
        <v>Forensische en beveiligde zorg - klinische zorg</v>
      </c>
      <c r="E47" s="27" t="str">
        <f>'2b. Productie zpm l-ggz (A)'!E47</f>
        <v>Gezondheidszorgpsycholoog (Wet Big artikel 3)</v>
      </c>
      <c r="F47" s="32">
        <f>'2b. Productie zpm l-ggz (A)'!F47</f>
        <v>0</v>
      </c>
      <c r="G47" s="53">
        <f>'2b. Productie zpm l-ggz (A)'!G47</f>
        <v>108.693565803632</v>
      </c>
      <c r="H47" s="30">
        <f>'2b. Productie zpm l-ggz (A)'!H47</f>
        <v>0</v>
      </c>
    </row>
    <row r="48" spans="1:8" x14ac:dyDescent="0.25">
      <c r="A48" s="26" t="str">
        <f>'2b. Productie zpm l-ggz (A)'!A48</f>
        <v>CO0048</v>
      </c>
      <c r="B48" s="27" t="str">
        <f>'2b. Productie zpm l-ggz (A)'!B48</f>
        <v>Diagnostiek</v>
      </c>
      <c r="C48" s="27" t="str">
        <f>'2b. Productie zpm l-ggz (A)'!C48</f>
        <v>Vanaf 5 minuten</v>
      </c>
      <c r="D48" s="27" t="str">
        <f>'2b. Productie zpm l-ggz (A)'!D48</f>
        <v>Forensische en beveiligde zorg - niet klinische of ambulante zorg</v>
      </c>
      <c r="E48" s="27" t="str">
        <f>'2b. Productie zpm l-ggz (A)'!E48</f>
        <v>Gezondheidszorgpsycholoog (Wet Big artikel 3)</v>
      </c>
      <c r="F48" s="32">
        <f>'2b. Productie zpm l-ggz (A)'!F48</f>
        <v>0</v>
      </c>
      <c r="G48" s="53">
        <f>'2b. Productie zpm l-ggz (A)'!G48</f>
        <v>84.025095545159999</v>
      </c>
      <c r="H48" s="30">
        <f>'2b. Productie zpm l-ggz (A)'!H48</f>
        <v>0</v>
      </c>
    </row>
    <row r="49" spans="1:8" x14ac:dyDescent="0.25">
      <c r="A49" s="26" t="str">
        <f>'2b. Productie zpm l-ggz (A)'!A49</f>
        <v>CO0049</v>
      </c>
      <c r="B49" s="27" t="str">
        <f>'2b. Productie zpm l-ggz (A)'!B49</f>
        <v>Diagnostiek</v>
      </c>
      <c r="C49" s="27" t="str">
        <f>'2b. Productie zpm l-ggz (A)'!C49</f>
        <v>Vanaf 5 minuten</v>
      </c>
      <c r="D49" s="27" t="str">
        <f>'2b. Productie zpm l-ggz (A)'!D49</f>
        <v>Hoogspecialistisch ggz (ambulant en klinisch, met contractvoorwaarde)</v>
      </c>
      <c r="E49" s="27" t="str">
        <f>'2b. Productie zpm l-ggz (A)'!E49</f>
        <v>Gezondheidszorgpsycholoog (Wet Big artikel 3)</v>
      </c>
      <c r="F49" s="32">
        <f>'2b. Productie zpm l-ggz (A)'!F49</f>
        <v>0</v>
      </c>
      <c r="G49" s="53">
        <f>'2b. Productie zpm l-ggz (A)'!G49</f>
        <v>93.663846107055704</v>
      </c>
      <c r="H49" s="30">
        <f>'2b. Productie zpm l-ggz (A)'!H49</f>
        <v>0</v>
      </c>
    </row>
    <row r="50" spans="1:8" x14ac:dyDescent="0.25">
      <c r="A50" s="26" t="str">
        <f>'2b. Productie zpm l-ggz (A)'!A50</f>
        <v>CO0050</v>
      </c>
      <c r="B50" s="27" t="str">
        <f>'2b. Productie zpm l-ggz (A)'!B50</f>
        <v>Diagnostiek</v>
      </c>
      <c r="C50" s="27" t="str">
        <f>'2b. Productie zpm l-ggz (A)'!C50</f>
        <v>Vanaf 5 minuten</v>
      </c>
      <c r="D50" s="27" t="str">
        <f>'2b. Productie zpm l-ggz (A)'!D50</f>
        <v>Ambulant – kwaliteitsstatuut sectie II</v>
      </c>
      <c r="E50" s="27" t="str">
        <f>'2b. Productie zpm l-ggz (A)'!E50</f>
        <v>Psychotherapeut (Wet Big artikel 3)</v>
      </c>
      <c r="F50" s="32">
        <f>'2b. Productie zpm l-ggz (A)'!F50</f>
        <v>0</v>
      </c>
      <c r="G50" s="53">
        <f>'2b. Productie zpm l-ggz (A)'!G50</f>
        <v>37.678968058697102</v>
      </c>
      <c r="H50" s="30">
        <f>'2b. Productie zpm l-ggz (A)'!H50</f>
        <v>0</v>
      </c>
    </row>
    <row r="51" spans="1:8" x14ac:dyDescent="0.25">
      <c r="A51" s="26" t="str">
        <f>'2b. Productie zpm l-ggz (A)'!A51</f>
        <v>CO0051</v>
      </c>
      <c r="B51" s="27" t="str">
        <f>'2b. Productie zpm l-ggz (A)'!B51</f>
        <v>Diagnostiek</v>
      </c>
      <c r="C51" s="27" t="str">
        <f>'2b. Productie zpm l-ggz (A)'!C51</f>
        <v>Vanaf 5 minuten</v>
      </c>
      <c r="D51" s="27" t="str">
        <f>'2b. Productie zpm l-ggz (A)'!D51</f>
        <v>Ambulant – kwaliteitsstatuut sectie III – monodisciplinair</v>
      </c>
      <c r="E51" s="27" t="str">
        <f>'2b. Productie zpm l-ggz (A)'!E51</f>
        <v>Psychotherapeut (Wet Big artikel 3)</v>
      </c>
      <c r="F51" s="32">
        <f>'2b. Productie zpm l-ggz (A)'!F51</f>
        <v>0</v>
      </c>
      <c r="G51" s="53">
        <f>'2b. Productie zpm l-ggz (A)'!G51</f>
        <v>53.0463849128883</v>
      </c>
      <c r="H51" s="30">
        <f>'2b. Productie zpm l-ggz (A)'!H51</f>
        <v>0</v>
      </c>
    </row>
    <row r="52" spans="1:8" x14ac:dyDescent="0.25">
      <c r="A52" s="26" t="str">
        <f>'2b. Productie zpm l-ggz (A)'!A52</f>
        <v>CO0052</v>
      </c>
      <c r="B52" s="27" t="str">
        <f>'2b. Productie zpm l-ggz (A)'!B52</f>
        <v>Diagnostiek</v>
      </c>
      <c r="C52" s="27" t="str">
        <f>'2b. Productie zpm l-ggz (A)'!C52</f>
        <v>Vanaf 5 minuten</v>
      </c>
      <c r="D52" s="27" t="str">
        <f>'2b. Productie zpm l-ggz (A)'!D52</f>
        <v>Ambulant – kwaliteitsstatuut sectie III – multidisciplinair</v>
      </c>
      <c r="E52" s="27" t="str">
        <f>'2b. Productie zpm l-ggz (A)'!E52</f>
        <v>Psychotherapeut (Wet Big artikel 3)</v>
      </c>
      <c r="F52" s="32">
        <f>'2b. Productie zpm l-ggz (A)'!F52</f>
        <v>0</v>
      </c>
      <c r="G52" s="53">
        <f>'2b. Productie zpm l-ggz (A)'!G52</f>
        <v>59.878625620813999</v>
      </c>
      <c r="H52" s="30">
        <f>'2b. Productie zpm l-ggz (A)'!H52</f>
        <v>0</v>
      </c>
    </row>
    <row r="53" spans="1:8" x14ac:dyDescent="0.25">
      <c r="A53" s="26" t="str">
        <f>'2b. Productie zpm l-ggz (A)'!A53</f>
        <v>CO0053</v>
      </c>
      <c r="B53" s="27" t="str">
        <f>'2b. Productie zpm l-ggz (A)'!B53</f>
        <v>Diagnostiek</v>
      </c>
      <c r="C53" s="27" t="str">
        <f>'2b. Productie zpm l-ggz (A)'!C53</f>
        <v>Vanaf 5 minuten</v>
      </c>
      <c r="D53" s="27" t="str">
        <f>'2b. Productie zpm l-ggz (A)'!D53</f>
        <v>Outreachend</v>
      </c>
      <c r="E53" s="27" t="str">
        <f>'2b. Productie zpm l-ggz (A)'!E53</f>
        <v>Psychotherapeut (Wet Big artikel 3)</v>
      </c>
      <c r="F53" s="32">
        <f>'2b. Productie zpm l-ggz (A)'!F53</f>
        <v>0</v>
      </c>
      <c r="G53" s="53">
        <f>'2b. Productie zpm l-ggz (A)'!G53</f>
        <v>65.400595426741603</v>
      </c>
      <c r="H53" s="30">
        <f>'2b. Productie zpm l-ggz (A)'!H53</f>
        <v>0</v>
      </c>
    </row>
    <row r="54" spans="1:8" x14ac:dyDescent="0.25">
      <c r="A54" s="26" t="str">
        <f>'2b. Productie zpm l-ggz (A)'!A54</f>
        <v>CO0054</v>
      </c>
      <c r="B54" s="27" t="str">
        <f>'2b. Productie zpm l-ggz (A)'!B54</f>
        <v>Diagnostiek</v>
      </c>
      <c r="C54" s="27" t="str">
        <f>'2b. Productie zpm l-ggz (A)'!C54</f>
        <v>Vanaf 5 minuten</v>
      </c>
      <c r="D54" s="27" t="str">
        <f>'2b. Productie zpm l-ggz (A)'!D54</f>
        <v>Klinisch (exclusief forensische en beveiligde zorg)</v>
      </c>
      <c r="E54" s="27" t="str">
        <f>'2b. Productie zpm l-ggz (A)'!E54</f>
        <v>Psychotherapeut (Wet Big artikel 3)</v>
      </c>
      <c r="F54" s="32">
        <f>'2b. Productie zpm l-ggz (A)'!F54</f>
        <v>0</v>
      </c>
      <c r="G54" s="53">
        <f>'2b. Productie zpm l-ggz (A)'!G54</f>
        <v>69.420794177803401</v>
      </c>
      <c r="H54" s="30">
        <f>'2b. Productie zpm l-ggz (A)'!H54</f>
        <v>0</v>
      </c>
    </row>
    <row r="55" spans="1:8" x14ac:dyDescent="0.25">
      <c r="A55" s="26" t="str">
        <f>'2b. Productie zpm l-ggz (A)'!A55</f>
        <v>CO0055</v>
      </c>
      <c r="B55" s="27" t="str">
        <f>'2b. Productie zpm l-ggz (A)'!B55</f>
        <v>Diagnostiek</v>
      </c>
      <c r="C55" s="27" t="str">
        <f>'2b. Productie zpm l-ggz (A)'!C55</f>
        <v>Vanaf 5 minuten</v>
      </c>
      <c r="D55" s="27" t="str">
        <f>'2b. Productie zpm l-ggz (A)'!D55</f>
        <v>Forensische en beveiligde zorg - klinische zorg</v>
      </c>
      <c r="E55" s="27" t="str">
        <f>'2b. Productie zpm l-ggz (A)'!E55</f>
        <v>Psychotherapeut (Wet Big artikel 3)</v>
      </c>
      <c r="F55" s="32">
        <f>'2b. Productie zpm l-ggz (A)'!F55</f>
        <v>0</v>
      </c>
      <c r="G55" s="53">
        <f>'2b. Productie zpm l-ggz (A)'!G55</f>
        <v>106.45543281442001</v>
      </c>
      <c r="H55" s="30">
        <f>'2b. Productie zpm l-ggz (A)'!H55</f>
        <v>0</v>
      </c>
    </row>
    <row r="56" spans="1:8" x14ac:dyDescent="0.25">
      <c r="A56" s="26" t="str">
        <f>'2b. Productie zpm l-ggz (A)'!A56</f>
        <v>CO0056</v>
      </c>
      <c r="B56" s="27" t="str">
        <f>'2b. Productie zpm l-ggz (A)'!B56</f>
        <v>Diagnostiek</v>
      </c>
      <c r="C56" s="27" t="str">
        <f>'2b. Productie zpm l-ggz (A)'!C56</f>
        <v>Vanaf 5 minuten</v>
      </c>
      <c r="D56" s="27" t="str">
        <f>'2b. Productie zpm l-ggz (A)'!D56</f>
        <v>Forensische en beveiligde zorg - niet klinische of ambulante zorg</v>
      </c>
      <c r="E56" s="27" t="str">
        <f>'2b. Productie zpm l-ggz (A)'!E56</f>
        <v>Psychotherapeut (Wet Big artikel 3)</v>
      </c>
      <c r="F56" s="32">
        <f>'2b. Productie zpm l-ggz (A)'!F56</f>
        <v>0</v>
      </c>
      <c r="G56" s="53">
        <f>'2b. Productie zpm l-ggz (A)'!G56</f>
        <v>89.896353771186995</v>
      </c>
      <c r="H56" s="30">
        <f>'2b. Productie zpm l-ggz (A)'!H56</f>
        <v>0</v>
      </c>
    </row>
    <row r="57" spans="1:8" x14ac:dyDescent="0.25">
      <c r="A57" s="26" t="str">
        <f>'2b. Productie zpm l-ggz (A)'!A57</f>
        <v>CO0057</v>
      </c>
      <c r="B57" s="27" t="str">
        <f>'2b. Productie zpm l-ggz (A)'!B57</f>
        <v>Diagnostiek</v>
      </c>
      <c r="C57" s="27" t="str">
        <f>'2b. Productie zpm l-ggz (A)'!C57</f>
        <v>Vanaf 5 minuten</v>
      </c>
      <c r="D57" s="27" t="str">
        <f>'2b. Productie zpm l-ggz (A)'!D57</f>
        <v>Hoogspecialistisch ggz (ambulant en klinisch, met contractvoorwaarde)</v>
      </c>
      <c r="E57" s="27" t="str">
        <f>'2b. Productie zpm l-ggz (A)'!E57</f>
        <v>Psychotherapeut (Wet Big artikel 3)</v>
      </c>
      <c r="F57" s="32">
        <f>'2b. Productie zpm l-ggz (A)'!F57</f>
        <v>0</v>
      </c>
      <c r="G57" s="53">
        <f>'2b. Productie zpm l-ggz (A)'!G57</f>
        <v>98.547550240252093</v>
      </c>
      <c r="H57" s="30">
        <f>'2b. Productie zpm l-ggz (A)'!H57</f>
        <v>0</v>
      </c>
    </row>
    <row r="58" spans="1:8" x14ac:dyDescent="0.25">
      <c r="A58" s="26" t="str">
        <f>'2b. Productie zpm l-ggz (A)'!A58</f>
        <v>CO0058</v>
      </c>
      <c r="B58" s="27" t="str">
        <f>'2b. Productie zpm l-ggz (A)'!B58</f>
        <v>Diagnostiek</v>
      </c>
      <c r="C58" s="27" t="str">
        <f>'2b. Productie zpm l-ggz (A)'!C58</f>
        <v>Vanaf 5 minuten</v>
      </c>
      <c r="D58" s="27" t="str">
        <f>'2b. Productie zpm l-ggz (A)'!D58</f>
        <v>Ambulant – kwaliteitsstatuut sectie II</v>
      </c>
      <c r="E58" s="27" t="str">
        <f>'2b. Productie zpm l-ggz (A)'!E58</f>
        <v>Verpleegkundige (Wet Big artikel 3)</v>
      </c>
      <c r="F58" s="32">
        <f>'2b. Productie zpm l-ggz (A)'!F58</f>
        <v>0</v>
      </c>
      <c r="G58" s="53">
        <f>'2b. Productie zpm l-ggz (A)'!G58</f>
        <v>27.872214109863801</v>
      </c>
      <c r="H58" s="30">
        <f>'2b. Productie zpm l-ggz (A)'!H58</f>
        <v>0</v>
      </c>
    </row>
    <row r="59" spans="1:8" x14ac:dyDescent="0.25">
      <c r="A59" s="26" t="str">
        <f>'2b. Productie zpm l-ggz (A)'!A59</f>
        <v>CO0059</v>
      </c>
      <c r="B59" s="27" t="str">
        <f>'2b. Productie zpm l-ggz (A)'!B59</f>
        <v>Diagnostiek</v>
      </c>
      <c r="C59" s="27" t="str">
        <f>'2b. Productie zpm l-ggz (A)'!C59</f>
        <v>Vanaf 5 minuten</v>
      </c>
      <c r="D59" s="27" t="str">
        <f>'2b. Productie zpm l-ggz (A)'!D59</f>
        <v>Ambulant – kwaliteitsstatuut sectie III – monodisciplinair</v>
      </c>
      <c r="E59" s="27" t="str">
        <f>'2b. Productie zpm l-ggz (A)'!E59</f>
        <v>Verpleegkundige (Wet Big artikel 3)</v>
      </c>
      <c r="F59" s="32">
        <f>'2b. Productie zpm l-ggz (A)'!F59</f>
        <v>0</v>
      </c>
      <c r="G59" s="53">
        <f>'2b. Productie zpm l-ggz (A)'!G59</f>
        <v>41.1366881252928</v>
      </c>
      <c r="H59" s="30">
        <f>'2b. Productie zpm l-ggz (A)'!H59</f>
        <v>0</v>
      </c>
    </row>
    <row r="60" spans="1:8" x14ac:dyDescent="0.25">
      <c r="A60" s="26" t="str">
        <f>'2b. Productie zpm l-ggz (A)'!A60</f>
        <v>CO0060</v>
      </c>
      <c r="B60" s="27" t="str">
        <f>'2b. Productie zpm l-ggz (A)'!B60</f>
        <v>Diagnostiek</v>
      </c>
      <c r="C60" s="27" t="str">
        <f>'2b. Productie zpm l-ggz (A)'!C60</f>
        <v>Vanaf 5 minuten</v>
      </c>
      <c r="D60" s="27" t="str">
        <f>'2b. Productie zpm l-ggz (A)'!D60</f>
        <v>Ambulant – kwaliteitsstatuut sectie III – multidisciplinair</v>
      </c>
      <c r="E60" s="27" t="str">
        <f>'2b. Productie zpm l-ggz (A)'!E60</f>
        <v>Verpleegkundige (Wet Big artikel 3)</v>
      </c>
      <c r="F60" s="32">
        <f>'2b. Productie zpm l-ggz (A)'!F60</f>
        <v>0</v>
      </c>
      <c r="G60" s="53">
        <f>'2b. Productie zpm l-ggz (A)'!G60</f>
        <v>49.725549611225297</v>
      </c>
      <c r="H60" s="30">
        <f>'2b. Productie zpm l-ggz (A)'!H60</f>
        <v>0</v>
      </c>
    </row>
    <row r="61" spans="1:8" x14ac:dyDescent="0.25">
      <c r="A61" s="26" t="str">
        <f>'2b. Productie zpm l-ggz (A)'!A61</f>
        <v>CO0061</v>
      </c>
      <c r="B61" s="27" t="str">
        <f>'2b. Productie zpm l-ggz (A)'!B61</f>
        <v>Diagnostiek</v>
      </c>
      <c r="C61" s="27" t="str">
        <f>'2b. Productie zpm l-ggz (A)'!C61</f>
        <v>Vanaf 5 minuten</v>
      </c>
      <c r="D61" s="27" t="str">
        <f>'2b. Productie zpm l-ggz (A)'!D61</f>
        <v>Outreachend</v>
      </c>
      <c r="E61" s="27" t="str">
        <f>'2b. Productie zpm l-ggz (A)'!E61</f>
        <v>Verpleegkundige (Wet Big artikel 3)</v>
      </c>
      <c r="F61" s="32">
        <f>'2b. Productie zpm l-ggz (A)'!F61</f>
        <v>0</v>
      </c>
      <c r="G61" s="53">
        <f>'2b. Productie zpm l-ggz (A)'!G61</f>
        <v>57.411500659440598</v>
      </c>
      <c r="H61" s="30">
        <f>'2b. Productie zpm l-ggz (A)'!H61</f>
        <v>0</v>
      </c>
    </row>
    <row r="62" spans="1:8" x14ac:dyDescent="0.25">
      <c r="A62" s="26" t="str">
        <f>'2b. Productie zpm l-ggz (A)'!A62</f>
        <v>CO0062</v>
      </c>
      <c r="B62" s="27" t="str">
        <f>'2b. Productie zpm l-ggz (A)'!B62</f>
        <v>Diagnostiek</v>
      </c>
      <c r="C62" s="27" t="str">
        <f>'2b. Productie zpm l-ggz (A)'!C62</f>
        <v>Vanaf 5 minuten</v>
      </c>
      <c r="D62" s="27" t="str">
        <f>'2b. Productie zpm l-ggz (A)'!D62</f>
        <v>Klinisch (exclusief forensische en beveiligde zorg)</v>
      </c>
      <c r="E62" s="27" t="str">
        <f>'2b. Productie zpm l-ggz (A)'!E62</f>
        <v>Verpleegkundige (Wet Big artikel 3)</v>
      </c>
      <c r="F62" s="32">
        <f>'2b. Productie zpm l-ggz (A)'!F62</f>
        <v>0</v>
      </c>
      <c r="G62" s="53">
        <f>'2b. Productie zpm l-ggz (A)'!G62</f>
        <v>62.1290507289335</v>
      </c>
      <c r="H62" s="30">
        <f>'2b. Productie zpm l-ggz (A)'!H62</f>
        <v>0</v>
      </c>
    </row>
    <row r="63" spans="1:8" x14ac:dyDescent="0.25">
      <c r="A63" s="26" t="str">
        <f>'2b. Productie zpm l-ggz (A)'!A63</f>
        <v>CO0063</v>
      </c>
      <c r="B63" s="27" t="str">
        <f>'2b. Productie zpm l-ggz (A)'!B63</f>
        <v>Diagnostiek</v>
      </c>
      <c r="C63" s="27" t="str">
        <f>'2b. Productie zpm l-ggz (A)'!C63</f>
        <v>Vanaf 5 minuten</v>
      </c>
      <c r="D63" s="27" t="str">
        <f>'2b. Productie zpm l-ggz (A)'!D63</f>
        <v>Forensische en beveiligde zorg - klinische zorg</v>
      </c>
      <c r="E63" s="27" t="str">
        <f>'2b. Productie zpm l-ggz (A)'!E63</f>
        <v>Verpleegkundige (Wet Big artikel 3)</v>
      </c>
      <c r="F63" s="32">
        <f>'2b. Productie zpm l-ggz (A)'!F63</f>
        <v>0</v>
      </c>
      <c r="G63" s="53">
        <f>'2b. Productie zpm l-ggz (A)'!G63</f>
        <v>81.092043446474406</v>
      </c>
      <c r="H63" s="30">
        <f>'2b. Productie zpm l-ggz (A)'!H63</f>
        <v>0</v>
      </c>
    </row>
    <row r="64" spans="1:8" x14ac:dyDescent="0.25">
      <c r="A64" s="26" t="str">
        <f>'2b. Productie zpm l-ggz (A)'!A64</f>
        <v>CO0064</v>
      </c>
      <c r="B64" s="27" t="str">
        <f>'2b. Productie zpm l-ggz (A)'!B64</f>
        <v>Diagnostiek</v>
      </c>
      <c r="C64" s="27" t="str">
        <f>'2b. Productie zpm l-ggz (A)'!C64</f>
        <v>Vanaf 5 minuten</v>
      </c>
      <c r="D64" s="27" t="str">
        <f>'2b. Productie zpm l-ggz (A)'!D64</f>
        <v>Forensische en beveiligde zorg - niet klinische of ambulante zorg</v>
      </c>
      <c r="E64" s="27" t="str">
        <f>'2b. Productie zpm l-ggz (A)'!E64</f>
        <v>Verpleegkundige (Wet Big artikel 3)</v>
      </c>
      <c r="F64" s="32">
        <f>'2b. Productie zpm l-ggz (A)'!F64</f>
        <v>0</v>
      </c>
      <c r="G64" s="53">
        <f>'2b. Productie zpm l-ggz (A)'!G64</f>
        <v>68.318208205938404</v>
      </c>
      <c r="H64" s="30">
        <f>'2b. Productie zpm l-ggz (A)'!H64</f>
        <v>0</v>
      </c>
    </row>
    <row r="65" spans="1:8" x14ac:dyDescent="0.25">
      <c r="A65" s="26" t="str">
        <f>'2b. Productie zpm l-ggz (A)'!A65</f>
        <v>CO0065</v>
      </c>
      <c r="B65" s="27" t="str">
        <f>'2b. Productie zpm l-ggz (A)'!B65</f>
        <v>Diagnostiek</v>
      </c>
      <c r="C65" s="27" t="str">
        <f>'2b. Productie zpm l-ggz (A)'!C65</f>
        <v>Vanaf 5 minuten</v>
      </c>
      <c r="D65" s="27" t="str">
        <f>'2b. Productie zpm l-ggz (A)'!D65</f>
        <v>Hoogspecialistisch ggz (ambulant en klinisch, met contractvoorwaarde)</v>
      </c>
      <c r="E65" s="27" t="str">
        <f>'2b. Productie zpm l-ggz (A)'!E65</f>
        <v>Verpleegkundige (Wet Big artikel 3)</v>
      </c>
      <c r="F65" s="32">
        <f>'2b. Productie zpm l-ggz (A)'!F65</f>
        <v>0</v>
      </c>
      <c r="G65" s="53">
        <f>'2b. Productie zpm l-ggz (A)'!G65</f>
        <v>77.244781142774102</v>
      </c>
      <c r="H65" s="30">
        <f>'2b. Productie zpm l-ggz (A)'!H65</f>
        <v>0</v>
      </c>
    </row>
    <row r="66" spans="1:8" x14ac:dyDescent="0.25">
      <c r="A66" s="26" t="str">
        <f>'2b. Productie zpm l-ggz (A)'!A66</f>
        <v>CO0066</v>
      </c>
      <c r="B66" s="27" t="str">
        <f>'2b. Productie zpm l-ggz (A)'!B66</f>
        <v>Behandeling</v>
      </c>
      <c r="C66" s="27" t="str">
        <f>'2b. Productie zpm l-ggz (A)'!C66</f>
        <v>Vanaf 5 minuten</v>
      </c>
      <c r="D66" s="27" t="str">
        <f>'2b. Productie zpm l-ggz (A)'!D66</f>
        <v>Ambulant – kwaliteitsstatuut sectie II</v>
      </c>
      <c r="E66" s="27" t="str">
        <f>'2b. Productie zpm l-ggz (A)'!E66</f>
        <v>Overige beroepen</v>
      </c>
      <c r="F66" s="32">
        <f>'2b. Productie zpm l-ggz (A)'!F66</f>
        <v>0</v>
      </c>
      <c r="G66" s="53">
        <f>'2b. Productie zpm l-ggz (A)'!G66</f>
        <v>24.090558608714801</v>
      </c>
      <c r="H66" s="30">
        <f>'2b. Productie zpm l-ggz (A)'!H66</f>
        <v>0</v>
      </c>
    </row>
    <row r="67" spans="1:8" x14ac:dyDescent="0.25">
      <c r="A67" s="26" t="str">
        <f>'2b. Productie zpm l-ggz (A)'!A67</f>
        <v>CO0067</v>
      </c>
      <c r="B67" s="27" t="str">
        <f>'2b. Productie zpm l-ggz (A)'!B67</f>
        <v>Behandeling</v>
      </c>
      <c r="C67" s="27" t="str">
        <f>'2b. Productie zpm l-ggz (A)'!C67</f>
        <v>Vanaf 5 minuten</v>
      </c>
      <c r="D67" s="27" t="str">
        <f>'2b. Productie zpm l-ggz (A)'!D67</f>
        <v>Ambulant – kwaliteitsstatuut sectie III – monodisciplinair</v>
      </c>
      <c r="E67" s="27" t="str">
        <f>'2b. Productie zpm l-ggz (A)'!E67</f>
        <v>Overige beroepen</v>
      </c>
      <c r="F67" s="32">
        <f>'2b. Productie zpm l-ggz (A)'!F67</f>
        <v>0</v>
      </c>
      <c r="G67" s="53">
        <f>'2b. Productie zpm l-ggz (A)'!G67</f>
        <v>35.126811901832603</v>
      </c>
      <c r="H67" s="30">
        <f>'2b. Productie zpm l-ggz (A)'!H67</f>
        <v>0</v>
      </c>
    </row>
    <row r="68" spans="1:8" x14ac:dyDescent="0.25">
      <c r="A68" s="26" t="str">
        <f>'2b. Productie zpm l-ggz (A)'!A68</f>
        <v>CO0068</v>
      </c>
      <c r="B68" s="27" t="str">
        <f>'2b. Productie zpm l-ggz (A)'!B68</f>
        <v>Behandeling</v>
      </c>
      <c r="C68" s="27" t="str">
        <f>'2b. Productie zpm l-ggz (A)'!C68</f>
        <v>Vanaf 5 minuten</v>
      </c>
      <c r="D68" s="27" t="str">
        <f>'2b. Productie zpm l-ggz (A)'!D68</f>
        <v>Ambulant – kwaliteitsstatuut sectie III – multidisciplinair</v>
      </c>
      <c r="E68" s="27" t="str">
        <f>'2b. Productie zpm l-ggz (A)'!E68</f>
        <v>Overige beroepen</v>
      </c>
      <c r="F68" s="32">
        <f>'2b. Productie zpm l-ggz (A)'!F68</f>
        <v>0</v>
      </c>
      <c r="G68" s="53">
        <f>'2b. Productie zpm l-ggz (A)'!G68</f>
        <v>42.996151142435799</v>
      </c>
      <c r="H68" s="30">
        <f>'2b. Productie zpm l-ggz (A)'!H68</f>
        <v>0</v>
      </c>
    </row>
    <row r="69" spans="1:8" x14ac:dyDescent="0.25">
      <c r="A69" s="26" t="str">
        <f>'2b. Productie zpm l-ggz (A)'!A69</f>
        <v>CO0069</v>
      </c>
      <c r="B69" s="27" t="str">
        <f>'2b. Productie zpm l-ggz (A)'!B69</f>
        <v>Behandeling</v>
      </c>
      <c r="C69" s="27" t="str">
        <f>'2b. Productie zpm l-ggz (A)'!C69</f>
        <v>Vanaf 5 minuten</v>
      </c>
      <c r="D69" s="27" t="str">
        <f>'2b. Productie zpm l-ggz (A)'!D69</f>
        <v>Outreachend</v>
      </c>
      <c r="E69" s="27" t="str">
        <f>'2b. Productie zpm l-ggz (A)'!E69</f>
        <v>Overige beroepen</v>
      </c>
      <c r="F69" s="32">
        <f>'2b. Productie zpm l-ggz (A)'!F69</f>
        <v>0</v>
      </c>
      <c r="G69" s="53">
        <f>'2b. Productie zpm l-ggz (A)'!G69</f>
        <v>51.3212558653183</v>
      </c>
      <c r="H69" s="30">
        <f>'2b. Productie zpm l-ggz (A)'!H69</f>
        <v>0</v>
      </c>
    </row>
    <row r="70" spans="1:8" x14ac:dyDescent="0.25">
      <c r="A70" s="26" t="str">
        <f>'2b. Productie zpm l-ggz (A)'!A70</f>
        <v>CO0070</v>
      </c>
      <c r="B70" s="27" t="str">
        <f>'2b. Productie zpm l-ggz (A)'!B70</f>
        <v>Behandeling</v>
      </c>
      <c r="C70" s="27" t="str">
        <f>'2b. Productie zpm l-ggz (A)'!C70</f>
        <v>Vanaf 5 minuten</v>
      </c>
      <c r="D70" s="27" t="str">
        <f>'2b. Productie zpm l-ggz (A)'!D70</f>
        <v>Klinisch (exclusief forensische en beveiligde zorg)</v>
      </c>
      <c r="E70" s="27" t="str">
        <f>'2b. Productie zpm l-ggz (A)'!E70</f>
        <v>Overige beroepen</v>
      </c>
      <c r="F70" s="32">
        <f>'2b. Productie zpm l-ggz (A)'!F70</f>
        <v>0</v>
      </c>
      <c r="G70" s="53">
        <f>'2b. Productie zpm l-ggz (A)'!G70</f>
        <v>55.680506125566602</v>
      </c>
      <c r="H70" s="30">
        <f>'2b. Productie zpm l-ggz (A)'!H70</f>
        <v>0</v>
      </c>
    </row>
    <row r="71" spans="1:8" x14ac:dyDescent="0.25">
      <c r="A71" s="26" t="str">
        <f>'2b. Productie zpm l-ggz (A)'!A71</f>
        <v>CO0071</v>
      </c>
      <c r="B71" s="27" t="str">
        <f>'2b. Productie zpm l-ggz (A)'!B71</f>
        <v>Behandeling</v>
      </c>
      <c r="C71" s="27" t="str">
        <f>'2b. Productie zpm l-ggz (A)'!C71</f>
        <v>Vanaf 5 minuten</v>
      </c>
      <c r="D71" s="27" t="str">
        <f>'2b. Productie zpm l-ggz (A)'!D71</f>
        <v>Forensische en beveiligde zorg - klinische zorg</v>
      </c>
      <c r="E71" s="27" t="str">
        <f>'2b. Productie zpm l-ggz (A)'!E71</f>
        <v>Overige beroepen</v>
      </c>
      <c r="F71" s="32">
        <f>'2b. Productie zpm l-ggz (A)'!F71</f>
        <v>0</v>
      </c>
      <c r="G71" s="53">
        <f>'2b. Productie zpm l-ggz (A)'!G71</f>
        <v>71.872775360419197</v>
      </c>
      <c r="H71" s="30">
        <f>'2b. Productie zpm l-ggz (A)'!H71</f>
        <v>0</v>
      </c>
    </row>
    <row r="72" spans="1:8" x14ac:dyDescent="0.25">
      <c r="A72" s="26" t="str">
        <f>'2b. Productie zpm l-ggz (A)'!A72</f>
        <v>CO0072</v>
      </c>
      <c r="B72" s="27" t="str">
        <f>'2b. Productie zpm l-ggz (A)'!B72</f>
        <v>Behandeling</v>
      </c>
      <c r="C72" s="27" t="str">
        <f>'2b. Productie zpm l-ggz (A)'!C72</f>
        <v>Vanaf 5 minuten</v>
      </c>
      <c r="D72" s="27" t="str">
        <f>'2b. Productie zpm l-ggz (A)'!D72</f>
        <v>Forensische en beveiligde zorg - niet klinische of ambulante zorg</v>
      </c>
      <c r="E72" s="27" t="str">
        <f>'2b. Productie zpm l-ggz (A)'!E72</f>
        <v>Overige beroepen</v>
      </c>
      <c r="F72" s="32">
        <f>'2b. Productie zpm l-ggz (A)'!F72</f>
        <v>0</v>
      </c>
      <c r="G72" s="53">
        <f>'2b. Productie zpm l-ggz (A)'!G72</f>
        <v>60.084483892183599</v>
      </c>
      <c r="H72" s="30">
        <f>'2b. Productie zpm l-ggz (A)'!H72</f>
        <v>0</v>
      </c>
    </row>
    <row r="73" spans="1:8" x14ac:dyDescent="0.25">
      <c r="A73" s="26" t="str">
        <f>'2b. Productie zpm l-ggz (A)'!A73</f>
        <v>CO0073</v>
      </c>
      <c r="B73" s="27" t="str">
        <f>'2b. Productie zpm l-ggz (A)'!B73</f>
        <v>Behandeling</v>
      </c>
      <c r="C73" s="27" t="str">
        <f>'2b. Productie zpm l-ggz (A)'!C73</f>
        <v>Vanaf 5 minuten</v>
      </c>
      <c r="D73" s="27" t="str">
        <f>'2b. Productie zpm l-ggz (A)'!D73</f>
        <v>Hoogspecialistisch ggz (ambulant en klinisch, met contractvoorwaarde)</v>
      </c>
      <c r="E73" s="27" t="str">
        <f>'2b. Productie zpm l-ggz (A)'!E73</f>
        <v>Overige beroepen</v>
      </c>
      <c r="F73" s="32">
        <f>'2b. Productie zpm l-ggz (A)'!F73</f>
        <v>0</v>
      </c>
      <c r="G73" s="53">
        <f>'2b. Productie zpm l-ggz (A)'!G73</f>
        <v>61.886079363499299</v>
      </c>
      <c r="H73" s="30">
        <f>'2b. Productie zpm l-ggz (A)'!H73</f>
        <v>0</v>
      </c>
    </row>
    <row r="74" spans="1:8" x14ac:dyDescent="0.25">
      <c r="A74" s="26" t="str">
        <f>'2b. Productie zpm l-ggz (A)'!A74</f>
        <v>CO0074</v>
      </c>
      <c r="B74" s="27" t="str">
        <f>'2b. Productie zpm l-ggz (A)'!B74</f>
        <v>Behandeling</v>
      </c>
      <c r="C74" s="27" t="str">
        <f>'2b. Productie zpm l-ggz (A)'!C74</f>
        <v>Vanaf 5 minuten</v>
      </c>
      <c r="D74" s="27" t="str">
        <f>'2b. Productie zpm l-ggz (A)'!D74</f>
        <v>Ambulant – kwaliteitsstatuut sectie II</v>
      </c>
      <c r="E74" s="27" t="str">
        <f>'2b. Productie zpm l-ggz (A)'!E74</f>
        <v>Arts - specialist (Wet Big artikel 14)</v>
      </c>
      <c r="F74" s="32">
        <f>'2b. Productie zpm l-ggz (A)'!F74</f>
        <v>0</v>
      </c>
      <c r="G74" s="53">
        <f>'2b. Productie zpm l-ggz (A)'!G74</f>
        <v>46.439886886021597</v>
      </c>
      <c r="H74" s="30">
        <f>'2b. Productie zpm l-ggz (A)'!H74</f>
        <v>0</v>
      </c>
    </row>
    <row r="75" spans="1:8" x14ac:dyDescent="0.25">
      <c r="A75" s="26" t="str">
        <f>'2b. Productie zpm l-ggz (A)'!A75</f>
        <v>CO0076</v>
      </c>
      <c r="B75" s="27" t="str">
        <f>'2b. Productie zpm l-ggz (A)'!B75</f>
        <v>Behandeling</v>
      </c>
      <c r="C75" s="27" t="str">
        <f>'2b. Productie zpm l-ggz (A)'!C75</f>
        <v>Vanaf 5 minuten</v>
      </c>
      <c r="D75" s="27" t="str">
        <f>'2b. Productie zpm l-ggz (A)'!D75</f>
        <v>Ambulant – kwaliteitsstatuut sectie III – monodisciplinair</v>
      </c>
      <c r="E75" s="27" t="str">
        <f>'2b. Productie zpm l-ggz (A)'!E75</f>
        <v>Arts - specialist (Wet Big artikel 14)</v>
      </c>
      <c r="F75" s="32">
        <f>'2b. Productie zpm l-ggz (A)'!F75</f>
        <v>0</v>
      </c>
      <c r="G75" s="53">
        <f>'2b. Productie zpm l-ggz (A)'!G75</f>
        <v>65.656482291656502</v>
      </c>
      <c r="H75" s="30">
        <f>'2b. Productie zpm l-ggz (A)'!H75</f>
        <v>0</v>
      </c>
    </row>
    <row r="76" spans="1:8" x14ac:dyDescent="0.25">
      <c r="A76" s="26" t="str">
        <f>'2b. Productie zpm l-ggz (A)'!A76</f>
        <v>CO0077</v>
      </c>
      <c r="B76" s="27" t="str">
        <f>'2b. Productie zpm l-ggz (A)'!B76</f>
        <v>Behandeling</v>
      </c>
      <c r="C76" s="27" t="str">
        <f>'2b. Productie zpm l-ggz (A)'!C76</f>
        <v>Vanaf 5 minuten</v>
      </c>
      <c r="D76" s="27" t="str">
        <f>'2b. Productie zpm l-ggz (A)'!D76</f>
        <v>Ambulant – kwaliteitsstatuut sectie III – multidisciplinair</v>
      </c>
      <c r="E76" s="27" t="str">
        <f>'2b. Productie zpm l-ggz (A)'!E76</f>
        <v>Arts - specialist (Wet Big artikel 14)</v>
      </c>
      <c r="F76" s="32">
        <f>'2b. Productie zpm l-ggz (A)'!F76</f>
        <v>0</v>
      </c>
      <c r="G76" s="53">
        <f>'2b. Productie zpm l-ggz (A)'!G76</f>
        <v>79.1614678520788</v>
      </c>
      <c r="H76" s="30">
        <f>'2b. Productie zpm l-ggz (A)'!H76</f>
        <v>0</v>
      </c>
    </row>
    <row r="77" spans="1:8" x14ac:dyDescent="0.25">
      <c r="A77" s="26" t="str">
        <f>'2b. Productie zpm l-ggz (A)'!A77</f>
        <v>CO0078</v>
      </c>
      <c r="B77" s="27" t="str">
        <f>'2b. Productie zpm l-ggz (A)'!B77</f>
        <v>Behandeling</v>
      </c>
      <c r="C77" s="27" t="str">
        <f>'2b. Productie zpm l-ggz (A)'!C77</f>
        <v>Vanaf 5 minuten</v>
      </c>
      <c r="D77" s="27" t="str">
        <f>'2b. Productie zpm l-ggz (A)'!D77</f>
        <v>Outreachend</v>
      </c>
      <c r="E77" s="27" t="str">
        <f>'2b. Productie zpm l-ggz (A)'!E77</f>
        <v>Arts - specialist (Wet Big artikel 14)</v>
      </c>
      <c r="F77" s="32">
        <f>'2b. Productie zpm l-ggz (A)'!F77</f>
        <v>0</v>
      </c>
      <c r="G77" s="53">
        <f>'2b. Productie zpm l-ggz (A)'!G77</f>
        <v>90.331986760348599</v>
      </c>
      <c r="H77" s="30">
        <f>'2b. Productie zpm l-ggz (A)'!H77</f>
        <v>0</v>
      </c>
    </row>
    <row r="78" spans="1:8" x14ac:dyDescent="0.25">
      <c r="A78" s="26" t="str">
        <f>'2b. Productie zpm l-ggz (A)'!A78</f>
        <v>CO0079</v>
      </c>
      <c r="B78" s="27" t="str">
        <f>'2b. Productie zpm l-ggz (A)'!B78</f>
        <v>Behandeling</v>
      </c>
      <c r="C78" s="27" t="str">
        <f>'2b. Productie zpm l-ggz (A)'!C78</f>
        <v>Vanaf 5 minuten</v>
      </c>
      <c r="D78" s="27" t="str">
        <f>'2b. Productie zpm l-ggz (A)'!D78</f>
        <v>Klinisch (exclusief forensische en beveiligde zorg)</v>
      </c>
      <c r="E78" s="27" t="str">
        <f>'2b. Productie zpm l-ggz (A)'!E78</f>
        <v>Arts - specialist (Wet Big artikel 14)</v>
      </c>
      <c r="F78" s="32">
        <f>'2b. Productie zpm l-ggz (A)'!F78</f>
        <v>0</v>
      </c>
      <c r="G78" s="53">
        <f>'2b. Productie zpm l-ggz (A)'!G78</f>
        <v>102.41901363333901</v>
      </c>
      <c r="H78" s="30">
        <f>'2b. Productie zpm l-ggz (A)'!H78</f>
        <v>0</v>
      </c>
    </row>
    <row r="79" spans="1:8" x14ac:dyDescent="0.25">
      <c r="A79" s="26" t="str">
        <f>'2b. Productie zpm l-ggz (A)'!A79</f>
        <v>CO0080</v>
      </c>
      <c r="B79" s="27" t="str">
        <f>'2b. Productie zpm l-ggz (A)'!B79</f>
        <v>Behandeling</v>
      </c>
      <c r="C79" s="27" t="str">
        <f>'2b. Productie zpm l-ggz (A)'!C79</f>
        <v>Vanaf 5 minuten</v>
      </c>
      <c r="D79" s="27" t="str">
        <f>'2b. Productie zpm l-ggz (A)'!D79</f>
        <v>Forensische en beveiligde zorg - klinische zorg</v>
      </c>
      <c r="E79" s="27" t="str">
        <f>'2b. Productie zpm l-ggz (A)'!E79</f>
        <v>Arts - specialist (Wet Big artikel 14)</v>
      </c>
      <c r="F79" s="32">
        <f>'2b. Productie zpm l-ggz (A)'!F79</f>
        <v>0</v>
      </c>
      <c r="G79" s="53">
        <f>'2b. Productie zpm l-ggz (A)'!G79</f>
        <v>136.297828268335</v>
      </c>
      <c r="H79" s="30">
        <f>'2b. Productie zpm l-ggz (A)'!H79</f>
        <v>0</v>
      </c>
    </row>
    <row r="80" spans="1:8" x14ac:dyDescent="0.25">
      <c r="A80" s="26" t="str">
        <f>'2b. Productie zpm l-ggz (A)'!A80</f>
        <v>CO0081</v>
      </c>
      <c r="B80" s="27" t="str">
        <f>'2b. Productie zpm l-ggz (A)'!B80</f>
        <v>Behandeling</v>
      </c>
      <c r="C80" s="27" t="str">
        <f>'2b. Productie zpm l-ggz (A)'!C80</f>
        <v>Vanaf 5 minuten</v>
      </c>
      <c r="D80" s="27" t="str">
        <f>'2b. Productie zpm l-ggz (A)'!D80</f>
        <v>Forensische en beveiligde zorg - niet klinische of ambulante zorg</v>
      </c>
      <c r="E80" s="27" t="str">
        <f>'2b. Productie zpm l-ggz (A)'!E80</f>
        <v>Arts - specialist (Wet Big artikel 14)</v>
      </c>
      <c r="F80" s="32">
        <f>'2b. Productie zpm l-ggz (A)'!F80</f>
        <v>0</v>
      </c>
      <c r="G80" s="53">
        <f>'2b. Productie zpm l-ggz (A)'!G80</f>
        <v>119.32232172057699</v>
      </c>
      <c r="H80" s="30">
        <f>'2b. Productie zpm l-ggz (A)'!H80</f>
        <v>0</v>
      </c>
    </row>
    <row r="81" spans="1:8" x14ac:dyDescent="0.25">
      <c r="A81" s="26" t="str">
        <f>'2b. Productie zpm l-ggz (A)'!A81</f>
        <v>CO0082</v>
      </c>
      <c r="B81" s="27" t="str">
        <f>'2b. Productie zpm l-ggz (A)'!B81</f>
        <v>Behandeling</v>
      </c>
      <c r="C81" s="27" t="str">
        <f>'2b. Productie zpm l-ggz (A)'!C81</f>
        <v>Vanaf 5 minuten</v>
      </c>
      <c r="D81" s="27" t="str">
        <f>'2b. Productie zpm l-ggz (A)'!D81</f>
        <v>Hoogspecialistisch ggz (ambulant en klinisch, met contractvoorwaarde)</v>
      </c>
      <c r="E81" s="27" t="str">
        <f>'2b. Productie zpm l-ggz (A)'!E81</f>
        <v>Arts - specialist (Wet Big artikel 14)</v>
      </c>
      <c r="F81" s="32">
        <f>'2b. Productie zpm l-ggz (A)'!F81</f>
        <v>0</v>
      </c>
      <c r="G81" s="53">
        <f>'2b. Productie zpm l-ggz (A)'!G81</f>
        <v>99.8044372562521</v>
      </c>
      <c r="H81" s="30">
        <f>'2b. Productie zpm l-ggz (A)'!H81</f>
        <v>0</v>
      </c>
    </row>
    <row r="82" spans="1:8" x14ac:dyDescent="0.25">
      <c r="A82" s="26" t="str">
        <f>'2b. Productie zpm l-ggz (A)'!A82</f>
        <v>CO0083</v>
      </c>
      <c r="B82" s="27" t="str">
        <f>'2b. Productie zpm l-ggz (A)'!B82</f>
        <v>Behandeling</v>
      </c>
      <c r="C82" s="27" t="str">
        <f>'2b. Productie zpm l-ggz (A)'!C82</f>
        <v>Vanaf 5 minuten</v>
      </c>
      <c r="D82" s="27" t="str">
        <f>'2b. Productie zpm l-ggz (A)'!D82</f>
        <v>Ambulant – kwaliteitsstatuut sectie II</v>
      </c>
      <c r="E82" s="27" t="str">
        <f>'2b. Productie zpm l-ggz (A)'!E82</f>
        <v>Klinisch (neuro)psycholoog (Wet Big artikel 14)</v>
      </c>
      <c r="F82" s="32">
        <f>'2b. Productie zpm l-ggz (A)'!F82</f>
        <v>0</v>
      </c>
      <c r="G82" s="53">
        <f>'2b. Productie zpm l-ggz (A)'!G82</f>
        <v>36.094619043971903</v>
      </c>
      <c r="H82" s="30">
        <f>'2b. Productie zpm l-ggz (A)'!H82</f>
        <v>0</v>
      </c>
    </row>
    <row r="83" spans="1:8" x14ac:dyDescent="0.25">
      <c r="A83" s="26" t="str">
        <f>'2b. Productie zpm l-ggz (A)'!A83</f>
        <v>CO0084</v>
      </c>
      <c r="B83" s="27" t="str">
        <f>'2b. Productie zpm l-ggz (A)'!B83</f>
        <v>Behandeling</v>
      </c>
      <c r="C83" s="27" t="str">
        <f>'2b. Productie zpm l-ggz (A)'!C83</f>
        <v>Vanaf 5 minuten</v>
      </c>
      <c r="D83" s="27" t="str">
        <f>'2b. Productie zpm l-ggz (A)'!D83</f>
        <v>Ambulant – kwaliteitsstatuut sectie III – monodisciplinair</v>
      </c>
      <c r="E83" s="27" t="str">
        <f>'2b. Productie zpm l-ggz (A)'!E83</f>
        <v>Klinisch (neuro)psycholoog (Wet Big artikel 14)</v>
      </c>
      <c r="F83" s="32">
        <f>'2b. Productie zpm l-ggz (A)'!F83</f>
        <v>0</v>
      </c>
      <c r="G83" s="53">
        <f>'2b. Productie zpm l-ggz (A)'!G83</f>
        <v>49.074097863103503</v>
      </c>
      <c r="H83" s="30">
        <f>'2b. Productie zpm l-ggz (A)'!H83</f>
        <v>0</v>
      </c>
    </row>
    <row r="84" spans="1:8" x14ac:dyDescent="0.25">
      <c r="A84" s="26" t="str">
        <f>'2b. Productie zpm l-ggz (A)'!A84</f>
        <v>CO0085</v>
      </c>
      <c r="B84" s="27" t="str">
        <f>'2b. Productie zpm l-ggz (A)'!B84</f>
        <v>Behandeling</v>
      </c>
      <c r="C84" s="27" t="str">
        <f>'2b. Productie zpm l-ggz (A)'!C84</f>
        <v>Vanaf 5 minuten</v>
      </c>
      <c r="D84" s="27" t="str">
        <f>'2b. Productie zpm l-ggz (A)'!D84</f>
        <v>Ambulant – kwaliteitsstatuut sectie III – multidisciplinair</v>
      </c>
      <c r="E84" s="27" t="str">
        <f>'2b. Productie zpm l-ggz (A)'!E84</f>
        <v>Klinisch (neuro)psycholoog (Wet Big artikel 14)</v>
      </c>
      <c r="F84" s="32">
        <f>'2b. Productie zpm l-ggz (A)'!F84</f>
        <v>0</v>
      </c>
      <c r="G84" s="53">
        <f>'2b. Productie zpm l-ggz (A)'!G84</f>
        <v>56.3955273220623</v>
      </c>
      <c r="H84" s="30">
        <f>'2b. Productie zpm l-ggz (A)'!H84</f>
        <v>0</v>
      </c>
    </row>
    <row r="85" spans="1:8" x14ac:dyDescent="0.25">
      <c r="A85" s="26" t="str">
        <f>'2b. Productie zpm l-ggz (A)'!A85</f>
        <v>CO0086</v>
      </c>
      <c r="B85" s="27" t="str">
        <f>'2b. Productie zpm l-ggz (A)'!B85</f>
        <v>Behandeling</v>
      </c>
      <c r="C85" s="27" t="str">
        <f>'2b. Productie zpm l-ggz (A)'!C85</f>
        <v>Vanaf 5 minuten</v>
      </c>
      <c r="D85" s="27" t="str">
        <f>'2b. Productie zpm l-ggz (A)'!D85</f>
        <v>Outreachend</v>
      </c>
      <c r="E85" s="27" t="str">
        <f>'2b. Productie zpm l-ggz (A)'!E85</f>
        <v>Klinisch (neuro)psycholoog (Wet Big artikel 14)</v>
      </c>
      <c r="F85" s="32">
        <f>'2b. Productie zpm l-ggz (A)'!F85</f>
        <v>0</v>
      </c>
      <c r="G85" s="53">
        <f>'2b. Productie zpm l-ggz (A)'!G85</f>
        <v>64.215596214942096</v>
      </c>
      <c r="H85" s="30">
        <f>'2b. Productie zpm l-ggz (A)'!H85</f>
        <v>0</v>
      </c>
    </row>
    <row r="86" spans="1:8" x14ac:dyDescent="0.25">
      <c r="A86" s="26" t="str">
        <f>'2b. Productie zpm l-ggz (A)'!A86</f>
        <v>CO0087</v>
      </c>
      <c r="B86" s="27" t="str">
        <f>'2b. Productie zpm l-ggz (A)'!B86</f>
        <v>Behandeling</v>
      </c>
      <c r="C86" s="27" t="str">
        <f>'2b. Productie zpm l-ggz (A)'!C86</f>
        <v>Vanaf 5 minuten</v>
      </c>
      <c r="D86" s="27" t="str">
        <f>'2b. Productie zpm l-ggz (A)'!D86</f>
        <v>Klinisch (exclusief forensische en beveiligde zorg)</v>
      </c>
      <c r="E86" s="27" t="str">
        <f>'2b. Productie zpm l-ggz (A)'!E86</f>
        <v>Klinisch (neuro)psycholoog (Wet Big artikel 14)</v>
      </c>
      <c r="F86" s="32">
        <f>'2b. Productie zpm l-ggz (A)'!F86</f>
        <v>0</v>
      </c>
      <c r="G86" s="53">
        <f>'2b. Productie zpm l-ggz (A)'!G86</f>
        <v>71.1786022989711</v>
      </c>
      <c r="H86" s="30">
        <f>'2b. Productie zpm l-ggz (A)'!H86</f>
        <v>0</v>
      </c>
    </row>
    <row r="87" spans="1:8" x14ac:dyDescent="0.25">
      <c r="A87" s="26" t="str">
        <f>'2b. Productie zpm l-ggz (A)'!A87</f>
        <v>CO0088</v>
      </c>
      <c r="B87" s="27" t="str">
        <f>'2b. Productie zpm l-ggz (A)'!B87</f>
        <v>Behandeling</v>
      </c>
      <c r="C87" s="27" t="str">
        <f>'2b. Productie zpm l-ggz (A)'!C87</f>
        <v>Vanaf 5 minuten</v>
      </c>
      <c r="D87" s="27" t="str">
        <f>'2b. Productie zpm l-ggz (A)'!D87</f>
        <v>Forensische en beveiligde zorg - klinische zorg</v>
      </c>
      <c r="E87" s="27" t="str">
        <f>'2b. Productie zpm l-ggz (A)'!E87</f>
        <v>Klinisch (neuro)psycholoog (Wet Big artikel 14)</v>
      </c>
      <c r="F87" s="32">
        <f>'2b. Productie zpm l-ggz (A)'!F87</f>
        <v>0</v>
      </c>
      <c r="G87" s="53">
        <f>'2b. Productie zpm l-ggz (A)'!G87</f>
        <v>92.8479377649291</v>
      </c>
      <c r="H87" s="30">
        <f>'2b. Productie zpm l-ggz (A)'!H87</f>
        <v>0</v>
      </c>
    </row>
    <row r="88" spans="1:8" x14ac:dyDescent="0.25">
      <c r="A88" s="26" t="str">
        <f>'2b. Productie zpm l-ggz (A)'!A88</f>
        <v>CO0089</v>
      </c>
      <c r="B88" s="27" t="str">
        <f>'2b. Productie zpm l-ggz (A)'!B88</f>
        <v>Behandeling</v>
      </c>
      <c r="C88" s="27" t="str">
        <f>'2b. Productie zpm l-ggz (A)'!C88</f>
        <v>Vanaf 5 minuten</v>
      </c>
      <c r="D88" s="27" t="str">
        <f>'2b. Productie zpm l-ggz (A)'!D88</f>
        <v>Forensische en beveiligde zorg - niet klinische of ambulante zorg</v>
      </c>
      <c r="E88" s="27" t="str">
        <f>'2b. Productie zpm l-ggz (A)'!E88</f>
        <v>Klinisch (neuro)psycholoog (Wet Big artikel 14)</v>
      </c>
      <c r="F88" s="32">
        <f>'2b. Productie zpm l-ggz (A)'!F88</f>
        <v>0</v>
      </c>
      <c r="G88" s="53">
        <f>'2b. Productie zpm l-ggz (A)'!G88</f>
        <v>81.776172393347693</v>
      </c>
      <c r="H88" s="30">
        <f>'2b. Productie zpm l-ggz (A)'!H88</f>
        <v>0</v>
      </c>
    </row>
    <row r="89" spans="1:8" x14ac:dyDescent="0.25">
      <c r="A89" s="26" t="str">
        <f>'2b. Productie zpm l-ggz (A)'!A89</f>
        <v>CO0090</v>
      </c>
      <c r="B89" s="27" t="str">
        <f>'2b. Productie zpm l-ggz (A)'!B89</f>
        <v>Behandeling</v>
      </c>
      <c r="C89" s="27" t="str">
        <f>'2b. Productie zpm l-ggz (A)'!C89</f>
        <v>Vanaf 5 minuten</v>
      </c>
      <c r="D89" s="27" t="str">
        <f>'2b. Productie zpm l-ggz (A)'!D89</f>
        <v>Hoogspecialistisch ggz (ambulant en klinisch, met contractvoorwaarde)</v>
      </c>
      <c r="E89" s="27" t="str">
        <f>'2b. Productie zpm l-ggz (A)'!E89</f>
        <v>Klinisch (neuro)psycholoog (Wet Big artikel 14)</v>
      </c>
      <c r="F89" s="32">
        <f>'2b. Productie zpm l-ggz (A)'!F89</f>
        <v>0</v>
      </c>
      <c r="G89" s="53">
        <f>'2b. Productie zpm l-ggz (A)'!G89</f>
        <v>85.400971877385402</v>
      </c>
      <c r="H89" s="30">
        <f>'2b. Productie zpm l-ggz (A)'!H89</f>
        <v>0</v>
      </c>
    </row>
    <row r="90" spans="1:8" x14ac:dyDescent="0.25">
      <c r="A90" s="26" t="str">
        <f>'2b. Productie zpm l-ggz (A)'!A90</f>
        <v>CO0091</v>
      </c>
      <c r="B90" s="27" t="str">
        <f>'2b. Productie zpm l-ggz (A)'!B90</f>
        <v>Behandeling</v>
      </c>
      <c r="C90" s="27" t="str">
        <f>'2b. Productie zpm l-ggz (A)'!C90</f>
        <v>Vanaf 5 minuten</v>
      </c>
      <c r="D90" s="27" t="str">
        <f>'2b. Productie zpm l-ggz (A)'!D90</f>
        <v>Ambulant – kwaliteitsstatuut sectie II</v>
      </c>
      <c r="E90" s="27" t="str">
        <f>'2b. Productie zpm l-ggz (A)'!E90</f>
        <v>Verpleegkundig specialist geestelijke gezondheidszorg (Wet Big artikel 14)</v>
      </c>
      <c r="F90" s="32">
        <f>'2b. Productie zpm l-ggz (A)'!F90</f>
        <v>0</v>
      </c>
      <c r="G90" s="53">
        <f>'2b. Productie zpm l-ggz (A)'!G90</f>
        <v>24.9227336973461</v>
      </c>
      <c r="H90" s="30">
        <f>'2b. Productie zpm l-ggz (A)'!H90</f>
        <v>0</v>
      </c>
    </row>
    <row r="91" spans="1:8" x14ac:dyDescent="0.25">
      <c r="A91" s="26" t="str">
        <f>'2b. Productie zpm l-ggz (A)'!A91</f>
        <v>CO0092</v>
      </c>
      <c r="B91" s="27" t="str">
        <f>'2b. Productie zpm l-ggz (A)'!B91</f>
        <v>Behandeling</v>
      </c>
      <c r="C91" s="27" t="str">
        <f>'2b. Productie zpm l-ggz (A)'!C91</f>
        <v>Vanaf 5 minuten</v>
      </c>
      <c r="D91" s="27" t="str">
        <f>'2b. Productie zpm l-ggz (A)'!D91</f>
        <v>Ambulant – kwaliteitsstatuut sectie III – monodisciplinair</v>
      </c>
      <c r="E91" s="27" t="str">
        <f>'2b. Productie zpm l-ggz (A)'!E91</f>
        <v>Verpleegkundig specialist geestelijke gezondheidszorg (Wet Big artikel 14)</v>
      </c>
      <c r="F91" s="32">
        <f>'2b. Productie zpm l-ggz (A)'!F91</f>
        <v>0</v>
      </c>
      <c r="G91" s="53">
        <f>'2b. Productie zpm l-ggz (A)'!G91</f>
        <v>37.561104450492202</v>
      </c>
      <c r="H91" s="30">
        <f>'2b. Productie zpm l-ggz (A)'!H91</f>
        <v>0</v>
      </c>
    </row>
    <row r="92" spans="1:8" x14ac:dyDescent="0.25">
      <c r="A92" s="26" t="str">
        <f>'2b. Productie zpm l-ggz (A)'!A92</f>
        <v>CO0093</v>
      </c>
      <c r="B92" s="27" t="str">
        <f>'2b. Productie zpm l-ggz (A)'!B92</f>
        <v>Behandeling</v>
      </c>
      <c r="C92" s="27" t="str">
        <f>'2b. Productie zpm l-ggz (A)'!C92</f>
        <v>Vanaf 5 minuten</v>
      </c>
      <c r="D92" s="27" t="str">
        <f>'2b. Productie zpm l-ggz (A)'!D92</f>
        <v>Ambulant – kwaliteitsstatuut sectie III – multidisciplinair</v>
      </c>
      <c r="E92" s="27" t="str">
        <f>'2b. Productie zpm l-ggz (A)'!E92</f>
        <v>Verpleegkundig specialist geestelijke gezondheidszorg (Wet Big artikel 14)</v>
      </c>
      <c r="F92" s="32">
        <f>'2b. Productie zpm l-ggz (A)'!F92</f>
        <v>0</v>
      </c>
      <c r="G92" s="53">
        <f>'2b. Productie zpm l-ggz (A)'!G92</f>
        <v>45.290355983539698</v>
      </c>
      <c r="H92" s="30">
        <f>'2b. Productie zpm l-ggz (A)'!H92</f>
        <v>0</v>
      </c>
    </row>
    <row r="93" spans="1:8" x14ac:dyDescent="0.25">
      <c r="A93" s="26" t="str">
        <f>'2b. Productie zpm l-ggz (A)'!A93</f>
        <v>CO0094</v>
      </c>
      <c r="B93" s="27" t="str">
        <f>'2b. Productie zpm l-ggz (A)'!B93</f>
        <v>Behandeling</v>
      </c>
      <c r="C93" s="27" t="str">
        <f>'2b. Productie zpm l-ggz (A)'!C93</f>
        <v>Vanaf 5 minuten</v>
      </c>
      <c r="D93" s="27" t="str">
        <f>'2b. Productie zpm l-ggz (A)'!D93</f>
        <v>Outreachend</v>
      </c>
      <c r="E93" s="27" t="str">
        <f>'2b. Productie zpm l-ggz (A)'!E93</f>
        <v>Verpleegkundig specialist geestelijke gezondheidszorg (Wet Big artikel 14)</v>
      </c>
      <c r="F93" s="32">
        <f>'2b. Productie zpm l-ggz (A)'!F93</f>
        <v>0</v>
      </c>
      <c r="G93" s="53">
        <f>'2b. Productie zpm l-ggz (A)'!G93</f>
        <v>52.179194717464597</v>
      </c>
      <c r="H93" s="30">
        <f>'2b. Productie zpm l-ggz (A)'!H93</f>
        <v>0</v>
      </c>
    </row>
    <row r="94" spans="1:8" x14ac:dyDescent="0.25">
      <c r="A94" s="26" t="str">
        <f>'2b. Productie zpm l-ggz (A)'!A94</f>
        <v>CO0095</v>
      </c>
      <c r="B94" s="27" t="str">
        <f>'2b. Productie zpm l-ggz (A)'!B94</f>
        <v>Behandeling</v>
      </c>
      <c r="C94" s="27" t="str">
        <f>'2b. Productie zpm l-ggz (A)'!C94</f>
        <v>Vanaf 5 minuten</v>
      </c>
      <c r="D94" s="27" t="str">
        <f>'2b. Productie zpm l-ggz (A)'!D94</f>
        <v>Klinisch (exclusief forensische en beveiligde zorg)</v>
      </c>
      <c r="E94" s="27" t="str">
        <f>'2b. Productie zpm l-ggz (A)'!E94</f>
        <v>Verpleegkundig specialist geestelijke gezondheidszorg (Wet Big artikel 14)</v>
      </c>
      <c r="F94" s="32">
        <f>'2b. Productie zpm l-ggz (A)'!F94</f>
        <v>0</v>
      </c>
      <c r="G94" s="53">
        <f>'2b. Productie zpm l-ggz (A)'!G94</f>
        <v>57.796665873259997</v>
      </c>
      <c r="H94" s="30">
        <f>'2b. Productie zpm l-ggz (A)'!H94</f>
        <v>0</v>
      </c>
    </row>
    <row r="95" spans="1:8" x14ac:dyDescent="0.25">
      <c r="A95" s="26" t="str">
        <f>'2b. Productie zpm l-ggz (A)'!A95</f>
        <v>CO0096</v>
      </c>
      <c r="B95" s="27" t="str">
        <f>'2b. Productie zpm l-ggz (A)'!B95</f>
        <v>Behandeling</v>
      </c>
      <c r="C95" s="27" t="str">
        <f>'2b. Productie zpm l-ggz (A)'!C95</f>
        <v>Vanaf 5 minuten</v>
      </c>
      <c r="D95" s="27" t="str">
        <f>'2b. Productie zpm l-ggz (A)'!D95</f>
        <v>Forensische en beveiligde zorg - klinische zorg</v>
      </c>
      <c r="E95" s="27" t="str">
        <f>'2b. Productie zpm l-ggz (A)'!E95</f>
        <v>Verpleegkundig specialist geestelijke gezondheidszorg (Wet Big artikel 14)</v>
      </c>
      <c r="F95" s="32">
        <f>'2b. Productie zpm l-ggz (A)'!F95</f>
        <v>0</v>
      </c>
      <c r="G95" s="53">
        <f>'2b. Productie zpm l-ggz (A)'!G95</f>
        <v>63.702781706817298</v>
      </c>
      <c r="H95" s="30">
        <f>'2b. Productie zpm l-ggz (A)'!H95</f>
        <v>0</v>
      </c>
    </row>
    <row r="96" spans="1:8" x14ac:dyDescent="0.25">
      <c r="A96" s="26" t="str">
        <f>'2b. Productie zpm l-ggz (A)'!A96</f>
        <v>CO0097</v>
      </c>
      <c r="B96" s="27" t="str">
        <f>'2b. Productie zpm l-ggz (A)'!B96</f>
        <v>Behandeling</v>
      </c>
      <c r="C96" s="27" t="str">
        <f>'2b. Productie zpm l-ggz (A)'!C96</f>
        <v>Vanaf 5 minuten</v>
      </c>
      <c r="D96" s="27" t="str">
        <f>'2b. Productie zpm l-ggz (A)'!D96</f>
        <v>Forensische en beveiligde zorg - niet klinische of ambulante zorg</v>
      </c>
      <c r="E96" s="27" t="str">
        <f>'2b. Productie zpm l-ggz (A)'!E96</f>
        <v>Verpleegkundig specialist geestelijke gezondheidszorg (Wet Big artikel 14)</v>
      </c>
      <c r="F96" s="32">
        <f>'2b. Productie zpm l-ggz (A)'!F96</f>
        <v>0</v>
      </c>
      <c r="G96" s="53">
        <f>'2b. Productie zpm l-ggz (A)'!G96</f>
        <v>54.822451094755998</v>
      </c>
      <c r="H96" s="30">
        <f>'2b. Productie zpm l-ggz (A)'!H96</f>
        <v>0</v>
      </c>
    </row>
    <row r="97" spans="1:8" x14ac:dyDescent="0.25">
      <c r="A97" s="26" t="str">
        <f>'2b. Productie zpm l-ggz (A)'!A97</f>
        <v>CO0098</v>
      </c>
      <c r="B97" s="27" t="str">
        <f>'2b. Productie zpm l-ggz (A)'!B97</f>
        <v>Behandeling</v>
      </c>
      <c r="C97" s="27" t="str">
        <f>'2b. Productie zpm l-ggz (A)'!C97</f>
        <v>Vanaf 5 minuten</v>
      </c>
      <c r="D97" s="27" t="str">
        <f>'2b. Productie zpm l-ggz (A)'!D97</f>
        <v>Hoogspecialistisch ggz (ambulant en klinisch, met contractvoorwaarde)</v>
      </c>
      <c r="E97" s="27" t="str">
        <f>'2b. Productie zpm l-ggz (A)'!E97</f>
        <v>Verpleegkundig specialist geestelijke gezondheidszorg (Wet Big artikel 14)</v>
      </c>
      <c r="F97" s="32">
        <f>'2b. Productie zpm l-ggz (A)'!F97</f>
        <v>0</v>
      </c>
      <c r="G97" s="53">
        <f>'2b. Productie zpm l-ggz (A)'!G97</f>
        <v>59.841453885980101</v>
      </c>
      <c r="H97" s="30">
        <f>'2b. Productie zpm l-ggz (A)'!H97</f>
        <v>0</v>
      </c>
    </row>
    <row r="98" spans="1:8" x14ac:dyDescent="0.25">
      <c r="A98" s="26" t="str">
        <f>'2b. Productie zpm l-ggz (A)'!A98</f>
        <v>CO0099</v>
      </c>
      <c r="B98" s="27" t="str">
        <f>'2b. Productie zpm l-ggz (A)'!B98</f>
        <v>Behandeling</v>
      </c>
      <c r="C98" s="27" t="str">
        <f>'2b. Productie zpm l-ggz (A)'!C98</f>
        <v>Vanaf 5 minuten</v>
      </c>
      <c r="D98" s="27" t="str">
        <f>'2b. Productie zpm l-ggz (A)'!D98</f>
        <v>Ambulant – kwaliteitsstatuut sectie II</v>
      </c>
      <c r="E98" s="27" t="str">
        <f>'2b. Productie zpm l-ggz (A)'!E98</f>
        <v>Arts (Wet Big artikel 3)</v>
      </c>
      <c r="F98" s="32">
        <f>'2b. Productie zpm l-ggz (A)'!F98</f>
        <v>0</v>
      </c>
      <c r="G98" s="53">
        <f>'2b. Productie zpm l-ggz (A)'!G98</f>
        <v>26.244895811524099</v>
      </c>
      <c r="H98" s="30">
        <f>'2b. Productie zpm l-ggz (A)'!H98</f>
        <v>0</v>
      </c>
    </row>
    <row r="99" spans="1:8" x14ac:dyDescent="0.25">
      <c r="A99" s="26" t="str">
        <f>'2b. Productie zpm l-ggz (A)'!A99</f>
        <v>CO0100</v>
      </c>
      <c r="B99" s="27" t="str">
        <f>'2b. Productie zpm l-ggz (A)'!B99</f>
        <v>Behandeling</v>
      </c>
      <c r="C99" s="27" t="str">
        <f>'2b. Productie zpm l-ggz (A)'!C99</f>
        <v>Vanaf 5 minuten</v>
      </c>
      <c r="D99" s="27" t="str">
        <f>'2b. Productie zpm l-ggz (A)'!D99</f>
        <v>Ambulant – kwaliteitsstatuut sectie III – monodisciplinair</v>
      </c>
      <c r="E99" s="27" t="str">
        <f>'2b. Productie zpm l-ggz (A)'!E99</f>
        <v>Arts (Wet Big artikel 3)</v>
      </c>
      <c r="F99" s="32">
        <f>'2b. Productie zpm l-ggz (A)'!F99</f>
        <v>0</v>
      </c>
      <c r="G99" s="53">
        <f>'2b. Productie zpm l-ggz (A)'!G99</f>
        <v>39.3407267340639</v>
      </c>
      <c r="H99" s="30">
        <f>'2b. Productie zpm l-ggz (A)'!H99</f>
        <v>0</v>
      </c>
    </row>
    <row r="100" spans="1:8" x14ac:dyDescent="0.25">
      <c r="A100" s="26" t="str">
        <f>'2b. Productie zpm l-ggz (A)'!A100</f>
        <v>CO0101</v>
      </c>
      <c r="B100" s="27" t="str">
        <f>'2b. Productie zpm l-ggz (A)'!B100</f>
        <v>Behandeling</v>
      </c>
      <c r="C100" s="27" t="str">
        <f>'2b. Productie zpm l-ggz (A)'!C100</f>
        <v>Vanaf 5 minuten</v>
      </c>
      <c r="D100" s="27" t="str">
        <f>'2b. Productie zpm l-ggz (A)'!D100</f>
        <v>Ambulant – kwaliteitsstatuut sectie III – multidisciplinair</v>
      </c>
      <c r="E100" s="27" t="str">
        <f>'2b. Productie zpm l-ggz (A)'!E100</f>
        <v>Arts (Wet Big artikel 3)</v>
      </c>
      <c r="F100" s="32">
        <f>'2b. Productie zpm l-ggz (A)'!F100</f>
        <v>0</v>
      </c>
      <c r="G100" s="53">
        <f>'2b. Productie zpm l-ggz (A)'!G100</f>
        <v>48.943968030362797</v>
      </c>
      <c r="H100" s="30">
        <f>'2b. Productie zpm l-ggz (A)'!H100</f>
        <v>0</v>
      </c>
    </row>
    <row r="101" spans="1:8" x14ac:dyDescent="0.25">
      <c r="A101" s="26" t="str">
        <f>'2b. Productie zpm l-ggz (A)'!A101</f>
        <v>CO0102</v>
      </c>
      <c r="B101" s="27" t="str">
        <f>'2b. Productie zpm l-ggz (A)'!B101</f>
        <v>Behandeling</v>
      </c>
      <c r="C101" s="27" t="str">
        <f>'2b. Productie zpm l-ggz (A)'!C101</f>
        <v>Vanaf 5 minuten</v>
      </c>
      <c r="D101" s="27" t="str">
        <f>'2b. Productie zpm l-ggz (A)'!D101</f>
        <v>Outreachend</v>
      </c>
      <c r="E101" s="27" t="str">
        <f>'2b. Productie zpm l-ggz (A)'!E101</f>
        <v>Arts (Wet Big artikel 3)</v>
      </c>
      <c r="F101" s="32">
        <f>'2b. Productie zpm l-ggz (A)'!F101</f>
        <v>0</v>
      </c>
      <c r="G101" s="53">
        <f>'2b. Productie zpm l-ggz (A)'!G101</f>
        <v>54.5695744727362</v>
      </c>
      <c r="H101" s="30">
        <f>'2b. Productie zpm l-ggz (A)'!H101</f>
        <v>0</v>
      </c>
    </row>
    <row r="102" spans="1:8" x14ac:dyDescent="0.25">
      <c r="A102" s="26" t="str">
        <f>'2b. Productie zpm l-ggz (A)'!A102</f>
        <v>CO0103</v>
      </c>
      <c r="B102" s="27" t="str">
        <f>'2b. Productie zpm l-ggz (A)'!B102</f>
        <v>Behandeling</v>
      </c>
      <c r="C102" s="27" t="str">
        <f>'2b. Productie zpm l-ggz (A)'!C102</f>
        <v>Vanaf 5 minuten</v>
      </c>
      <c r="D102" s="27" t="str">
        <f>'2b. Productie zpm l-ggz (A)'!D102</f>
        <v>Klinisch (exclusief forensische en beveiligde zorg)</v>
      </c>
      <c r="E102" s="27" t="str">
        <f>'2b. Productie zpm l-ggz (A)'!E102</f>
        <v>Arts (Wet Big artikel 3)</v>
      </c>
      <c r="F102" s="32">
        <f>'2b. Productie zpm l-ggz (A)'!F102</f>
        <v>0</v>
      </c>
      <c r="G102" s="53">
        <f>'2b. Productie zpm l-ggz (A)'!G102</f>
        <v>62.010929616853304</v>
      </c>
      <c r="H102" s="30">
        <f>'2b. Productie zpm l-ggz (A)'!H102</f>
        <v>0</v>
      </c>
    </row>
    <row r="103" spans="1:8" x14ac:dyDescent="0.25">
      <c r="A103" s="26" t="str">
        <f>'2b. Productie zpm l-ggz (A)'!A103</f>
        <v>CO0104</v>
      </c>
      <c r="B103" s="27" t="str">
        <f>'2b. Productie zpm l-ggz (A)'!B103</f>
        <v>Behandeling</v>
      </c>
      <c r="C103" s="27" t="str">
        <f>'2b. Productie zpm l-ggz (A)'!C103</f>
        <v>Vanaf 5 minuten</v>
      </c>
      <c r="D103" s="27" t="str">
        <f>'2b. Productie zpm l-ggz (A)'!D103</f>
        <v>Forensische en beveiligde zorg - klinische zorg</v>
      </c>
      <c r="E103" s="27" t="str">
        <f>'2b. Productie zpm l-ggz (A)'!E103</f>
        <v>Arts (Wet Big artikel 3)</v>
      </c>
      <c r="F103" s="32">
        <f>'2b. Productie zpm l-ggz (A)'!F103</f>
        <v>0</v>
      </c>
      <c r="G103" s="53">
        <f>'2b. Productie zpm l-ggz (A)'!G103</f>
        <v>90.755717902427705</v>
      </c>
      <c r="H103" s="30">
        <f>'2b. Productie zpm l-ggz (A)'!H103</f>
        <v>0</v>
      </c>
    </row>
    <row r="104" spans="1:8" x14ac:dyDescent="0.25">
      <c r="A104" s="26" t="str">
        <f>'2b. Productie zpm l-ggz (A)'!A104</f>
        <v>CO0105</v>
      </c>
      <c r="B104" s="27" t="str">
        <f>'2b. Productie zpm l-ggz (A)'!B104</f>
        <v>Behandeling</v>
      </c>
      <c r="C104" s="27" t="str">
        <f>'2b. Productie zpm l-ggz (A)'!C104</f>
        <v>Vanaf 5 minuten</v>
      </c>
      <c r="D104" s="27" t="str">
        <f>'2b. Productie zpm l-ggz (A)'!D104</f>
        <v>Forensische en beveiligde zorg - niet klinische of ambulante zorg</v>
      </c>
      <c r="E104" s="27" t="str">
        <f>'2b. Productie zpm l-ggz (A)'!E104</f>
        <v>Arts (Wet Big artikel 3)</v>
      </c>
      <c r="F104" s="32">
        <f>'2b. Productie zpm l-ggz (A)'!F104</f>
        <v>0</v>
      </c>
      <c r="G104" s="53">
        <f>'2b. Productie zpm l-ggz (A)'!G104</f>
        <v>74.880630020027994</v>
      </c>
      <c r="H104" s="30">
        <f>'2b. Productie zpm l-ggz (A)'!H104</f>
        <v>0</v>
      </c>
    </row>
    <row r="105" spans="1:8" x14ac:dyDescent="0.25">
      <c r="A105" s="26" t="str">
        <f>'2b. Productie zpm l-ggz (A)'!A105</f>
        <v>CO0106</v>
      </c>
      <c r="B105" s="27" t="str">
        <f>'2b. Productie zpm l-ggz (A)'!B105</f>
        <v>Behandeling</v>
      </c>
      <c r="C105" s="27" t="str">
        <f>'2b. Productie zpm l-ggz (A)'!C105</f>
        <v>Vanaf 5 minuten</v>
      </c>
      <c r="D105" s="27" t="str">
        <f>'2b. Productie zpm l-ggz (A)'!D105</f>
        <v>Hoogspecialistisch ggz (ambulant en klinisch, met contractvoorwaarde)</v>
      </c>
      <c r="E105" s="27" t="str">
        <f>'2b. Productie zpm l-ggz (A)'!E105</f>
        <v>Arts (Wet Big artikel 3)</v>
      </c>
      <c r="F105" s="32">
        <f>'2b. Productie zpm l-ggz (A)'!F105</f>
        <v>0</v>
      </c>
      <c r="G105" s="53">
        <f>'2b. Productie zpm l-ggz (A)'!G105</f>
        <v>63.684904959704703</v>
      </c>
      <c r="H105" s="30">
        <f>'2b. Productie zpm l-ggz (A)'!H105</f>
        <v>0</v>
      </c>
    </row>
    <row r="106" spans="1:8" x14ac:dyDescent="0.25">
      <c r="A106" s="26" t="str">
        <f>'2b. Productie zpm l-ggz (A)'!A106</f>
        <v>CO0107</v>
      </c>
      <c r="B106" s="27" t="str">
        <f>'2b. Productie zpm l-ggz (A)'!B106</f>
        <v>Behandeling</v>
      </c>
      <c r="C106" s="27" t="str">
        <f>'2b. Productie zpm l-ggz (A)'!C106</f>
        <v>Vanaf 5 minuten</v>
      </c>
      <c r="D106" s="27" t="str">
        <f>'2b. Productie zpm l-ggz (A)'!D106</f>
        <v>Ambulant – kwaliteitsstatuut sectie II</v>
      </c>
      <c r="E106" s="27" t="str">
        <f>'2b. Productie zpm l-ggz (A)'!E106</f>
        <v>Gezondheidszorgpsycholoog (Wet Big artikel 3)</v>
      </c>
      <c r="F106" s="32">
        <f>'2b. Productie zpm l-ggz (A)'!F106</f>
        <v>0</v>
      </c>
      <c r="G106" s="53">
        <f>'2b. Productie zpm l-ggz (A)'!G106</f>
        <v>27.441017863250501</v>
      </c>
      <c r="H106" s="30">
        <f>'2b. Productie zpm l-ggz (A)'!H106</f>
        <v>0</v>
      </c>
    </row>
    <row r="107" spans="1:8" x14ac:dyDescent="0.25">
      <c r="A107" s="26" t="str">
        <f>'2b. Productie zpm l-ggz (A)'!A107</f>
        <v>CO0108</v>
      </c>
      <c r="B107" s="27" t="str">
        <f>'2b. Productie zpm l-ggz (A)'!B107</f>
        <v>Behandeling</v>
      </c>
      <c r="C107" s="27" t="str">
        <f>'2b. Productie zpm l-ggz (A)'!C107</f>
        <v>Vanaf 5 minuten</v>
      </c>
      <c r="D107" s="27" t="str">
        <f>'2b. Productie zpm l-ggz (A)'!D107</f>
        <v>Ambulant – kwaliteitsstatuut sectie III – monodisciplinair</v>
      </c>
      <c r="E107" s="27" t="str">
        <f>'2b. Productie zpm l-ggz (A)'!E107</f>
        <v>Gezondheidszorgpsycholoog (Wet Big artikel 3)</v>
      </c>
      <c r="F107" s="32">
        <f>'2b. Productie zpm l-ggz (A)'!F107</f>
        <v>0</v>
      </c>
      <c r="G107" s="53">
        <f>'2b. Productie zpm l-ggz (A)'!G107</f>
        <v>39.246284620927</v>
      </c>
      <c r="H107" s="30">
        <f>'2b. Productie zpm l-ggz (A)'!H107</f>
        <v>0</v>
      </c>
    </row>
    <row r="108" spans="1:8" x14ac:dyDescent="0.25">
      <c r="A108" s="26" t="str">
        <f>'2b. Productie zpm l-ggz (A)'!A108</f>
        <v>CO0109</v>
      </c>
      <c r="B108" s="27" t="str">
        <f>'2b. Productie zpm l-ggz (A)'!B108</f>
        <v>Behandeling</v>
      </c>
      <c r="C108" s="27" t="str">
        <f>'2b. Productie zpm l-ggz (A)'!C108</f>
        <v>Vanaf 5 minuten</v>
      </c>
      <c r="D108" s="27" t="str">
        <f>'2b. Productie zpm l-ggz (A)'!D108</f>
        <v>Ambulant – kwaliteitsstatuut sectie III – multidisciplinair</v>
      </c>
      <c r="E108" s="27" t="str">
        <f>'2b. Productie zpm l-ggz (A)'!E108</f>
        <v>Gezondheidszorgpsycholoog (Wet Big artikel 3)</v>
      </c>
      <c r="F108" s="32">
        <f>'2b. Productie zpm l-ggz (A)'!F108</f>
        <v>0</v>
      </c>
      <c r="G108" s="53">
        <f>'2b. Productie zpm l-ggz (A)'!G108</f>
        <v>46.4053259451725</v>
      </c>
      <c r="H108" s="30">
        <f>'2b. Productie zpm l-ggz (A)'!H108</f>
        <v>0</v>
      </c>
    </row>
    <row r="109" spans="1:8" x14ac:dyDescent="0.25">
      <c r="A109" s="26" t="str">
        <f>'2b. Productie zpm l-ggz (A)'!A109</f>
        <v>CO0110</v>
      </c>
      <c r="B109" s="27" t="str">
        <f>'2b. Productie zpm l-ggz (A)'!B109</f>
        <v>Behandeling</v>
      </c>
      <c r="C109" s="27" t="str">
        <f>'2b. Productie zpm l-ggz (A)'!C109</f>
        <v>Vanaf 5 minuten</v>
      </c>
      <c r="D109" s="27" t="str">
        <f>'2b. Productie zpm l-ggz (A)'!D109</f>
        <v>Outreachend</v>
      </c>
      <c r="E109" s="27" t="str">
        <f>'2b. Productie zpm l-ggz (A)'!E109</f>
        <v>Gezondheidszorgpsycholoog (Wet Big artikel 3)</v>
      </c>
      <c r="F109" s="32">
        <f>'2b. Productie zpm l-ggz (A)'!F109</f>
        <v>0</v>
      </c>
      <c r="G109" s="53">
        <f>'2b. Productie zpm l-ggz (A)'!G109</f>
        <v>52.611884045210601</v>
      </c>
      <c r="H109" s="30">
        <f>'2b. Productie zpm l-ggz (A)'!H109</f>
        <v>0</v>
      </c>
    </row>
    <row r="110" spans="1:8" x14ac:dyDescent="0.25">
      <c r="A110" s="26" t="str">
        <f>'2b. Productie zpm l-ggz (A)'!A110</f>
        <v>CO0111</v>
      </c>
      <c r="B110" s="27" t="str">
        <f>'2b. Productie zpm l-ggz (A)'!B110</f>
        <v>Behandeling</v>
      </c>
      <c r="C110" s="27" t="str">
        <f>'2b. Productie zpm l-ggz (A)'!C110</f>
        <v>Vanaf 5 minuten</v>
      </c>
      <c r="D110" s="27" t="str">
        <f>'2b. Productie zpm l-ggz (A)'!D110</f>
        <v>Klinisch (exclusief forensische en beveiligde zorg)</v>
      </c>
      <c r="E110" s="27" t="str">
        <f>'2b. Productie zpm l-ggz (A)'!E110</f>
        <v>Gezondheidszorgpsycholoog (Wet Big artikel 3)</v>
      </c>
      <c r="F110" s="32">
        <f>'2b. Productie zpm l-ggz (A)'!F110</f>
        <v>0</v>
      </c>
      <c r="G110" s="53">
        <f>'2b. Productie zpm l-ggz (A)'!G110</f>
        <v>57.124277909794202</v>
      </c>
      <c r="H110" s="30">
        <f>'2b. Productie zpm l-ggz (A)'!H110</f>
        <v>0</v>
      </c>
    </row>
    <row r="111" spans="1:8" x14ac:dyDescent="0.25">
      <c r="A111" s="26" t="str">
        <f>'2b. Productie zpm l-ggz (A)'!A111</f>
        <v>CO0112</v>
      </c>
      <c r="B111" s="27" t="str">
        <f>'2b. Productie zpm l-ggz (A)'!B111</f>
        <v>Behandeling</v>
      </c>
      <c r="C111" s="27" t="str">
        <f>'2b. Productie zpm l-ggz (A)'!C111</f>
        <v>Vanaf 5 minuten</v>
      </c>
      <c r="D111" s="27" t="str">
        <f>'2b. Productie zpm l-ggz (A)'!D111</f>
        <v>Forensische en beveiligde zorg - klinische zorg</v>
      </c>
      <c r="E111" s="27" t="str">
        <f>'2b. Productie zpm l-ggz (A)'!E111</f>
        <v>Gezondheidszorgpsycholoog (Wet Big artikel 3)</v>
      </c>
      <c r="F111" s="32">
        <f>'2b. Productie zpm l-ggz (A)'!F111</f>
        <v>0</v>
      </c>
      <c r="G111" s="53">
        <f>'2b. Productie zpm l-ggz (A)'!G111</f>
        <v>74.226427917469394</v>
      </c>
      <c r="H111" s="30">
        <f>'2b. Productie zpm l-ggz (A)'!H111</f>
        <v>0</v>
      </c>
    </row>
    <row r="112" spans="1:8" x14ac:dyDescent="0.25">
      <c r="A112" s="26" t="str">
        <f>'2b. Productie zpm l-ggz (A)'!A112</f>
        <v>CO0113</v>
      </c>
      <c r="B112" s="27" t="str">
        <f>'2b. Productie zpm l-ggz (A)'!B112</f>
        <v>Behandeling</v>
      </c>
      <c r="C112" s="27" t="str">
        <f>'2b. Productie zpm l-ggz (A)'!C112</f>
        <v>Vanaf 5 minuten</v>
      </c>
      <c r="D112" s="27" t="str">
        <f>'2b. Productie zpm l-ggz (A)'!D112</f>
        <v>Forensische en beveiligde zorg - niet klinische of ambulante zorg</v>
      </c>
      <c r="E112" s="27" t="str">
        <f>'2b. Productie zpm l-ggz (A)'!E112</f>
        <v>Gezondheidszorgpsycholoog (Wet Big artikel 3)</v>
      </c>
      <c r="F112" s="32">
        <f>'2b. Productie zpm l-ggz (A)'!F112</f>
        <v>0</v>
      </c>
      <c r="G112" s="53">
        <f>'2b. Productie zpm l-ggz (A)'!G112</f>
        <v>58.466252663374</v>
      </c>
      <c r="H112" s="30">
        <f>'2b. Productie zpm l-ggz (A)'!H112</f>
        <v>0</v>
      </c>
    </row>
    <row r="113" spans="1:8" x14ac:dyDescent="0.25">
      <c r="A113" s="26" t="str">
        <f>'2b. Productie zpm l-ggz (A)'!A113</f>
        <v>CO0114</v>
      </c>
      <c r="B113" s="27" t="str">
        <f>'2b. Productie zpm l-ggz (A)'!B113</f>
        <v>Behandeling</v>
      </c>
      <c r="C113" s="27" t="str">
        <f>'2b. Productie zpm l-ggz (A)'!C113</f>
        <v>Vanaf 5 minuten</v>
      </c>
      <c r="D113" s="27" t="str">
        <f>'2b. Productie zpm l-ggz (A)'!D113</f>
        <v>Hoogspecialistisch ggz (ambulant en klinisch, met contractvoorwaarde)</v>
      </c>
      <c r="E113" s="27" t="str">
        <f>'2b. Productie zpm l-ggz (A)'!E113</f>
        <v>Gezondheidszorgpsycholoog (Wet Big artikel 3)</v>
      </c>
      <c r="F113" s="32">
        <f>'2b. Productie zpm l-ggz (A)'!F113</f>
        <v>0</v>
      </c>
      <c r="G113" s="53">
        <f>'2b. Productie zpm l-ggz (A)'!G113</f>
        <v>66.091223294133002</v>
      </c>
      <c r="H113" s="30">
        <f>'2b. Productie zpm l-ggz (A)'!H113</f>
        <v>0</v>
      </c>
    </row>
    <row r="114" spans="1:8" x14ac:dyDescent="0.25">
      <c r="A114" s="26" t="str">
        <f>'2b. Productie zpm l-ggz (A)'!A114</f>
        <v>CO0115</v>
      </c>
      <c r="B114" s="27" t="str">
        <f>'2b. Productie zpm l-ggz (A)'!B114</f>
        <v>Behandeling</v>
      </c>
      <c r="C114" s="27" t="str">
        <f>'2b. Productie zpm l-ggz (A)'!C114</f>
        <v>Vanaf 5 minuten</v>
      </c>
      <c r="D114" s="27" t="str">
        <f>'2b. Productie zpm l-ggz (A)'!D114</f>
        <v>Ambulant – kwaliteitsstatuut sectie II</v>
      </c>
      <c r="E114" s="27" t="str">
        <f>'2b. Productie zpm l-ggz (A)'!E114</f>
        <v>Psychotherapeut (Wet Big artikel 3)</v>
      </c>
      <c r="F114" s="32">
        <f>'2b. Productie zpm l-ggz (A)'!F114</f>
        <v>0</v>
      </c>
      <c r="G114" s="53">
        <f>'2b. Productie zpm l-ggz (A)'!G114</f>
        <v>30.1446904840382</v>
      </c>
      <c r="H114" s="30">
        <f>'2b. Productie zpm l-ggz (A)'!H114</f>
        <v>0</v>
      </c>
    </row>
    <row r="115" spans="1:8" x14ac:dyDescent="0.25">
      <c r="A115" s="26" t="str">
        <f>'2b. Productie zpm l-ggz (A)'!A115</f>
        <v>CO0116</v>
      </c>
      <c r="B115" s="27" t="str">
        <f>'2b. Productie zpm l-ggz (A)'!B115</f>
        <v>Behandeling</v>
      </c>
      <c r="C115" s="27" t="str">
        <f>'2b. Productie zpm l-ggz (A)'!C115</f>
        <v>Vanaf 5 minuten</v>
      </c>
      <c r="D115" s="27" t="str">
        <f>'2b. Productie zpm l-ggz (A)'!D115</f>
        <v>Ambulant – kwaliteitsstatuut sectie III – monodisciplinair</v>
      </c>
      <c r="E115" s="27" t="str">
        <f>'2b. Productie zpm l-ggz (A)'!E115</f>
        <v>Psychotherapeut (Wet Big artikel 3)</v>
      </c>
      <c r="F115" s="32">
        <f>'2b. Productie zpm l-ggz (A)'!F115</f>
        <v>0</v>
      </c>
      <c r="G115" s="53">
        <f>'2b. Productie zpm l-ggz (A)'!G115</f>
        <v>40.8832350433633</v>
      </c>
      <c r="H115" s="30">
        <f>'2b. Productie zpm l-ggz (A)'!H115</f>
        <v>0</v>
      </c>
    </row>
    <row r="116" spans="1:8" x14ac:dyDescent="0.25">
      <c r="A116" s="26" t="str">
        <f>'2b. Productie zpm l-ggz (A)'!A116</f>
        <v>CO0117</v>
      </c>
      <c r="B116" s="27" t="str">
        <f>'2b. Productie zpm l-ggz (A)'!B116</f>
        <v>Behandeling</v>
      </c>
      <c r="C116" s="27" t="str">
        <f>'2b. Productie zpm l-ggz (A)'!C116</f>
        <v>Vanaf 5 minuten</v>
      </c>
      <c r="D116" s="27" t="str">
        <f>'2b. Productie zpm l-ggz (A)'!D116</f>
        <v>Ambulant – kwaliteitsstatuut sectie III – multidisciplinair</v>
      </c>
      <c r="E116" s="27" t="str">
        <f>'2b. Productie zpm l-ggz (A)'!E116</f>
        <v>Psychotherapeut (Wet Big artikel 3)</v>
      </c>
      <c r="F116" s="32">
        <f>'2b. Productie zpm l-ggz (A)'!F116</f>
        <v>0</v>
      </c>
      <c r="G116" s="53">
        <f>'2b. Productie zpm l-ggz (A)'!G116</f>
        <v>45.194229239634602</v>
      </c>
      <c r="H116" s="30">
        <f>'2b. Productie zpm l-ggz (A)'!H116</f>
        <v>0</v>
      </c>
    </row>
    <row r="117" spans="1:8" x14ac:dyDescent="0.25">
      <c r="A117" s="26" t="str">
        <f>'2b. Productie zpm l-ggz (A)'!A117</f>
        <v>CO0118</v>
      </c>
      <c r="B117" s="27" t="str">
        <f>'2b. Productie zpm l-ggz (A)'!B117</f>
        <v>Behandeling</v>
      </c>
      <c r="C117" s="27" t="str">
        <f>'2b. Productie zpm l-ggz (A)'!C117</f>
        <v>Vanaf 5 minuten</v>
      </c>
      <c r="D117" s="27" t="str">
        <f>'2b. Productie zpm l-ggz (A)'!D117</f>
        <v>Outreachend</v>
      </c>
      <c r="E117" s="27" t="str">
        <f>'2b. Productie zpm l-ggz (A)'!E117</f>
        <v>Psychotherapeut (Wet Big artikel 3)</v>
      </c>
      <c r="F117" s="32">
        <f>'2b. Productie zpm l-ggz (A)'!F117</f>
        <v>0</v>
      </c>
      <c r="G117" s="53">
        <f>'2b. Productie zpm l-ggz (A)'!G117</f>
        <v>48.479461039264102</v>
      </c>
      <c r="H117" s="30">
        <f>'2b. Productie zpm l-ggz (A)'!H117</f>
        <v>0</v>
      </c>
    </row>
    <row r="118" spans="1:8" x14ac:dyDescent="0.25">
      <c r="A118" s="26" t="str">
        <f>'2b. Productie zpm l-ggz (A)'!A118</f>
        <v>CO0119</v>
      </c>
      <c r="B118" s="27" t="str">
        <f>'2b. Productie zpm l-ggz (A)'!B118</f>
        <v>Behandeling</v>
      </c>
      <c r="C118" s="27" t="str">
        <f>'2b. Productie zpm l-ggz (A)'!C118</f>
        <v>Vanaf 5 minuten</v>
      </c>
      <c r="D118" s="27" t="str">
        <f>'2b. Productie zpm l-ggz (A)'!D118</f>
        <v>Klinisch (exclusief forensische en beveiligde zorg)</v>
      </c>
      <c r="E118" s="27" t="str">
        <f>'2b. Productie zpm l-ggz (A)'!E118</f>
        <v>Psychotherapeut (Wet Big artikel 3)</v>
      </c>
      <c r="F118" s="32">
        <f>'2b. Productie zpm l-ggz (A)'!F118</f>
        <v>0</v>
      </c>
      <c r="G118" s="53">
        <f>'2b. Productie zpm l-ggz (A)'!G118</f>
        <v>50.760265650466003</v>
      </c>
      <c r="H118" s="30">
        <f>'2b. Productie zpm l-ggz (A)'!H118</f>
        <v>0</v>
      </c>
    </row>
    <row r="119" spans="1:8" x14ac:dyDescent="0.25">
      <c r="A119" s="26" t="str">
        <f>'2b. Productie zpm l-ggz (A)'!A119</f>
        <v>CO0120</v>
      </c>
      <c r="B119" s="27" t="str">
        <f>'2b. Productie zpm l-ggz (A)'!B119</f>
        <v>Behandeling</v>
      </c>
      <c r="C119" s="27" t="str">
        <f>'2b. Productie zpm l-ggz (A)'!C119</f>
        <v>Vanaf 5 minuten</v>
      </c>
      <c r="D119" s="27" t="str">
        <f>'2b. Productie zpm l-ggz (A)'!D119</f>
        <v>Forensische en beveiligde zorg - klinische zorg</v>
      </c>
      <c r="E119" s="27" t="str">
        <f>'2b. Productie zpm l-ggz (A)'!E119</f>
        <v>Psychotherapeut (Wet Big artikel 3)</v>
      </c>
      <c r="F119" s="32">
        <f>'2b. Productie zpm l-ggz (A)'!F119</f>
        <v>0</v>
      </c>
      <c r="G119" s="53">
        <f>'2b. Productie zpm l-ggz (A)'!G119</f>
        <v>73.987195990985896</v>
      </c>
      <c r="H119" s="30">
        <f>'2b. Productie zpm l-ggz (A)'!H119</f>
        <v>0</v>
      </c>
    </row>
    <row r="120" spans="1:8" x14ac:dyDescent="0.25">
      <c r="A120" s="26" t="str">
        <f>'2b. Productie zpm l-ggz (A)'!A120</f>
        <v>CO0121</v>
      </c>
      <c r="B120" s="27" t="str">
        <f>'2b. Productie zpm l-ggz (A)'!B120</f>
        <v>Behandeling</v>
      </c>
      <c r="C120" s="27" t="str">
        <f>'2b. Productie zpm l-ggz (A)'!C120</f>
        <v>Vanaf 5 minuten</v>
      </c>
      <c r="D120" s="27" t="str">
        <f>'2b. Productie zpm l-ggz (A)'!D120</f>
        <v>Forensische en beveiligde zorg - niet klinische of ambulante zorg</v>
      </c>
      <c r="E120" s="27" t="str">
        <f>'2b. Productie zpm l-ggz (A)'!E120</f>
        <v>Psychotherapeut (Wet Big artikel 3)</v>
      </c>
      <c r="F120" s="32">
        <f>'2b. Productie zpm l-ggz (A)'!F120</f>
        <v>0</v>
      </c>
      <c r="G120" s="53">
        <f>'2b. Productie zpm l-ggz (A)'!G120</f>
        <v>63.891045356082202</v>
      </c>
      <c r="H120" s="30">
        <f>'2b. Productie zpm l-ggz (A)'!H120</f>
        <v>0</v>
      </c>
    </row>
    <row r="121" spans="1:8" x14ac:dyDescent="0.25">
      <c r="A121" s="26" t="str">
        <f>'2b. Productie zpm l-ggz (A)'!A121</f>
        <v>CO0122</v>
      </c>
      <c r="B121" s="27" t="str">
        <f>'2b. Productie zpm l-ggz (A)'!B121</f>
        <v>Behandeling</v>
      </c>
      <c r="C121" s="27" t="str">
        <f>'2b. Productie zpm l-ggz (A)'!C121</f>
        <v>Vanaf 5 minuten</v>
      </c>
      <c r="D121" s="27" t="str">
        <f>'2b. Productie zpm l-ggz (A)'!D121</f>
        <v>Hoogspecialistisch ggz (ambulant en klinisch, met contractvoorwaarde)</v>
      </c>
      <c r="E121" s="27" t="str">
        <f>'2b. Productie zpm l-ggz (A)'!E121</f>
        <v>Psychotherapeut (Wet Big artikel 3)</v>
      </c>
      <c r="F121" s="32">
        <f>'2b. Productie zpm l-ggz (A)'!F121</f>
        <v>0</v>
      </c>
      <c r="G121" s="53">
        <f>'2b. Productie zpm l-ggz (A)'!G121</f>
        <v>70.194206669186201</v>
      </c>
      <c r="H121" s="30">
        <f>'2b. Productie zpm l-ggz (A)'!H121</f>
        <v>0</v>
      </c>
    </row>
    <row r="122" spans="1:8" x14ac:dyDescent="0.25">
      <c r="A122" s="26" t="str">
        <f>'2b. Productie zpm l-ggz (A)'!A122</f>
        <v>CO0123</v>
      </c>
      <c r="B122" s="27" t="str">
        <f>'2b. Productie zpm l-ggz (A)'!B122</f>
        <v>Behandeling</v>
      </c>
      <c r="C122" s="27" t="str">
        <f>'2b. Productie zpm l-ggz (A)'!C122</f>
        <v>Vanaf 5 minuten</v>
      </c>
      <c r="D122" s="27" t="str">
        <f>'2b. Productie zpm l-ggz (A)'!D122</f>
        <v>Ambulant – kwaliteitsstatuut sectie II</v>
      </c>
      <c r="E122" s="27" t="str">
        <f>'2b. Productie zpm l-ggz (A)'!E122</f>
        <v>Verpleegkundige (Wet Big artikel 3)</v>
      </c>
      <c r="F122" s="32">
        <f>'2b. Productie zpm l-ggz (A)'!F122</f>
        <v>0</v>
      </c>
      <c r="G122" s="53">
        <f>'2b. Productie zpm l-ggz (A)'!G122</f>
        <v>22.270373679580299</v>
      </c>
      <c r="H122" s="30">
        <f>'2b. Productie zpm l-ggz (A)'!H122</f>
        <v>0</v>
      </c>
    </row>
    <row r="123" spans="1:8" x14ac:dyDescent="0.25">
      <c r="A123" s="26" t="str">
        <f>'2b. Productie zpm l-ggz (A)'!A123</f>
        <v>CO0124</v>
      </c>
      <c r="B123" s="27" t="str">
        <f>'2b. Productie zpm l-ggz (A)'!B123</f>
        <v>Behandeling</v>
      </c>
      <c r="C123" s="27" t="str">
        <f>'2b. Productie zpm l-ggz (A)'!C123</f>
        <v>Vanaf 5 minuten</v>
      </c>
      <c r="D123" s="27" t="str">
        <f>'2b. Productie zpm l-ggz (A)'!D123</f>
        <v>Ambulant – kwaliteitsstatuut sectie III – monodisciplinair</v>
      </c>
      <c r="E123" s="27" t="str">
        <f>'2b. Productie zpm l-ggz (A)'!E123</f>
        <v>Verpleegkundige (Wet Big artikel 3)</v>
      </c>
      <c r="F123" s="32">
        <f>'2b. Productie zpm l-ggz (A)'!F123</f>
        <v>0</v>
      </c>
      <c r="G123" s="53">
        <f>'2b. Productie zpm l-ggz (A)'!G123</f>
        <v>31.515406173206699</v>
      </c>
      <c r="H123" s="30">
        <f>'2b. Productie zpm l-ggz (A)'!H123</f>
        <v>0</v>
      </c>
    </row>
    <row r="124" spans="1:8" x14ac:dyDescent="0.25">
      <c r="A124" s="26" t="str">
        <f>'2b. Productie zpm l-ggz (A)'!A124</f>
        <v>CO0125</v>
      </c>
      <c r="B124" s="27" t="str">
        <f>'2b. Productie zpm l-ggz (A)'!B124</f>
        <v>Behandeling</v>
      </c>
      <c r="C124" s="27" t="str">
        <f>'2b. Productie zpm l-ggz (A)'!C124</f>
        <v>Vanaf 5 minuten</v>
      </c>
      <c r="D124" s="27" t="str">
        <f>'2b. Productie zpm l-ggz (A)'!D124</f>
        <v>Ambulant – kwaliteitsstatuut sectie III – multidisciplinair</v>
      </c>
      <c r="E124" s="27" t="str">
        <f>'2b. Productie zpm l-ggz (A)'!E124</f>
        <v>Verpleegkundige (Wet Big artikel 3)</v>
      </c>
      <c r="F124" s="32">
        <f>'2b. Productie zpm l-ggz (A)'!F124</f>
        <v>0</v>
      </c>
      <c r="G124" s="53">
        <f>'2b. Productie zpm l-ggz (A)'!G124</f>
        <v>37.148520639697097</v>
      </c>
      <c r="H124" s="30">
        <f>'2b. Productie zpm l-ggz (A)'!H124</f>
        <v>0</v>
      </c>
    </row>
    <row r="125" spans="1:8" x14ac:dyDescent="0.25">
      <c r="A125" s="26" t="str">
        <f>'2b. Productie zpm l-ggz (A)'!A125</f>
        <v>CO0126</v>
      </c>
      <c r="B125" s="27" t="str">
        <f>'2b. Productie zpm l-ggz (A)'!B125</f>
        <v>Behandeling</v>
      </c>
      <c r="C125" s="27" t="str">
        <f>'2b. Productie zpm l-ggz (A)'!C125</f>
        <v>Vanaf 5 minuten</v>
      </c>
      <c r="D125" s="27" t="str">
        <f>'2b. Productie zpm l-ggz (A)'!D125</f>
        <v>Outreachend</v>
      </c>
      <c r="E125" s="27" t="str">
        <f>'2b. Productie zpm l-ggz (A)'!E125</f>
        <v>Verpleegkundige (Wet Big artikel 3)</v>
      </c>
      <c r="F125" s="32">
        <f>'2b. Productie zpm l-ggz (A)'!F125</f>
        <v>0</v>
      </c>
      <c r="G125" s="53">
        <f>'2b. Productie zpm l-ggz (A)'!G125</f>
        <v>42.024545453429297</v>
      </c>
      <c r="H125" s="30">
        <f>'2b. Productie zpm l-ggz (A)'!H125</f>
        <v>0</v>
      </c>
    </row>
    <row r="126" spans="1:8" x14ac:dyDescent="0.25">
      <c r="A126" s="26" t="str">
        <f>'2b. Productie zpm l-ggz (A)'!A126</f>
        <v>CO0127</v>
      </c>
      <c r="B126" s="27" t="str">
        <f>'2b. Productie zpm l-ggz (A)'!B126</f>
        <v>Behandeling</v>
      </c>
      <c r="C126" s="27" t="str">
        <f>'2b. Productie zpm l-ggz (A)'!C126</f>
        <v>Vanaf 5 minuten</v>
      </c>
      <c r="D126" s="27" t="str">
        <f>'2b. Productie zpm l-ggz (A)'!D126</f>
        <v>Klinisch (exclusief forensische en beveiligde zorg)</v>
      </c>
      <c r="E126" s="27" t="str">
        <f>'2b. Productie zpm l-ggz (A)'!E126</f>
        <v>Verpleegkundige (Wet Big artikel 3)</v>
      </c>
      <c r="F126" s="32">
        <f>'2b. Productie zpm l-ggz (A)'!F126</f>
        <v>0</v>
      </c>
      <c r="G126" s="53">
        <f>'2b. Productie zpm l-ggz (A)'!G126</f>
        <v>44.745679652597502</v>
      </c>
      <c r="H126" s="30">
        <f>'2b. Productie zpm l-ggz (A)'!H126</f>
        <v>0</v>
      </c>
    </row>
    <row r="127" spans="1:8" x14ac:dyDescent="0.25">
      <c r="A127" s="26" t="str">
        <f>'2b. Productie zpm l-ggz (A)'!A127</f>
        <v>CO0128</v>
      </c>
      <c r="B127" s="27" t="str">
        <f>'2b. Productie zpm l-ggz (A)'!B127</f>
        <v>Behandeling</v>
      </c>
      <c r="C127" s="27" t="str">
        <f>'2b. Productie zpm l-ggz (A)'!C127</f>
        <v>Vanaf 5 minuten</v>
      </c>
      <c r="D127" s="27" t="str">
        <f>'2b. Productie zpm l-ggz (A)'!D127</f>
        <v>Forensische en beveiligde zorg - klinische zorg</v>
      </c>
      <c r="E127" s="27" t="str">
        <f>'2b. Productie zpm l-ggz (A)'!E127</f>
        <v>Verpleegkundige (Wet Big artikel 3)</v>
      </c>
      <c r="F127" s="32">
        <f>'2b. Productie zpm l-ggz (A)'!F127</f>
        <v>0</v>
      </c>
      <c r="G127" s="53">
        <f>'2b. Productie zpm l-ggz (A)'!G127</f>
        <v>56.106780858354099</v>
      </c>
      <c r="H127" s="30">
        <f>'2b. Productie zpm l-ggz (A)'!H127</f>
        <v>0</v>
      </c>
    </row>
    <row r="128" spans="1:8" x14ac:dyDescent="0.25">
      <c r="A128" s="26" t="str">
        <f>'2b. Productie zpm l-ggz (A)'!A128</f>
        <v>CO0129</v>
      </c>
      <c r="B128" s="27" t="str">
        <f>'2b. Productie zpm l-ggz (A)'!B128</f>
        <v>Behandeling</v>
      </c>
      <c r="C128" s="27" t="str">
        <f>'2b. Productie zpm l-ggz (A)'!C128</f>
        <v>Vanaf 5 minuten</v>
      </c>
      <c r="D128" s="27" t="str">
        <f>'2b. Productie zpm l-ggz (A)'!D128</f>
        <v>Forensische en beveiligde zorg - niet klinische of ambulante zorg</v>
      </c>
      <c r="E128" s="27" t="str">
        <f>'2b. Productie zpm l-ggz (A)'!E128</f>
        <v>Verpleegkundige (Wet Big artikel 3)</v>
      </c>
      <c r="F128" s="32">
        <f>'2b. Productie zpm l-ggz (A)'!F128</f>
        <v>0</v>
      </c>
      <c r="G128" s="53">
        <f>'2b. Productie zpm l-ggz (A)'!G128</f>
        <v>48.248704238100899</v>
      </c>
      <c r="H128" s="30">
        <f>'2b. Productie zpm l-ggz (A)'!H128</f>
        <v>0</v>
      </c>
    </row>
    <row r="129" spans="1:8" x14ac:dyDescent="0.25">
      <c r="A129" s="26" t="str">
        <f>'2b. Productie zpm l-ggz (A)'!A129</f>
        <v>CO0130</v>
      </c>
      <c r="B129" s="27" t="str">
        <f>'2b. Productie zpm l-ggz (A)'!B129</f>
        <v>Behandeling</v>
      </c>
      <c r="C129" s="27" t="str">
        <f>'2b. Productie zpm l-ggz (A)'!C129</f>
        <v>Vanaf 5 minuten</v>
      </c>
      <c r="D129" s="27" t="str">
        <f>'2b. Productie zpm l-ggz (A)'!D129</f>
        <v>Hoogspecialistisch ggz (ambulant en klinisch, met contractvoorwaarde)</v>
      </c>
      <c r="E129" s="27" t="str">
        <f>'2b. Productie zpm l-ggz (A)'!E129</f>
        <v>Verpleegkundige (Wet Big artikel 3)</v>
      </c>
      <c r="F129" s="32">
        <f>'2b. Productie zpm l-ggz (A)'!F129</f>
        <v>0</v>
      </c>
      <c r="G129" s="53">
        <f>'2b. Productie zpm l-ggz (A)'!G129</f>
        <v>55.268140509266701</v>
      </c>
      <c r="H129" s="30">
        <f>'2b. Productie zpm l-ggz (A)'!H129</f>
        <v>0</v>
      </c>
    </row>
    <row r="130" spans="1:8" x14ac:dyDescent="0.25">
      <c r="A130" s="26" t="str">
        <f>'2b. Productie zpm l-ggz (A)'!A130</f>
        <v>CO0131</v>
      </c>
      <c r="B130" s="27" t="str">
        <f>'2b. Productie zpm l-ggz (A)'!B130</f>
        <v>Diagnostiek</v>
      </c>
      <c r="C130" s="27" t="str">
        <f>'2b. Productie zpm l-ggz (A)'!C130</f>
        <v>Vanaf 15 minuten</v>
      </c>
      <c r="D130" s="27" t="str">
        <f>'2b. Productie zpm l-ggz (A)'!D130</f>
        <v>Ambulant – kwaliteitsstatuut sectie II</v>
      </c>
      <c r="E130" s="27" t="str">
        <f>'2b. Productie zpm l-ggz (A)'!E130</f>
        <v>Overige beroepen</v>
      </c>
      <c r="F130" s="32">
        <f>'2b. Productie zpm l-ggz (A)'!F130</f>
        <v>0</v>
      </c>
      <c r="G130" s="53">
        <f>'2b. Productie zpm l-ggz (A)'!G130</f>
        <v>52.966735777942901</v>
      </c>
      <c r="H130" s="30">
        <f>'2b. Productie zpm l-ggz (A)'!H130</f>
        <v>0</v>
      </c>
    </row>
    <row r="131" spans="1:8" x14ac:dyDescent="0.25">
      <c r="A131" s="26" t="str">
        <f>'2b. Productie zpm l-ggz (A)'!A131</f>
        <v>CO0132</v>
      </c>
      <c r="B131" s="27" t="str">
        <f>'2b. Productie zpm l-ggz (A)'!B131</f>
        <v>Diagnostiek</v>
      </c>
      <c r="C131" s="27" t="str">
        <f>'2b. Productie zpm l-ggz (A)'!C131</f>
        <v>Vanaf 15 minuten</v>
      </c>
      <c r="D131" s="27" t="str">
        <f>'2b. Productie zpm l-ggz (A)'!D131</f>
        <v>Ambulant – kwaliteitsstatuut sectie III – monodisciplinair</v>
      </c>
      <c r="E131" s="27" t="str">
        <f>'2b. Productie zpm l-ggz (A)'!E131</f>
        <v>Overige beroepen</v>
      </c>
      <c r="F131" s="32">
        <f>'2b. Productie zpm l-ggz (A)'!F131</f>
        <v>0</v>
      </c>
      <c r="G131" s="53">
        <f>'2b. Productie zpm l-ggz (A)'!G131</f>
        <v>78.9583214159709</v>
      </c>
      <c r="H131" s="30">
        <f>'2b. Productie zpm l-ggz (A)'!H131</f>
        <v>0</v>
      </c>
    </row>
    <row r="132" spans="1:8" x14ac:dyDescent="0.25">
      <c r="A132" s="26" t="str">
        <f>'2b. Productie zpm l-ggz (A)'!A132</f>
        <v>CO0133</v>
      </c>
      <c r="B132" s="27" t="str">
        <f>'2b. Productie zpm l-ggz (A)'!B132</f>
        <v>Diagnostiek</v>
      </c>
      <c r="C132" s="27" t="str">
        <f>'2b. Productie zpm l-ggz (A)'!C132</f>
        <v>Vanaf 15 minuten</v>
      </c>
      <c r="D132" s="27" t="str">
        <f>'2b. Productie zpm l-ggz (A)'!D132</f>
        <v>Ambulant – kwaliteitsstatuut sectie III – multidisciplinair</v>
      </c>
      <c r="E132" s="27" t="str">
        <f>'2b. Productie zpm l-ggz (A)'!E132</f>
        <v>Overige beroepen</v>
      </c>
      <c r="F132" s="32">
        <f>'2b. Productie zpm l-ggz (A)'!F132</f>
        <v>0</v>
      </c>
      <c r="G132" s="53">
        <f>'2b. Productie zpm l-ggz (A)'!G132</f>
        <v>98.308869738178203</v>
      </c>
      <c r="H132" s="30">
        <f>'2b. Productie zpm l-ggz (A)'!H132</f>
        <v>0</v>
      </c>
    </row>
    <row r="133" spans="1:8" x14ac:dyDescent="0.25">
      <c r="A133" s="26" t="str">
        <f>'2b. Productie zpm l-ggz (A)'!A133</f>
        <v>CO0134</v>
      </c>
      <c r="B133" s="27" t="str">
        <f>'2b. Productie zpm l-ggz (A)'!B133</f>
        <v>Diagnostiek</v>
      </c>
      <c r="C133" s="27" t="str">
        <f>'2b. Productie zpm l-ggz (A)'!C133</f>
        <v>Vanaf 15 minuten</v>
      </c>
      <c r="D133" s="27" t="str">
        <f>'2b. Productie zpm l-ggz (A)'!D133</f>
        <v>Outreachend</v>
      </c>
      <c r="E133" s="27" t="str">
        <f>'2b. Productie zpm l-ggz (A)'!E133</f>
        <v>Overige beroepen</v>
      </c>
      <c r="F133" s="32">
        <f>'2b. Productie zpm l-ggz (A)'!F133</f>
        <v>0</v>
      </c>
      <c r="G133" s="53">
        <f>'2b. Productie zpm l-ggz (A)'!G133</f>
        <v>118.941950359698</v>
      </c>
      <c r="H133" s="30">
        <f>'2b. Productie zpm l-ggz (A)'!H133</f>
        <v>0</v>
      </c>
    </row>
    <row r="134" spans="1:8" x14ac:dyDescent="0.25">
      <c r="A134" s="26" t="str">
        <f>'2b. Productie zpm l-ggz (A)'!A134</f>
        <v>CO0135</v>
      </c>
      <c r="B134" s="27" t="str">
        <f>'2b. Productie zpm l-ggz (A)'!B134</f>
        <v>Diagnostiek</v>
      </c>
      <c r="C134" s="27" t="str">
        <f>'2b. Productie zpm l-ggz (A)'!C134</f>
        <v>Vanaf 15 minuten</v>
      </c>
      <c r="D134" s="27" t="str">
        <f>'2b. Productie zpm l-ggz (A)'!D134</f>
        <v>Klinisch (exclusief forensische en beveiligde zorg)</v>
      </c>
      <c r="E134" s="27" t="str">
        <f>'2b. Productie zpm l-ggz (A)'!E134</f>
        <v>Overige beroepen</v>
      </c>
      <c r="F134" s="32">
        <f>'2b. Productie zpm l-ggz (A)'!F134</f>
        <v>0</v>
      </c>
      <c r="G134" s="53">
        <f>'2b. Productie zpm l-ggz (A)'!G134</f>
        <v>130.79300852448401</v>
      </c>
      <c r="H134" s="30">
        <f>'2b. Productie zpm l-ggz (A)'!H134</f>
        <v>0</v>
      </c>
    </row>
    <row r="135" spans="1:8" x14ac:dyDescent="0.25">
      <c r="A135" s="26" t="str">
        <f>'2b. Productie zpm l-ggz (A)'!A135</f>
        <v>CO0136</v>
      </c>
      <c r="B135" s="27" t="str">
        <f>'2b. Productie zpm l-ggz (A)'!B135</f>
        <v>Diagnostiek</v>
      </c>
      <c r="C135" s="27" t="str">
        <f>'2b. Productie zpm l-ggz (A)'!C135</f>
        <v>Vanaf 15 minuten</v>
      </c>
      <c r="D135" s="27" t="str">
        <f>'2b. Productie zpm l-ggz (A)'!D135</f>
        <v>Forensische en beveiligde zorg - klinische zorg</v>
      </c>
      <c r="E135" s="27" t="str">
        <f>'2b. Productie zpm l-ggz (A)'!E135</f>
        <v>Overige beroepen</v>
      </c>
      <c r="F135" s="32">
        <f>'2b. Productie zpm l-ggz (A)'!F135</f>
        <v>0</v>
      </c>
      <c r="G135" s="53">
        <f>'2b. Productie zpm l-ggz (A)'!G135</f>
        <v>168.041198322344</v>
      </c>
      <c r="H135" s="30">
        <f>'2b. Productie zpm l-ggz (A)'!H135</f>
        <v>0</v>
      </c>
    </row>
    <row r="136" spans="1:8" x14ac:dyDescent="0.25">
      <c r="A136" s="26" t="str">
        <f>'2b. Productie zpm l-ggz (A)'!A136</f>
        <v>CO0137</v>
      </c>
      <c r="B136" s="27" t="str">
        <f>'2b. Productie zpm l-ggz (A)'!B136</f>
        <v>Diagnostiek</v>
      </c>
      <c r="C136" s="27" t="str">
        <f>'2b. Productie zpm l-ggz (A)'!C136</f>
        <v>Vanaf 15 minuten</v>
      </c>
      <c r="D136" s="27" t="str">
        <f>'2b. Productie zpm l-ggz (A)'!D136</f>
        <v>Forensische en beveiligde zorg - niet klinische of ambulante zorg</v>
      </c>
      <c r="E136" s="27" t="str">
        <f>'2b. Productie zpm l-ggz (A)'!E136</f>
        <v>Overige beroepen</v>
      </c>
      <c r="F136" s="32">
        <f>'2b. Productie zpm l-ggz (A)'!F136</f>
        <v>0</v>
      </c>
      <c r="G136" s="53">
        <f>'2b. Productie zpm l-ggz (A)'!G136</f>
        <v>139.787543448055</v>
      </c>
      <c r="H136" s="30">
        <f>'2b. Productie zpm l-ggz (A)'!H136</f>
        <v>0</v>
      </c>
    </row>
    <row r="137" spans="1:8" x14ac:dyDescent="0.25">
      <c r="A137" s="26" t="str">
        <f>'2b. Productie zpm l-ggz (A)'!A137</f>
        <v>CO0138</v>
      </c>
      <c r="B137" s="27" t="str">
        <f>'2b. Productie zpm l-ggz (A)'!B137</f>
        <v>Diagnostiek</v>
      </c>
      <c r="C137" s="27" t="str">
        <f>'2b. Productie zpm l-ggz (A)'!C137</f>
        <v>Vanaf 15 minuten</v>
      </c>
      <c r="D137" s="27" t="str">
        <f>'2b. Productie zpm l-ggz (A)'!D137</f>
        <v>Hoogspecialistisch ggz (ambulant en klinisch, met contractvoorwaarde)</v>
      </c>
      <c r="E137" s="27" t="str">
        <f>'2b. Productie zpm l-ggz (A)'!E137</f>
        <v>Overige beroepen</v>
      </c>
      <c r="F137" s="32">
        <f>'2b. Productie zpm l-ggz (A)'!F137</f>
        <v>0</v>
      </c>
      <c r="G137" s="53">
        <f>'2b. Productie zpm l-ggz (A)'!G137</f>
        <v>140.43923786291501</v>
      </c>
      <c r="H137" s="30">
        <f>'2b. Productie zpm l-ggz (A)'!H137</f>
        <v>0</v>
      </c>
    </row>
    <row r="138" spans="1:8" x14ac:dyDescent="0.25">
      <c r="A138" s="26" t="str">
        <f>'2b. Productie zpm l-ggz (A)'!A138</f>
        <v>CO0139</v>
      </c>
      <c r="B138" s="27" t="str">
        <f>'2b. Productie zpm l-ggz (A)'!B138</f>
        <v>Diagnostiek</v>
      </c>
      <c r="C138" s="27" t="str">
        <f>'2b. Productie zpm l-ggz (A)'!C138</f>
        <v>Vanaf 15 minuten</v>
      </c>
      <c r="D138" s="27" t="str">
        <f>'2b. Productie zpm l-ggz (A)'!D138</f>
        <v>Ambulant – kwaliteitsstatuut sectie II</v>
      </c>
      <c r="E138" s="27" t="str">
        <f>'2b. Productie zpm l-ggz (A)'!E138</f>
        <v>Arts - specialist (Wet Big artikel 14)</v>
      </c>
      <c r="F138" s="32">
        <f>'2b. Productie zpm l-ggz (A)'!F138</f>
        <v>0</v>
      </c>
      <c r="G138" s="53">
        <f>'2b. Productie zpm l-ggz (A)'!G138</f>
        <v>101.60217503395199</v>
      </c>
      <c r="H138" s="30">
        <f>'2b. Productie zpm l-ggz (A)'!H138</f>
        <v>0</v>
      </c>
    </row>
    <row r="139" spans="1:8" x14ac:dyDescent="0.25">
      <c r="A139" s="26" t="str">
        <f>'2b. Productie zpm l-ggz (A)'!A139</f>
        <v>CO0141</v>
      </c>
      <c r="B139" s="27" t="str">
        <f>'2b. Productie zpm l-ggz (A)'!B139</f>
        <v>Diagnostiek</v>
      </c>
      <c r="C139" s="27" t="str">
        <f>'2b. Productie zpm l-ggz (A)'!C139</f>
        <v>Vanaf 15 minuten</v>
      </c>
      <c r="D139" s="27" t="str">
        <f>'2b. Productie zpm l-ggz (A)'!D139</f>
        <v>Ambulant – kwaliteitsstatuut sectie III – monodisciplinair</v>
      </c>
      <c r="E139" s="27" t="str">
        <f>'2b. Productie zpm l-ggz (A)'!E139</f>
        <v>Arts - specialist (Wet Big artikel 14)</v>
      </c>
      <c r="F139" s="32">
        <f>'2b. Productie zpm l-ggz (A)'!F139</f>
        <v>0</v>
      </c>
      <c r="G139" s="53">
        <f>'2b. Productie zpm l-ggz (A)'!G139</f>
        <v>146.43725984912501</v>
      </c>
      <c r="H139" s="30">
        <f>'2b. Productie zpm l-ggz (A)'!H139</f>
        <v>0</v>
      </c>
    </row>
    <row r="140" spans="1:8" x14ac:dyDescent="0.25">
      <c r="A140" s="26" t="str">
        <f>'2b. Productie zpm l-ggz (A)'!A140</f>
        <v>CO0142</v>
      </c>
      <c r="B140" s="27" t="str">
        <f>'2b. Productie zpm l-ggz (A)'!B140</f>
        <v>Diagnostiek</v>
      </c>
      <c r="C140" s="27" t="str">
        <f>'2b. Productie zpm l-ggz (A)'!C140</f>
        <v>Vanaf 15 minuten</v>
      </c>
      <c r="D140" s="27" t="str">
        <f>'2b. Productie zpm l-ggz (A)'!D140</f>
        <v>Ambulant – kwaliteitsstatuut sectie III – multidisciplinair</v>
      </c>
      <c r="E140" s="27" t="str">
        <f>'2b. Productie zpm l-ggz (A)'!E140</f>
        <v>Arts - specialist (Wet Big artikel 14)</v>
      </c>
      <c r="F140" s="32">
        <f>'2b. Productie zpm l-ggz (A)'!F140</f>
        <v>0</v>
      </c>
      <c r="G140" s="53">
        <f>'2b. Productie zpm l-ggz (A)'!G140</f>
        <v>179.04328060580099</v>
      </c>
      <c r="H140" s="30">
        <f>'2b. Productie zpm l-ggz (A)'!H140</f>
        <v>0</v>
      </c>
    </row>
    <row r="141" spans="1:8" x14ac:dyDescent="0.25">
      <c r="A141" s="26" t="str">
        <f>'2b. Productie zpm l-ggz (A)'!A141</f>
        <v>CO0143</v>
      </c>
      <c r="B141" s="27" t="str">
        <f>'2b. Productie zpm l-ggz (A)'!B141</f>
        <v>Diagnostiek</v>
      </c>
      <c r="C141" s="27" t="str">
        <f>'2b. Productie zpm l-ggz (A)'!C141</f>
        <v>Vanaf 15 minuten</v>
      </c>
      <c r="D141" s="27" t="str">
        <f>'2b. Productie zpm l-ggz (A)'!D141</f>
        <v>Outreachend</v>
      </c>
      <c r="E141" s="27" t="str">
        <f>'2b. Productie zpm l-ggz (A)'!E141</f>
        <v>Arts - specialist (Wet Big artikel 14)</v>
      </c>
      <c r="F141" s="32">
        <f>'2b. Productie zpm l-ggz (A)'!F141</f>
        <v>0</v>
      </c>
      <c r="G141" s="53">
        <f>'2b. Productie zpm l-ggz (A)'!G141</f>
        <v>206.54383809864601</v>
      </c>
      <c r="H141" s="30">
        <f>'2b. Productie zpm l-ggz (A)'!H141</f>
        <v>0</v>
      </c>
    </row>
    <row r="142" spans="1:8" x14ac:dyDescent="0.25">
      <c r="A142" s="26" t="str">
        <f>'2b. Productie zpm l-ggz (A)'!A142</f>
        <v>CO0144</v>
      </c>
      <c r="B142" s="27" t="str">
        <f>'2b. Productie zpm l-ggz (A)'!B142</f>
        <v>Diagnostiek</v>
      </c>
      <c r="C142" s="27" t="str">
        <f>'2b. Productie zpm l-ggz (A)'!C142</f>
        <v>Vanaf 15 minuten</v>
      </c>
      <c r="D142" s="27" t="str">
        <f>'2b. Productie zpm l-ggz (A)'!D142</f>
        <v>Klinisch (exclusief forensische en beveiligde zorg)</v>
      </c>
      <c r="E142" s="27" t="str">
        <f>'2b. Productie zpm l-ggz (A)'!E142</f>
        <v>Arts - specialist (Wet Big artikel 14)</v>
      </c>
      <c r="F142" s="32">
        <f>'2b. Productie zpm l-ggz (A)'!F142</f>
        <v>0</v>
      </c>
      <c r="G142" s="53">
        <f>'2b. Productie zpm l-ggz (A)'!G142</f>
        <v>236.639318412824</v>
      </c>
      <c r="H142" s="30">
        <f>'2b. Productie zpm l-ggz (A)'!H142</f>
        <v>0</v>
      </c>
    </row>
    <row r="143" spans="1:8" x14ac:dyDescent="0.25">
      <c r="A143" s="26" t="str">
        <f>'2b. Productie zpm l-ggz (A)'!A143</f>
        <v>CO0145</v>
      </c>
      <c r="B143" s="27" t="str">
        <f>'2b. Productie zpm l-ggz (A)'!B143</f>
        <v>Diagnostiek</v>
      </c>
      <c r="C143" s="27" t="str">
        <f>'2b. Productie zpm l-ggz (A)'!C143</f>
        <v>Vanaf 15 minuten</v>
      </c>
      <c r="D143" s="27" t="str">
        <f>'2b. Productie zpm l-ggz (A)'!D143</f>
        <v>Forensische en beveiligde zorg - klinische zorg</v>
      </c>
      <c r="E143" s="27" t="str">
        <f>'2b. Productie zpm l-ggz (A)'!E143</f>
        <v>Arts - specialist (Wet Big artikel 14)</v>
      </c>
      <c r="F143" s="32">
        <f>'2b. Productie zpm l-ggz (A)'!F143</f>
        <v>0</v>
      </c>
      <c r="G143" s="53">
        <f>'2b. Productie zpm l-ggz (A)'!G143</f>
        <v>314.93515600589001</v>
      </c>
      <c r="H143" s="30">
        <f>'2b. Productie zpm l-ggz (A)'!H143</f>
        <v>0</v>
      </c>
    </row>
    <row r="144" spans="1:8" x14ac:dyDescent="0.25">
      <c r="A144" s="26" t="str">
        <f>'2b. Productie zpm l-ggz (A)'!A144</f>
        <v>CO0146</v>
      </c>
      <c r="B144" s="27" t="str">
        <f>'2b. Productie zpm l-ggz (A)'!B144</f>
        <v>Diagnostiek</v>
      </c>
      <c r="C144" s="27" t="str">
        <f>'2b. Productie zpm l-ggz (A)'!C144</f>
        <v>Vanaf 15 minuten</v>
      </c>
      <c r="D144" s="27" t="str">
        <f>'2b. Productie zpm l-ggz (A)'!D144</f>
        <v>Forensische en beveiligde zorg - niet klinische of ambulante zorg</v>
      </c>
      <c r="E144" s="27" t="str">
        <f>'2b. Productie zpm l-ggz (A)'!E144</f>
        <v>Arts - specialist (Wet Big artikel 14)</v>
      </c>
      <c r="F144" s="32">
        <f>'2b. Productie zpm l-ggz (A)'!F144</f>
        <v>0</v>
      </c>
      <c r="G144" s="53">
        <f>'2b. Productie zpm l-ggz (A)'!G144</f>
        <v>274.275666138438</v>
      </c>
      <c r="H144" s="30">
        <f>'2b. Productie zpm l-ggz (A)'!H144</f>
        <v>0</v>
      </c>
    </row>
    <row r="145" spans="1:8" x14ac:dyDescent="0.25">
      <c r="A145" s="26" t="str">
        <f>'2b. Productie zpm l-ggz (A)'!A145</f>
        <v>CO0147</v>
      </c>
      <c r="B145" s="27" t="str">
        <f>'2b. Productie zpm l-ggz (A)'!B145</f>
        <v>Diagnostiek</v>
      </c>
      <c r="C145" s="27" t="str">
        <f>'2b. Productie zpm l-ggz (A)'!C145</f>
        <v>Vanaf 15 minuten</v>
      </c>
      <c r="D145" s="27" t="str">
        <f>'2b. Productie zpm l-ggz (A)'!D145</f>
        <v>Hoogspecialistisch ggz (ambulant en klinisch, met contractvoorwaarde)</v>
      </c>
      <c r="E145" s="27" t="str">
        <f>'2b. Productie zpm l-ggz (A)'!E145</f>
        <v>Arts - specialist (Wet Big artikel 14)</v>
      </c>
      <c r="F145" s="32">
        <f>'2b. Productie zpm l-ggz (A)'!F145</f>
        <v>0</v>
      </c>
      <c r="G145" s="53">
        <f>'2b. Productie zpm l-ggz (A)'!G145</f>
        <v>225.690229067579</v>
      </c>
      <c r="H145" s="30">
        <f>'2b. Productie zpm l-ggz (A)'!H145</f>
        <v>0</v>
      </c>
    </row>
    <row r="146" spans="1:8" x14ac:dyDescent="0.25">
      <c r="A146" s="26" t="str">
        <f>'2b. Productie zpm l-ggz (A)'!A146</f>
        <v>CO0148</v>
      </c>
      <c r="B146" s="27" t="str">
        <f>'2b. Productie zpm l-ggz (A)'!B146</f>
        <v>Diagnostiek</v>
      </c>
      <c r="C146" s="27" t="str">
        <f>'2b. Productie zpm l-ggz (A)'!C146</f>
        <v>Vanaf 15 minuten</v>
      </c>
      <c r="D146" s="27" t="str">
        <f>'2b. Productie zpm l-ggz (A)'!D146</f>
        <v>Ambulant – kwaliteitsstatuut sectie II</v>
      </c>
      <c r="E146" s="27" t="str">
        <f>'2b. Productie zpm l-ggz (A)'!E146</f>
        <v>Klinisch (neuro)psycholoog (Wet Big artikel 14)</v>
      </c>
      <c r="F146" s="32">
        <f>'2b. Productie zpm l-ggz (A)'!F146</f>
        <v>0</v>
      </c>
      <c r="G146" s="53">
        <f>'2b. Productie zpm l-ggz (A)'!G146</f>
        <v>79.635160033385603</v>
      </c>
      <c r="H146" s="30">
        <f>'2b. Productie zpm l-ggz (A)'!H146</f>
        <v>0</v>
      </c>
    </row>
    <row r="147" spans="1:8" x14ac:dyDescent="0.25">
      <c r="A147" s="26" t="str">
        <f>'2b. Productie zpm l-ggz (A)'!A147</f>
        <v>CO0149</v>
      </c>
      <c r="B147" s="27" t="str">
        <f>'2b. Productie zpm l-ggz (A)'!B147</f>
        <v>Diagnostiek</v>
      </c>
      <c r="C147" s="27" t="str">
        <f>'2b. Productie zpm l-ggz (A)'!C147</f>
        <v>Vanaf 15 minuten</v>
      </c>
      <c r="D147" s="27" t="str">
        <f>'2b. Productie zpm l-ggz (A)'!D147</f>
        <v>Ambulant – kwaliteitsstatuut sectie III – monodisciplinair</v>
      </c>
      <c r="E147" s="27" t="str">
        <f>'2b. Productie zpm l-ggz (A)'!E147</f>
        <v>Klinisch (neuro)psycholoog (Wet Big artikel 14)</v>
      </c>
      <c r="F147" s="32">
        <f>'2b. Productie zpm l-ggz (A)'!F147</f>
        <v>0</v>
      </c>
      <c r="G147" s="53">
        <f>'2b. Productie zpm l-ggz (A)'!G147</f>
        <v>110.84493992712299</v>
      </c>
      <c r="H147" s="30">
        <f>'2b. Productie zpm l-ggz (A)'!H147</f>
        <v>0</v>
      </c>
    </row>
    <row r="148" spans="1:8" x14ac:dyDescent="0.25">
      <c r="A148" s="26" t="str">
        <f>'2b. Productie zpm l-ggz (A)'!A148</f>
        <v>CO0150</v>
      </c>
      <c r="B148" s="27" t="str">
        <f>'2b. Productie zpm l-ggz (A)'!B148</f>
        <v>Diagnostiek</v>
      </c>
      <c r="C148" s="27" t="str">
        <f>'2b. Productie zpm l-ggz (A)'!C148</f>
        <v>Vanaf 15 minuten</v>
      </c>
      <c r="D148" s="27" t="str">
        <f>'2b. Productie zpm l-ggz (A)'!D148</f>
        <v>Ambulant – kwaliteitsstatuut sectie III – multidisciplinair</v>
      </c>
      <c r="E148" s="27" t="str">
        <f>'2b. Productie zpm l-ggz (A)'!E148</f>
        <v>Klinisch (neuro)psycholoog (Wet Big artikel 14)</v>
      </c>
      <c r="F148" s="32">
        <f>'2b. Productie zpm l-ggz (A)'!F148</f>
        <v>0</v>
      </c>
      <c r="G148" s="53">
        <f>'2b. Productie zpm l-ggz (A)'!G148</f>
        <v>129.718695214441</v>
      </c>
      <c r="H148" s="30">
        <f>'2b. Productie zpm l-ggz (A)'!H148</f>
        <v>0</v>
      </c>
    </row>
    <row r="149" spans="1:8" x14ac:dyDescent="0.25">
      <c r="A149" s="26" t="str">
        <f>'2b. Productie zpm l-ggz (A)'!A149</f>
        <v>CO0151</v>
      </c>
      <c r="B149" s="27" t="str">
        <f>'2b. Productie zpm l-ggz (A)'!B149</f>
        <v>Diagnostiek</v>
      </c>
      <c r="C149" s="27" t="str">
        <f>'2b. Productie zpm l-ggz (A)'!C149</f>
        <v>Vanaf 15 minuten</v>
      </c>
      <c r="D149" s="27" t="str">
        <f>'2b. Productie zpm l-ggz (A)'!D149</f>
        <v>Outreachend</v>
      </c>
      <c r="E149" s="27" t="str">
        <f>'2b. Productie zpm l-ggz (A)'!E149</f>
        <v>Klinisch (neuro)psycholoog (Wet Big artikel 14)</v>
      </c>
      <c r="F149" s="32">
        <f>'2b. Productie zpm l-ggz (A)'!F149</f>
        <v>0</v>
      </c>
      <c r="G149" s="53">
        <f>'2b. Productie zpm l-ggz (A)'!G149</f>
        <v>149.85137135469799</v>
      </c>
      <c r="H149" s="30">
        <f>'2b. Productie zpm l-ggz (A)'!H149</f>
        <v>0</v>
      </c>
    </row>
    <row r="150" spans="1:8" x14ac:dyDescent="0.25">
      <c r="A150" s="26" t="str">
        <f>'2b. Productie zpm l-ggz (A)'!A150</f>
        <v>CO0152</v>
      </c>
      <c r="B150" s="27" t="str">
        <f>'2b. Productie zpm l-ggz (A)'!B150</f>
        <v>Diagnostiek</v>
      </c>
      <c r="C150" s="27" t="str">
        <f>'2b. Productie zpm l-ggz (A)'!C150</f>
        <v>Vanaf 15 minuten</v>
      </c>
      <c r="D150" s="27" t="str">
        <f>'2b. Productie zpm l-ggz (A)'!D150</f>
        <v>Klinisch (exclusief forensische en beveiligde zorg)</v>
      </c>
      <c r="E150" s="27" t="str">
        <f>'2b. Productie zpm l-ggz (A)'!E150</f>
        <v>Klinisch (neuro)psycholoog (Wet Big artikel 14)</v>
      </c>
      <c r="F150" s="32">
        <f>'2b. Productie zpm l-ggz (A)'!F150</f>
        <v>0</v>
      </c>
      <c r="G150" s="53">
        <f>'2b. Productie zpm l-ggz (A)'!G150</f>
        <v>168.47856589479201</v>
      </c>
      <c r="H150" s="30">
        <f>'2b. Productie zpm l-ggz (A)'!H150</f>
        <v>0</v>
      </c>
    </row>
    <row r="151" spans="1:8" x14ac:dyDescent="0.25">
      <c r="A151" s="26" t="str">
        <f>'2b. Productie zpm l-ggz (A)'!A151</f>
        <v>CO0153</v>
      </c>
      <c r="B151" s="27" t="str">
        <f>'2b. Productie zpm l-ggz (A)'!B151</f>
        <v>Diagnostiek</v>
      </c>
      <c r="C151" s="27" t="str">
        <f>'2b. Productie zpm l-ggz (A)'!C151</f>
        <v>Vanaf 15 minuten</v>
      </c>
      <c r="D151" s="27" t="str">
        <f>'2b. Productie zpm l-ggz (A)'!D151</f>
        <v>Forensische en beveiligde zorg - klinische zorg</v>
      </c>
      <c r="E151" s="27" t="str">
        <f>'2b. Productie zpm l-ggz (A)'!E151</f>
        <v>Klinisch (neuro)psycholoog (Wet Big artikel 14)</v>
      </c>
      <c r="F151" s="32">
        <f>'2b. Productie zpm l-ggz (A)'!F151</f>
        <v>0</v>
      </c>
      <c r="G151" s="53">
        <f>'2b. Productie zpm l-ggz (A)'!G151</f>
        <v>218.66859203530601</v>
      </c>
      <c r="H151" s="30">
        <f>'2b. Productie zpm l-ggz (A)'!H151</f>
        <v>0</v>
      </c>
    </row>
    <row r="152" spans="1:8" x14ac:dyDescent="0.25">
      <c r="A152" s="26" t="str">
        <f>'2b. Productie zpm l-ggz (A)'!A152</f>
        <v>CO0154</v>
      </c>
      <c r="B152" s="27" t="str">
        <f>'2b. Productie zpm l-ggz (A)'!B152</f>
        <v>Diagnostiek</v>
      </c>
      <c r="C152" s="27" t="str">
        <f>'2b. Productie zpm l-ggz (A)'!C152</f>
        <v>Vanaf 15 minuten</v>
      </c>
      <c r="D152" s="27" t="str">
        <f>'2b. Productie zpm l-ggz (A)'!D152</f>
        <v>Forensische en beveiligde zorg - niet klinische of ambulante zorg</v>
      </c>
      <c r="E152" s="27" t="str">
        <f>'2b. Productie zpm l-ggz (A)'!E152</f>
        <v>Klinisch (neuro)psycholoog (Wet Big artikel 14)</v>
      </c>
      <c r="F152" s="32">
        <f>'2b. Productie zpm l-ggz (A)'!F152</f>
        <v>0</v>
      </c>
      <c r="G152" s="53">
        <f>'2b. Productie zpm l-ggz (A)'!G152</f>
        <v>191.629676737457</v>
      </c>
      <c r="H152" s="30">
        <f>'2b. Productie zpm l-ggz (A)'!H152</f>
        <v>0</v>
      </c>
    </row>
    <row r="153" spans="1:8" x14ac:dyDescent="0.25">
      <c r="A153" s="26" t="str">
        <f>'2b. Productie zpm l-ggz (A)'!A153</f>
        <v>CO0155</v>
      </c>
      <c r="B153" s="27" t="str">
        <f>'2b. Productie zpm l-ggz (A)'!B153</f>
        <v>Diagnostiek</v>
      </c>
      <c r="C153" s="27" t="str">
        <f>'2b. Productie zpm l-ggz (A)'!C153</f>
        <v>Vanaf 15 minuten</v>
      </c>
      <c r="D153" s="27" t="str">
        <f>'2b. Productie zpm l-ggz (A)'!D153</f>
        <v>Hoogspecialistisch ggz (ambulant en klinisch, met contractvoorwaarde)</v>
      </c>
      <c r="E153" s="27" t="str">
        <f>'2b. Productie zpm l-ggz (A)'!E153</f>
        <v>Klinisch (neuro)psycholoog (Wet Big artikel 14)</v>
      </c>
      <c r="F153" s="32">
        <f>'2b. Productie zpm l-ggz (A)'!F153</f>
        <v>0</v>
      </c>
      <c r="G153" s="53">
        <f>'2b. Productie zpm l-ggz (A)'!G153</f>
        <v>194.322395973022</v>
      </c>
      <c r="H153" s="30">
        <f>'2b. Productie zpm l-ggz (A)'!H153</f>
        <v>0</v>
      </c>
    </row>
    <row r="154" spans="1:8" x14ac:dyDescent="0.25">
      <c r="A154" s="26" t="str">
        <f>'2b. Productie zpm l-ggz (A)'!A154</f>
        <v>CO0156</v>
      </c>
      <c r="B154" s="27" t="str">
        <f>'2b. Productie zpm l-ggz (A)'!B154</f>
        <v>Diagnostiek</v>
      </c>
      <c r="C154" s="27" t="str">
        <f>'2b. Productie zpm l-ggz (A)'!C154</f>
        <v>Vanaf 15 minuten</v>
      </c>
      <c r="D154" s="27" t="str">
        <f>'2b. Productie zpm l-ggz (A)'!D154</f>
        <v>Ambulant – kwaliteitsstatuut sectie II</v>
      </c>
      <c r="E154" s="27" t="str">
        <f>'2b. Productie zpm l-ggz (A)'!E154</f>
        <v>Verpleegkundig specialist geestelijke gezondheidszorg (Wet Big artikel 14)</v>
      </c>
      <c r="F154" s="32">
        <f>'2b. Productie zpm l-ggz (A)'!F154</f>
        <v>0</v>
      </c>
      <c r="G154" s="53">
        <f>'2b. Productie zpm l-ggz (A)'!G154</f>
        <v>54.3275241595829</v>
      </c>
      <c r="H154" s="30">
        <f>'2b. Productie zpm l-ggz (A)'!H154</f>
        <v>0</v>
      </c>
    </row>
    <row r="155" spans="1:8" x14ac:dyDescent="0.25">
      <c r="A155" s="26" t="str">
        <f>'2b. Productie zpm l-ggz (A)'!A155</f>
        <v>CO0157</v>
      </c>
      <c r="B155" s="27" t="str">
        <f>'2b. Productie zpm l-ggz (A)'!B155</f>
        <v>Diagnostiek</v>
      </c>
      <c r="C155" s="27" t="str">
        <f>'2b. Productie zpm l-ggz (A)'!C155</f>
        <v>Vanaf 15 minuten</v>
      </c>
      <c r="D155" s="27" t="str">
        <f>'2b. Productie zpm l-ggz (A)'!D155</f>
        <v>Ambulant – kwaliteitsstatuut sectie III – monodisciplinair</v>
      </c>
      <c r="E155" s="27" t="str">
        <f>'2b. Productie zpm l-ggz (A)'!E155</f>
        <v>Verpleegkundig specialist geestelijke gezondheidszorg (Wet Big artikel 14)</v>
      </c>
      <c r="F155" s="32">
        <f>'2b. Productie zpm l-ggz (A)'!F155</f>
        <v>0</v>
      </c>
      <c r="G155" s="53">
        <f>'2b. Productie zpm l-ggz (A)'!G155</f>
        <v>83.469144138058297</v>
      </c>
      <c r="H155" s="30">
        <f>'2b. Productie zpm l-ggz (A)'!H155</f>
        <v>0</v>
      </c>
    </row>
    <row r="156" spans="1:8" x14ac:dyDescent="0.25">
      <c r="A156" s="26" t="str">
        <f>'2b. Productie zpm l-ggz (A)'!A156</f>
        <v>CO0158</v>
      </c>
      <c r="B156" s="27" t="str">
        <f>'2b. Productie zpm l-ggz (A)'!B156</f>
        <v>Diagnostiek</v>
      </c>
      <c r="C156" s="27" t="str">
        <f>'2b. Productie zpm l-ggz (A)'!C156</f>
        <v>Vanaf 15 minuten</v>
      </c>
      <c r="D156" s="27" t="str">
        <f>'2b. Productie zpm l-ggz (A)'!D156</f>
        <v>Ambulant – kwaliteitsstatuut sectie III – multidisciplinair</v>
      </c>
      <c r="E156" s="27" t="str">
        <f>'2b. Productie zpm l-ggz (A)'!E156</f>
        <v>Verpleegkundig specialist geestelijke gezondheidszorg (Wet Big artikel 14)</v>
      </c>
      <c r="F156" s="32">
        <f>'2b. Productie zpm l-ggz (A)'!F156</f>
        <v>0</v>
      </c>
      <c r="G156" s="53">
        <f>'2b. Productie zpm l-ggz (A)'!G156</f>
        <v>102.077985114854</v>
      </c>
      <c r="H156" s="30">
        <f>'2b. Productie zpm l-ggz (A)'!H156</f>
        <v>0</v>
      </c>
    </row>
    <row r="157" spans="1:8" x14ac:dyDescent="0.25">
      <c r="A157" s="26" t="str">
        <f>'2b. Productie zpm l-ggz (A)'!A157</f>
        <v>CO0159</v>
      </c>
      <c r="B157" s="27" t="str">
        <f>'2b. Productie zpm l-ggz (A)'!B157</f>
        <v>Diagnostiek</v>
      </c>
      <c r="C157" s="27" t="str">
        <f>'2b. Productie zpm l-ggz (A)'!C157</f>
        <v>Vanaf 15 minuten</v>
      </c>
      <c r="D157" s="27" t="str">
        <f>'2b. Productie zpm l-ggz (A)'!D157</f>
        <v>Outreachend</v>
      </c>
      <c r="E157" s="27" t="str">
        <f>'2b. Productie zpm l-ggz (A)'!E157</f>
        <v>Verpleegkundig specialist geestelijke gezondheidszorg (Wet Big artikel 14)</v>
      </c>
      <c r="F157" s="32">
        <f>'2b. Productie zpm l-ggz (A)'!F157</f>
        <v>0</v>
      </c>
      <c r="G157" s="53">
        <f>'2b. Productie zpm l-ggz (A)'!G157</f>
        <v>118.918530665066</v>
      </c>
      <c r="H157" s="30">
        <f>'2b. Productie zpm l-ggz (A)'!H157</f>
        <v>0</v>
      </c>
    </row>
    <row r="158" spans="1:8" x14ac:dyDescent="0.25">
      <c r="A158" s="26" t="str">
        <f>'2b. Productie zpm l-ggz (A)'!A158</f>
        <v>CO0160</v>
      </c>
      <c r="B158" s="27" t="str">
        <f>'2b. Productie zpm l-ggz (A)'!B158</f>
        <v>Diagnostiek</v>
      </c>
      <c r="C158" s="27" t="str">
        <f>'2b. Productie zpm l-ggz (A)'!C158</f>
        <v>Vanaf 15 minuten</v>
      </c>
      <c r="D158" s="27" t="str">
        <f>'2b. Productie zpm l-ggz (A)'!D158</f>
        <v>Klinisch (exclusief forensische en beveiligde zorg)</v>
      </c>
      <c r="E158" s="27" t="str">
        <f>'2b. Productie zpm l-ggz (A)'!E158</f>
        <v>Verpleegkundig specialist geestelijke gezondheidszorg (Wet Big artikel 14)</v>
      </c>
      <c r="F158" s="32">
        <f>'2b. Productie zpm l-ggz (A)'!F158</f>
        <v>0</v>
      </c>
      <c r="G158" s="53">
        <f>'2b. Productie zpm l-ggz (A)'!G158</f>
        <v>133.137971734686</v>
      </c>
      <c r="H158" s="30">
        <f>'2b. Productie zpm l-ggz (A)'!H158</f>
        <v>0</v>
      </c>
    </row>
    <row r="159" spans="1:8" x14ac:dyDescent="0.25">
      <c r="A159" s="26" t="str">
        <f>'2b. Productie zpm l-ggz (A)'!A159</f>
        <v>CO0161</v>
      </c>
      <c r="B159" s="27" t="str">
        <f>'2b. Productie zpm l-ggz (A)'!B159</f>
        <v>Diagnostiek</v>
      </c>
      <c r="C159" s="27" t="str">
        <f>'2b. Productie zpm l-ggz (A)'!C159</f>
        <v>Vanaf 15 minuten</v>
      </c>
      <c r="D159" s="27" t="str">
        <f>'2b. Productie zpm l-ggz (A)'!D159</f>
        <v>Forensische en beveiligde zorg - klinische zorg</v>
      </c>
      <c r="E159" s="27" t="str">
        <f>'2b. Productie zpm l-ggz (A)'!E159</f>
        <v>Verpleegkundig specialist geestelijke gezondheidszorg (Wet Big artikel 14)</v>
      </c>
      <c r="F159" s="32">
        <f>'2b. Productie zpm l-ggz (A)'!F159</f>
        <v>0</v>
      </c>
      <c r="G159" s="53">
        <f>'2b. Productie zpm l-ggz (A)'!G159</f>
        <v>146.82156918742999</v>
      </c>
      <c r="H159" s="30">
        <f>'2b. Productie zpm l-ggz (A)'!H159</f>
        <v>0</v>
      </c>
    </row>
    <row r="160" spans="1:8" x14ac:dyDescent="0.25">
      <c r="A160" s="26" t="str">
        <f>'2b. Productie zpm l-ggz (A)'!A160</f>
        <v>CO0162</v>
      </c>
      <c r="B160" s="27" t="str">
        <f>'2b. Productie zpm l-ggz (A)'!B160</f>
        <v>Diagnostiek</v>
      </c>
      <c r="C160" s="27" t="str">
        <f>'2b. Productie zpm l-ggz (A)'!C160</f>
        <v>Vanaf 15 minuten</v>
      </c>
      <c r="D160" s="27" t="str">
        <f>'2b. Productie zpm l-ggz (A)'!D160</f>
        <v>Forensische en beveiligde zorg - niet klinische of ambulante zorg</v>
      </c>
      <c r="E160" s="27" t="str">
        <f>'2b. Productie zpm l-ggz (A)'!E160</f>
        <v>Verpleegkundig specialist geestelijke gezondheidszorg (Wet Big artikel 14)</v>
      </c>
      <c r="F160" s="32">
        <f>'2b. Productie zpm l-ggz (A)'!F160</f>
        <v>0</v>
      </c>
      <c r="G160" s="53">
        <f>'2b. Productie zpm l-ggz (A)'!G160</f>
        <v>125.658046609465</v>
      </c>
      <c r="H160" s="30">
        <f>'2b. Productie zpm l-ggz (A)'!H160</f>
        <v>0</v>
      </c>
    </row>
    <row r="161" spans="1:8" x14ac:dyDescent="0.25">
      <c r="A161" s="26" t="str">
        <f>'2b. Productie zpm l-ggz (A)'!A161</f>
        <v>CO0163</v>
      </c>
      <c r="B161" s="27" t="str">
        <f>'2b. Productie zpm l-ggz (A)'!B161</f>
        <v>Diagnostiek</v>
      </c>
      <c r="C161" s="27" t="str">
        <f>'2b. Productie zpm l-ggz (A)'!C161</f>
        <v>Vanaf 15 minuten</v>
      </c>
      <c r="D161" s="27" t="str">
        <f>'2b. Productie zpm l-ggz (A)'!D161</f>
        <v>Hoogspecialistisch ggz (ambulant en klinisch, met contractvoorwaarde)</v>
      </c>
      <c r="E161" s="27" t="str">
        <f>'2b. Productie zpm l-ggz (A)'!E161</f>
        <v>Verpleegkundig specialist geestelijke gezondheidszorg (Wet Big artikel 14)</v>
      </c>
      <c r="F161" s="32">
        <f>'2b. Productie zpm l-ggz (A)'!F161</f>
        <v>0</v>
      </c>
      <c r="G161" s="53">
        <f>'2b. Productie zpm l-ggz (A)'!G161</f>
        <v>134.89705082798699</v>
      </c>
      <c r="H161" s="30">
        <f>'2b. Productie zpm l-ggz (A)'!H161</f>
        <v>0</v>
      </c>
    </row>
    <row r="162" spans="1:8" x14ac:dyDescent="0.25">
      <c r="A162" s="26" t="str">
        <f>'2b. Productie zpm l-ggz (A)'!A162</f>
        <v>CO0164</v>
      </c>
      <c r="B162" s="27" t="str">
        <f>'2b. Productie zpm l-ggz (A)'!B162</f>
        <v>Diagnostiek</v>
      </c>
      <c r="C162" s="27" t="str">
        <f>'2b. Productie zpm l-ggz (A)'!C162</f>
        <v>Vanaf 15 minuten</v>
      </c>
      <c r="D162" s="27" t="str">
        <f>'2b. Productie zpm l-ggz (A)'!D162</f>
        <v>Ambulant – kwaliteitsstatuut sectie II</v>
      </c>
      <c r="E162" s="27" t="str">
        <f>'2b. Productie zpm l-ggz (A)'!E162</f>
        <v>Arts (Wet Big artikel 3)</v>
      </c>
      <c r="F162" s="32">
        <f>'2b. Productie zpm l-ggz (A)'!F162</f>
        <v>0</v>
      </c>
      <c r="G162" s="53">
        <f>'2b. Productie zpm l-ggz (A)'!G162</f>
        <v>57.396247537184998</v>
      </c>
      <c r="H162" s="30">
        <f>'2b. Productie zpm l-ggz (A)'!H162</f>
        <v>0</v>
      </c>
    </row>
    <row r="163" spans="1:8" x14ac:dyDescent="0.25">
      <c r="A163" s="26" t="str">
        <f>'2b. Productie zpm l-ggz (A)'!A163</f>
        <v>CO0165</v>
      </c>
      <c r="B163" s="27" t="str">
        <f>'2b. Productie zpm l-ggz (A)'!B163</f>
        <v>Diagnostiek</v>
      </c>
      <c r="C163" s="27" t="str">
        <f>'2b. Productie zpm l-ggz (A)'!C163</f>
        <v>Vanaf 15 minuten</v>
      </c>
      <c r="D163" s="27" t="str">
        <f>'2b. Productie zpm l-ggz (A)'!D163</f>
        <v>Ambulant – kwaliteitsstatuut sectie III – monodisciplinair</v>
      </c>
      <c r="E163" s="27" t="str">
        <f>'2b. Productie zpm l-ggz (A)'!E163</f>
        <v>Arts (Wet Big artikel 3)</v>
      </c>
      <c r="F163" s="32">
        <f>'2b. Productie zpm l-ggz (A)'!F163</f>
        <v>0</v>
      </c>
      <c r="G163" s="53">
        <f>'2b. Productie zpm l-ggz (A)'!G163</f>
        <v>87.714261126542198</v>
      </c>
      <c r="H163" s="30">
        <f>'2b. Productie zpm l-ggz (A)'!H163</f>
        <v>0</v>
      </c>
    </row>
    <row r="164" spans="1:8" x14ac:dyDescent="0.25">
      <c r="A164" s="26" t="str">
        <f>'2b. Productie zpm l-ggz (A)'!A164</f>
        <v>CO0166</v>
      </c>
      <c r="B164" s="27" t="str">
        <f>'2b. Productie zpm l-ggz (A)'!B164</f>
        <v>Diagnostiek</v>
      </c>
      <c r="C164" s="27" t="str">
        <f>'2b. Productie zpm l-ggz (A)'!C164</f>
        <v>Vanaf 15 minuten</v>
      </c>
      <c r="D164" s="27" t="str">
        <f>'2b. Productie zpm l-ggz (A)'!D164</f>
        <v>Ambulant – kwaliteitsstatuut sectie III – multidisciplinair</v>
      </c>
      <c r="E164" s="27" t="str">
        <f>'2b. Productie zpm l-ggz (A)'!E164</f>
        <v>Arts (Wet Big artikel 3)</v>
      </c>
      <c r="F164" s="32">
        <f>'2b. Productie zpm l-ggz (A)'!F164</f>
        <v>0</v>
      </c>
      <c r="G164" s="53">
        <f>'2b. Productie zpm l-ggz (A)'!G164</f>
        <v>110.671976454892</v>
      </c>
      <c r="H164" s="30">
        <f>'2b. Productie zpm l-ggz (A)'!H164</f>
        <v>0</v>
      </c>
    </row>
    <row r="165" spans="1:8" x14ac:dyDescent="0.25">
      <c r="A165" s="26" t="str">
        <f>'2b. Productie zpm l-ggz (A)'!A165</f>
        <v>CO0167</v>
      </c>
      <c r="B165" s="27" t="str">
        <f>'2b. Productie zpm l-ggz (A)'!B165</f>
        <v>Diagnostiek</v>
      </c>
      <c r="C165" s="27" t="str">
        <f>'2b. Productie zpm l-ggz (A)'!C165</f>
        <v>Vanaf 15 minuten</v>
      </c>
      <c r="D165" s="27" t="str">
        <f>'2b. Productie zpm l-ggz (A)'!D165</f>
        <v>Outreachend</v>
      </c>
      <c r="E165" s="27" t="str">
        <f>'2b. Productie zpm l-ggz (A)'!E165</f>
        <v>Arts (Wet Big artikel 3)</v>
      </c>
      <c r="F165" s="32">
        <f>'2b. Productie zpm l-ggz (A)'!F165</f>
        <v>0</v>
      </c>
      <c r="G165" s="53">
        <f>'2b. Productie zpm l-ggz (A)'!G165</f>
        <v>124.754612362209</v>
      </c>
      <c r="H165" s="30">
        <f>'2b. Productie zpm l-ggz (A)'!H165</f>
        <v>0</v>
      </c>
    </row>
    <row r="166" spans="1:8" x14ac:dyDescent="0.25">
      <c r="A166" s="26" t="str">
        <f>'2b. Productie zpm l-ggz (A)'!A166</f>
        <v>CO0168</v>
      </c>
      <c r="B166" s="27" t="str">
        <f>'2b. Productie zpm l-ggz (A)'!B166</f>
        <v>Diagnostiek</v>
      </c>
      <c r="C166" s="27" t="str">
        <f>'2b. Productie zpm l-ggz (A)'!C166</f>
        <v>Vanaf 15 minuten</v>
      </c>
      <c r="D166" s="27" t="str">
        <f>'2b. Productie zpm l-ggz (A)'!D166</f>
        <v>Klinisch (exclusief forensische en beveiligde zorg)</v>
      </c>
      <c r="E166" s="27" t="str">
        <f>'2b. Productie zpm l-ggz (A)'!E166</f>
        <v>Arts (Wet Big artikel 3)</v>
      </c>
      <c r="F166" s="32">
        <f>'2b. Productie zpm l-ggz (A)'!F166</f>
        <v>0</v>
      </c>
      <c r="G166" s="53">
        <f>'2b. Productie zpm l-ggz (A)'!G166</f>
        <v>143.27132767277499</v>
      </c>
      <c r="H166" s="30">
        <f>'2b. Productie zpm l-ggz (A)'!H166</f>
        <v>0</v>
      </c>
    </row>
    <row r="167" spans="1:8" x14ac:dyDescent="0.25">
      <c r="A167" s="26" t="str">
        <f>'2b. Productie zpm l-ggz (A)'!A167</f>
        <v>CO0169</v>
      </c>
      <c r="B167" s="27" t="str">
        <f>'2b. Productie zpm l-ggz (A)'!B167</f>
        <v>Diagnostiek</v>
      </c>
      <c r="C167" s="27" t="str">
        <f>'2b. Productie zpm l-ggz (A)'!C167</f>
        <v>Vanaf 15 minuten</v>
      </c>
      <c r="D167" s="27" t="str">
        <f>'2b. Productie zpm l-ggz (A)'!D167</f>
        <v>Forensische en beveiligde zorg - klinische zorg</v>
      </c>
      <c r="E167" s="27" t="str">
        <f>'2b. Productie zpm l-ggz (A)'!E167</f>
        <v>Arts (Wet Big artikel 3)</v>
      </c>
      <c r="F167" s="32">
        <f>'2b. Productie zpm l-ggz (A)'!F167</f>
        <v>0</v>
      </c>
      <c r="G167" s="53">
        <f>'2b. Productie zpm l-ggz (A)'!G167</f>
        <v>209.68008084572199</v>
      </c>
      <c r="H167" s="30">
        <f>'2b. Productie zpm l-ggz (A)'!H167</f>
        <v>0</v>
      </c>
    </row>
    <row r="168" spans="1:8" x14ac:dyDescent="0.25">
      <c r="A168" s="26" t="str">
        <f>'2b. Productie zpm l-ggz (A)'!A168</f>
        <v>CO0170</v>
      </c>
      <c r="B168" s="27" t="str">
        <f>'2b. Productie zpm l-ggz (A)'!B168</f>
        <v>Diagnostiek</v>
      </c>
      <c r="C168" s="27" t="str">
        <f>'2b. Productie zpm l-ggz (A)'!C168</f>
        <v>Vanaf 15 minuten</v>
      </c>
      <c r="D168" s="27" t="str">
        <f>'2b. Productie zpm l-ggz (A)'!D168</f>
        <v>Forensische en beveiligde zorg - niet klinische of ambulante zorg</v>
      </c>
      <c r="E168" s="27" t="str">
        <f>'2b. Productie zpm l-ggz (A)'!E168</f>
        <v>Arts (Wet Big artikel 3)</v>
      </c>
      <c r="F168" s="32">
        <f>'2b. Productie zpm l-ggz (A)'!F168</f>
        <v>0</v>
      </c>
      <c r="G168" s="53">
        <f>'2b. Productie zpm l-ggz (A)'!G168</f>
        <v>172.09676016680601</v>
      </c>
      <c r="H168" s="30">
        <f>'2b. Productie zpm l-ggz (A)'!H168</f>
        <v>0</v>
      </c>
    </row>
    <row r="169" spans="1:8" x14ac:dyDescent="0.25">
      <c r="A169" s="26" t="str">
        <f>'2b. Productie zpm l-ggz (A)'!A169</f>
        <v>CO0171</v>
      </c>
      <c r="B169" s="27" t="str">
        <f>'2b. Productie zpm l-ggz (A)'!B169</f>
        <v>Diagnostiek</v>
      </c>
      <c r="C169" s="27" t="str">
        <f>'2b. Productie zpm l-ggz (A)'!C169</f>
        <v>Vanaf 15 minuten</v>
      </c>
      <c r="D169" s="27" t="str">
        <f>'2b. Productie zpm l-ggz (A)'!D169</f>
        <v>Hoogspecialistisch ggz (ambulant en klinisch, met contractvoorwaarde)</v>
      </c>
      <c r="E169" s="27" t="str">
        <f>'2b. Productie zpm l-ggz (A)'!E169</f>
        <v>Arts (Wet Big artikel 3)</v>
      </c>
      <c r="F169" s="32">
        <f>'2b. Productie zpm l-ggz (A)'!F169</f>
        <v>0</v>
      </c>
      <c r="G169" s="53">
        <f>'2b. Productie zpm l-ggz (A)'!G169</f>
        <v>143.96176713294901</v>
      </c>
      <c r="H169" s="30">
        <f>'2b. Productie zpm l-ggz (A)'!H169</f>
        <v>0</v>
      </c>
    </row>
    <row r="170" spans="1:8" x14ac:dyDescent="0.25">
      <c r="A170" s="26" t="str">
        <f>'2b. Productie zpm l-ggz (A)'!A170</f>
        <v>CO0172</v>
      </c>
      <c r="B170" s="27" t="str">
        <f>'2b. Productie zpm l-ggz (A)'!B170</f>
        <v>Diagnostiek</v>
      </c>
      <c r="C170" s="27" t="str">
        <f>'2b. Productie zpm l-ggz (A)'!C170</f>
        <v>Vanaf 15 minuten</v>
      </c>
      <c r="D170" s="27" t="str">
        <f>'2b. Productie zpm l-ggz (A)'!D170</f>
        <v>Ambulant – kwaliteitsstatuut sectie II</v>
      </c>
      <c r="E170" s="27" t="str">
        <f>'2b. Productie zpm l-ggz (A)'!E170</f>
        <v>Gezondheidszorgpsycholoog (Wet Big artikel 3)</v>
      </c>
      <c r="F170" s="32">
        <f>'2b. Productie zpm l-ggz (A)'!F170</f>
        <v>0</v>
      </c>
      <c r="G170" s="53">
        <f>'2b. Productie zpm l-ggz (A)'!G170</f>
        <v>60.273346711982697</v>
      </c>
      <c r="H170" s="30">
        <f>'2b. Productie zpm l-ggz (A)'!H170</f>
        <v>0</v>
      </c>
    </row>
    <row r="171" spans="1:8" x14ac:dyDescent="0.25">
      <c r="A171" s="26" t="str">
        <f>'2b. Productie zpm l-ggz (A)'!A171</f>
        <v>CO0173</v>
      </c>
      <c r="B171" s="27" t="str">
        <f>'2b. Productie zpm l-ggz (A)'!B171</f>
        <v>Diagnostiek</v>
      </c>
      <c r="C171" s="27" t="str">
        <f>'2b. Productie zpm l-ggz (A)'!C171</f>
        <v>Vanaf 15 minuten</v>
      </c>
      <c r="D171" s="27" t="str">
        <f>'2b. Productie zpm l-ggz (A)'!D171</f>
        <v>Ambulant – kwaliteitsstatuut sectie III – monodisciplinair</v>
      </c>
      <c r="E171" s="27" t="str">
        <f>'2b. Productie zpm l-ggz (A)'!E171</f>
        <v>Gezondheidszorgpsycholoog (Wet Big artikel 3)</v>
      </c>
      <c r="F171" s="32">
        <f>'2b. Productie zpm l-ggz (A)'!F171</f>
        <v>0</v>
      </c>
      <c r="G171" s="53">
        <f>'2b. Productie zpm l-ggz (A)'!G171</f>
        <v>88.154288380898606</v>
      </c>
      <c r="H171" s="30">
        <f>'2b. Productie zpm l-ggz (A)'!H171</f>
        <v>0</v>
      </c>
    </row>
    <row r="172" spans="1:8" x14ac:dyDescent="0.25">
      <c r="A172" s="26" t="str">
        <f>'2b. Productie zpm l-ggz (A)'!A172</f>
        <v>CO0174</v>
      </c>
      <c r="B172" s="27" t="str">
        <f>'2b. Productie zpm l-ggz (A)'!B172</f>
        <v>Diagnostiek</v>
      </c>
      <c r="C172" s="27" t="str">
        <f>'2b. Productie zpm l-ggz (A)'!C172</f>
        <v>Vanaf 15 minuten</v>
      </c>
      <c r="D172" s="27" t="str">
        <f>'2b. Productie zpm l-ggz (A)'!D172</f>
        <v>Ambulant – kwaliteitsstatuut sectie III – multidisciplinair</v>
      </c>
      <c r="E172" s="27" t="str">
        <f>'2b. Productie zpm l-ggz (A)'!E172</f>
        <v>Gezondheidszorgpsycholoog (Wet Big artikel 3)</v>
      </c>
      <c r="F172" s="32">
        <f>'2b. Productie zpm l-ggz (A)'!F172</f>
        <v>0</v>
      </c>
      <c r="G172" s="53">
        <f>'2b. Productie zpm l-ggz (A)'!G172</f>
        <v>106.05767897885001</v>
      </c>
      <c r="H172" s="30">
        <f>'2b. Productie zpm l-ggz (A)'!H172</f>
        <v>0</v>
      </c>
    </row>
    <row r="173" spans="1:8" x14ac:dyDescent="0.25">
      <c r="A173" s="26" t="str">
        <f>'2b. Productie zpm l-ggz (A)'!A173</f>
        <v>CO0175</v>
      </c>
      <c r="B173" s="27" t="str">
        <f>'2b. Productie zpm l-ggz (A)'!B173</f>
        <v>Diagnostiek</v>
      </c>
      <c r="C173" s="27" t="str">
        <f>'2b. Productie zpm l-ggz (A)'!C173</f>
        <v>Vanaf 15 minuten</v>
      </c>
      <c r="D173" s="27" t="str">
        <f>'2b. Productie zpm l-ggz (A)'!D173</f>
        <v>Outreachend</v>
      </c>
      <c r="E173" s="27" t="str">
        <f>'2b. Productie zpm l-ggz (A)'!E173</f>
        <v>Gezondheidszorgpsycholoog (Wet Big artikel 3)</v>
      </c>
      <c r="F173" s="32">
        <f>'2b. Productie zpm l-ggz (A)'!F173</f>
        <v>0</v>
      </c>
      <c r="G173" s="53">
        <f>'2b. Productie zpm l-ggz (A)'!G173</f>
        <v>121.915177832971</v>
      </c>
      <c r="H173" s="30">
        <f>'2b. Productie zpm l-ggz (A)'!H173</f>
        <v>0</v>
      </c>
    </row>
    <row r="174" spans="1:8" x14ac:dyDescent="0.25">
      <c r="A174" s="26" t="str">
        <f>'2b. Productie zpm l-ggz (A)'!A174</f>
        <v>CO0176</v>
      </c>
      <c r="B174" s="27" t="str">
        <f>'2b. Productie zpm l-ggz (A)'!B174</f>
        <v>Diagnostiek</v>
      </c>
      <c r="C174" s="27" t="str">
        <f>'2b. Productie zpm l-ggz (A)'!C174</f>
        <v>Vanaf 15 minuten</v>
      </c>
      <c r="D174" s="27" t="str">
        <f>'2b. Productie zpm l-ggz (A)'!D174</f>
        <v>Klinisch (exclusief forensische en beveiligde zorg)</v>
      </c>
      <c r="E174" s="27" t="str">
        <f>'2b. Productie zpm l-ggz (A)'!E174</f>
        <v>Gezondheidszorgpsycholoog (Wet Big artikel 3)</v>
      </c>
      <c r="F174" s="32">
        <f>'2b. Productie zpm l-ggz (A)'!F174</f>
        <v>0</v>
      </c>
      <c r="G174" s="53">
        <f>'2b. Productie zpm l-ggz (A)'!G174</f>
        <v>134.20128879722799</v>
      </c>
      <c r="H174" s="30">
        <f>'2b. Productie zpm l-ggz (A)'!H174</f>
        <v>0</v>
      </c>
    </row>
    <row r="175" spans="1:8" x14ac:dyDescent="0.25">
      <c r="A175" s="26" t="str">
        <f>'2b. Productie zpm l-ggz (A)'!A175</f>
        <v>CO0177</v>
      </c>
      <c r="B175" s="27" t="str">
        <f>'2b. Productie zpm l-ggz (A)'!B175</f>
        <v>Diagnostiek</v>
      </c>
      <c r="C175" s="27" t="str">
        <f>'2b. Productie zpm l-ggz (A)'!C175</f>
        <v>Vanaf 15 minuten</v>
      </c>
      <c r="D175" s="27" t="str">
        <f>'2b. Productie zpm l-ggz (A)'!D175</f>
        <v>Forensische en beveiligde zorg - klinische zorg</v>
      </c>
      <c r="E175" s="27" t="str">
        <f>'2b. Productie zpm l-ggz (A)'!E175</f>
        <v>Gezondheidszorgpsycholoog (Wet Big artikel 3)</v>
      </c>
      <c r="F175" s="32">
        <f>'2b. Productie zpm l-ggz (A)'!F175</f>
        <v>0</v>
      </c>
      <c r="G175" s="53">
        <f>'2b. Productie zpm l-ggz (A)'!G175</f>
        <v>173.60925965612901</v>
      </c>
      <c r="H175" s="30">
        <f>'2b. Productie zpm l-ggz (A)'!H175</f>
        <v>0</v>
      </c>
    </row>
    <row r="176" spans="1:8" x14ac:dyDescent="0.25">
      <c r="A176" s="26" t="str">
        <f>'2b. Productie zpm l-ggz (A)'!A176</f>
        <v>CO0178</v>
      </c>
      <c r="B176" s="27" t="str">
        <f>'2b. Productie zpm l-ggz (A)'!B176</f>
        <v>Diagnostiek</v>
      </c>
      <c r="C176" s="27" t="str">
        <f>'2b. Productie zpm l-ggz (A)'!C176</f>
        <v>Vanaf 15 minuten</v>
      </c>
      <c r="D176" s="27" t="str">
        <f>'2b. Productie zpm l-ggz (A)'!D176</f>
        <v>Forensische en beveiligde zorg - niet klinische of ambulante zorg</v>
      </c>
      <c r="E176" s="27" t="str">
        <f>'2b. Productie zpm l-ggz (A)'!E176</f>
        <v>Gezondheidszorgpsycholoog (Wet Big artikel 3)</v>
      </c>
      <c r="F176" s="32">
        <f>'2b. Productie zpm l-ggz (A)'!F176</f>
        <v>0</v>
      </c>
      <c r="G176" s="53">
        <f>'2b. Productie zpm l-ggz (A)'!G176</f>
        <v>136.048664900284</v>
      </c>
      <c r="H176" s="30">
        <f>'2b. Productie zpm l-ggz (A)'!H176</f>
        <v>0</v>
      </c>
    </row>
    <row r="177" spans="1:8" x14ac:dyDescent="0.25">
      <c r="A177" s="26" t="str">
        <f>'2b. Productie zpm l-ggz (A)'!A177</f>
        <v>CO0179</v>
      </c>
      <c r="B177" s="27" t="str">
        <f>'2b. Productie zpm l-ggz (A)'!B177</f>
        <v>Diagnostiek</v>
      </c>
      <c r="C177" s="27" t="str">
        <f>'2b. Productie zpm l-ggz (A)'!C177</f>
        <v>Vanaf 15 minuten</v>
      </c>
      <c r="D177" s="27" t="str">
        <f>'2b. Productie zpm l-ggz (A)'!D177</f>
        <v>Hoogspecialistisch ggz (ambulant en klinisch, met contractvoorwaarde)</v>
      </c>
      <c r="E177" s="27" t="str">
        <f>'2b. Productie zpm l-ggz (A)'!E177</f>
        <v>Gezondheidszorgpsycholoog (Wet Big artikel 3)</v>
      </c>
      <c r="F177" s="32">
        <f>'2b. Productie zpm l-ggz (A)'!F177</f>
        <v>0</v>
      </c>
      <c r="G177" s="53">
        <f>'2b. Productie zpm l-ggz (A)'!G177</f>
        <v>149.859587799716</v>
      </c>
      <c r="H177" s="30">
        <f>'2b. Productie zpm l-ggz (A)'!H177</f>
        <v>0</v>
      </c>
    </row>
    <row r="178" spans="1:8" x14ac:dyDescent="0.25">
      <c r="A178" s="26" t="str">
        <f>'2b. Productie zpm l-ggz (A)'!A178</f>
        <v>CO0180</v>
      </c>
      <c r="B178" s="27" t="str">
        <f>'2b. Productie zpm l-ggz (A)'!B178</f>
        <v>Diagnostiek</v>
      </c>
      <c r="C178" s="27" t="str">
        <f>'2b. Productie zpm l-ggz (A)'!C178</f>
        <v>Vanaf 15 minuten</v>
      </c>
      <c r="D178" s="27" t="str">
        <f>'2b. Productie zpm l-ggz (A)'!D178</f>
        <v>Ambulant – kwaliteitsstatuut sectie II</v>
      </c>
      <c r="E178" s="27" t="str">
        <f>'2b. Productie zpm l-ggz (A)'!E178</f>
        <v>Psychotherapeut (Wet Big artikel 3)</v>
      </c>
      <c r="F178" s="32">
        <f>'2b. Productie zpm l-ggz (A)'!F178</f>
        <v>0</v>
      </c>
      <c r="G178" s="53">
        <f>'2b. Productie zpm l-ggz (A)'!G178</f>
        <v>66.167629783741006</v>
      </c>
      <c r="H178" s="30">
        <f>'2b. Productie zpm l-ggz (A)'!H178</f>
        <v>0</v>
      </c>
    </row>
    <row r="179" spans="1:8" x14ac:dyDescent="0.25">
      <c r="A179" s="26" t="str">
        <f>'2b. Productie zpm l-ggz (A)'!A179</f>
        <v>CO0181</v>
      </c>
      <c r="B179" s="27" t="str">
        <f>'2b. Productie zpm l-ggz (A)'!B179</f>
        <v>Diagnostiek</v>
      </c>
      <c r="C179" s="27" t="str">
        <f>'2b. Productie zpm l-ggz (A)'!C179</f>
        <v>Vanaf 15 minuten</v>
      </c>
      <c r="D179" s="27" t="str">
        <f>'2b. Productie zpm l-ggz (A)'!D179</f>
        <v>Ambulant – kwaliteitsstatuut sectie III – monodisciplinair</v>
      </c>
      <c r="E179" s="27" t="str">
        <f>'2b. Productie zpm l-ggz (A)'!E179</f>
        <v>Psychotherapeut (Wet Big artikel 3)</v>
      </c>
      <c r="F179" s="32">
        <f>'2b. Productie zpm l-ggz (A)'!F179</f>
        <v>0</v>
      </c>
      <c r="G179" s="53">
        <f>'2b. Productie zpm l-ggz (A)'!G179</f>
        <v>91.905602175489307</v>
      </c>
      <c r="H179" s="30">
        <f>'2b. Productie zpm l-ggz (A)'!H179</f>
        <v>0</v>
      </c>
    </row>
    <row r="180" spans="1:8" x14ac:dyDescent="0.25">
      <c r="A180" s="26" t="str">
        <f>'2b. Productie zpm l-ggz (A)'!A180</f>
        <v>CO0182</v>
      </c>
      <c r="B180" s="27" t="str">
        <f>'2b. Productie zpm l-ggz (A)'!B180</f>
        <v>Diagnostiek</v>
      </c>
      <c r="C180" s="27" t="str">
        <f>'2b. Productie zpm l-ggz (A)'!C180</f>
        <v>Vanaf 15 minuten</v>
      </c>
      <c r="D180" s="27" t="str">
        <f>'2b. Productie zpm l-ggz (A)'!D180</f>
        <v>Ambulant – kwaliteitsstatuut sectie III – multidisciplinair</v>
      </c>
      <c r="E180" s="27" t="str">
        <f>'2b. Productie zpm l-ggz (A)'!E180</f>
        <v>Psychotherapeut (Wet Big artikel 3)</v>
      </c>
      <c r="F180" s="32">
        <f>'2b. Productie zpm l-ggz (A)'!F180</f>
        <v>0</v>
      </c>
      <c r="G180" s="53">
        <f>'2b. Productie zpm l-ggz (A)'!G180</f>
        <v>103.476138167369</v>
      </c>
      <c r="H180" s="30">
        <f>'2b. Productie zpm l-ggz (A)'!H180</f>
        <v>0</v>
      </c>
    </row>
    <row r="181" spans="1:8" x14ac:dyDescent="0.25">
      <c r="A181" s="26" t="str">
        <f>'2b. Productie zpm l-ggz (A)'!A181</f>
        <v>CO0183</v>
      </c>
      <c r="B181" s="27" t="str">
        <f>'2b. Productie zpm l-ggz (A)'!B181</f>
        <v>Diagnostiek</v>
      </c>
      <c r="C181" s="27" t="str">
        <f>'2b. Productie zpm l-ggz (A)'!C181</f>
        <v>Vanaf 15 minuten</v>
      </c>
      <c r="D181" s="27" t="str">
        <f>'2b. Productie zpm l-ggz (A)'!D181</f>
        <v>Outreachend</v>
      </c>
      <c r="E181" s="27" t="str">
        <f>'2b. Productie zpm l-ggz (A)'!E181</f>
        <v>Psychotherapeut (Wet Big artikel 3)</v>
      </c>
      <c r="F181" s="32">
        <f>'2b. Productie zpm l-ggz (A)'!F181</f>
        <v>0</v>
      </c>
      <c r="G181" s="53">
        <f>'2b. Productie zpm l-ggz (A)'!G181</f>
        <v>112.653057251845</v>
      </c>
      <c r="H181" s="30">
        <f>'2b. Productie zpm l-ggz (A)'!H181</f>
        <v>0</v>
      </c>
    </row>
    <row r="182" spans="1:8" x14ac:dyDescent="0.25">
      <c r="A182" s="26" t="str">
        <f>'2b. Productie zpm l-ggz (A)'!A182</f>
        <v>CO0184</v>
      </c>
      <c r="B182" s="27" t="str">
        <f>'2b. Productie zpm l-ggz (A)'!B182</f>
        <v>Diagnostiek</v>
      </c>
      <c r="C182" s="27" t="str">
        <f>'2b. Productie zpm l-ggz (A)'!C182</f>
        <v>Vanaf 15 minuten</v>
      </c>
      <c r="D182" s="27" t="str">
        <f>'2b. Productie zpm l-ggz (A)'!D182</f>
        <v>Klinisch (exclusief forensische en beveiligde zorg)</v>
      </c>
      <c r="E182" s="27" t="str">
        <f>'2b. Productie zpm l-ggz (A)'!E182</f>
        <v>Psychotherapeut (Wet Big artikel 3)</v>
      </c>
      <c r="F182" s="32">
        <f>'2b. Productie zpm l-ggz (A)'!F182</f>
        <v>0</v>
      </c>
      <c r="G182" s="53">
        <f>'2b. Productie zpm l-ggz (A)'!G182</f>
        <v>119.648127330427</v>
      </c>
      <c r="H182" s="30">
        <f>'2b. Productie zpm l-ggz (A)'!H182</f>
        <v>0</v>
      </c>
    </row>
    <row r="183" spans="1:8" x14ac:dyDescent="0.25">
      <c r="A183" s="26" t="str">
        <f>'2b. Productie zpm l-ggz (A)'!A183</f>
        <v>CO0185</v>
      </c>
      <c r="B183" s="27" t="str">
        <f>'2b. Productie zpm l-ggz (A)'!B183</f>
        <v>Diagnostiek</v>
      </c>
      <c r="C183" s="27" t="str">
        <f>'2b. Productie zpm l-ggz (A)'!C183</f>
        <v>Vanaf 15 minuten</v>
      </c>
      <c r="D183" s="27" t="str">
        <f>'2b. Productie zpm l-ggz (A)'!D183</f>
        <v>Forensische en beveiligde zorg - klinische zorg</v>
      </c>
      <c r="E183" s="27" t="str">
        <f>'2b. Productie zpm l-ggz (A)'!E183</f>
        <v>Psychotherapeut (Wet Big artikel 3)</v>
      </c>
      <c r="F183" s="32">
        <f>'2b. Productie zpm l-ggz (A)'!F183</f>
        <v>0</v>
      </c>
      <c r="G183" s="53">
        <f>'2b. Productie zpm l-ggz (A)'!G183</f>
        <v>174.333328364957</v>
      </c>
      <c r="H183" s="30">
        <f>'2b. Productie zpm l-ggz (A)'!H183</f>
        <v>0</v>
      </c>
    </row>
    <row r="184" spans="1:8" x14ac:dyDescent="0.25">
      <c r="A184" s="26" t="str">
        <f>'2b. Productie zpm l-ggz (A)'!A184</f>
        <v>CO0186</v>
      </c>
      <c r="B184" s="27" t="str">
        <f>'2b. Productie zpm l-ggz (A)'!B184</f>
        <v>Diagnostiek</v>
      </c>
      <c r="C184" s="27" t="str">
        <f>'2b. Productie zpm l-ggz (A)'!C184</f>
        <v>Vanaf 15 minuten</v>
      </c>
      <c r="D184" s="27" t="str">
        <f>'2b. Productie zpm l-ggz (A)'!D184</f>
        <v>Forensische en beveiligde zorg - niet klinische of ambulante zorg</v>
      </c>
      <c r="E184" s="27" t="str">
        <f>'2b. Productie zpm l-ggz (A)'!E184</f>
        <v>Psychotherapeut (Wet Big artikel 3)</v>
      </c>
      <c r="F184" s="32">
        <f>'2b. Productie zpm l-ggz (A)'!F184</f>
        <v>0</v>
      </c>
      <c r="G184" s="53">
        <f>'2b. Productie zpm l-ggz (A)'!G184</f>
        <v>149.58401592898201</v>
      </c>
      <c r="H184" s="30">
        <f>'2b. Productie zpm l-ggz (A)'!H184</f>
        <v>0</v>
      </c>
    </row>
    <row r="185" spans="1:8" x14ac:dyDescent="0.25">
      <c r="A185" s="26" t="str">
        <f>'2b. Productie zpm l-ggz (A)'!A185</f>
        <v>CO0187</v>
      </c>
      <c r="B185" s="27" t="str">
        <f>'2b. Productie zpm l-ggz (A)'!B185</f>
        <v>Diagnostiek</v>
      </c>
      <c r="C185" s="27" t="str">
        <f>'2b. Productie zpm l-ggz (A)'!C185</f>
        <v>Vanaf 15 minuten</v>
      </c>
      <c r="D185" s="27" t="str">
        <f>'2b. Productie zpm l-ggz (A)'!D185</f>
        <v>Hoogspecialistisch ggz (ambulant en klinisch, met contractvoorwaarde)</v>
      </c>
      <c r="E185" s="27" t="str">
        <f>'2b. Productie zpm l-ggz (A)'!E185</f>
        <v>Psychotherapeut (Wet Big artikel 3)</v>
      </c>
      <c r="F185" s="32">
        <f>'2b. Productie zpm l-ggz (A)'!F185</f>
        <v>0</v>
      </c>
      <c r="G185" s="53">
        <f>'2b. Productie zpm l-ggz (A)'!G185</f>
        <v>159.12972855465199</v>
      </c>
      <c r="H185" s="30">
        <f>'2b. Productie zpm l-ggz (A)'!H185</f>
        <v>0</v>
      </c>
    </row>
    <row r="186" spans="1:8" x14ac:dyDescent="0.25">
      <c r="A186" s="26" t="str">
        <f>'2b. Productie zpm l-ggz (A)'!A186</f>
        <v>CO0188</v>
      </c>
      <c r="B186" s="27" t="str">
        <f>'2b. Productie zpm l-ggz (A)'!B186</f>
        <v>Diagnostiek</v>
      </c>
      <c r="C186" s="27" t="str">
        <f>'2b. Productie zpm l-ggz (A)'!C186</f>
        <v>Vanaf 15 minuten</v>
      </c>
      <c r="D186" s="27" t="str">
        <f>'2b. Productie zpm l-ggz (A)'!D186</f>
        <v>Ambulant – kwaliteitsstatuut sectie II</v>
      </c>
      <c r="E186" s="27" t="str">
        <f>'2b. Productie zpm l-ggz (A)'!E186</f>
        <v>Verpleegkundige (Wet Big artikel 3)</v>
      </c>
      <c r="F186" s="32">
        <f>'2b. Productie zpm l-ggz (A)'!F186</f>
        <v>0</v>
      </c>
      <c r="G186" s="53">
        <f>'2b. Productie zpm l-ggz (A)'!G186</f>
        <v>48.638386147595803</v>
      </c>
      <c r="H186" s="30">
        <f>'2b. Productie zpm l-ggz (A)'!H186</f>
        <v>0</v>
      </c>
    </row>
    <row r="187" spans="1:8" x14ac:dyDescent="0.25">
      <c r="A187" s="26" t="str">
        <f>'2b. Productie zpm l-ggz (A)'!A187</f>
        <v>CO0189</v>
      </c>
      <c r="B187" s="27" t="str">
        <f>'2b. Productie zpm l-ggz (A)'!B187</f>
        <v>Diagnostiek</v>
      </c>
      <c r="C187" s="27" t="str">
        <f>'2b. Productie zpm l-ggz (A)'!C187</f>
        <v>Vanaf 15 minuten</v>
      </c>
      <c r="D187" s="27" t="str">
        <f>'2b. Productie zpm l-ggz (A)'!D187</f>
        <v>Ambulant – kwaliteitsstatuut sectie III – monodisciplinair</v>
      </c>
      <c r="E187" s="27" t="str">
        <f>'2b. Productie zpm l-ggz (A)'!E187</f>
        <v>Verpleegkundige (Wet Big artikel 3)</v>
      </c>
      <c r="F187" s="32">
        <f>'2b. Productie zpm l-ggz (A)'!F187</f>
        <v>0</v>
      </c>
      <c r="G187" s="53">
        <f>'2b. Productie zpm l-ggz (A)'!G187</f>
        <v>70.383153658909393</v>
      </c>
      <c r="H187" s="30">
        <f>'2b. Productie zpm l-ggz (A)'!H187</f>
        <v>0</v>
      </c>
    </row>
    <row r="188" spans="1:8" x14ac:dyDescent="0.25">
      <c r="A188" s="26" t="str">
        <f>'2b. Productie zpm l-ggz (A)'!A188</f>
        <v>CO0190</v>
      </c>
      <c r="B188" s="27" t="str">
        <f>'2b. Productie zpm l-ggz (A)'!B188</f>
        <v>Diagnostiek</v>
      </c>
      <c r="C188" s="27" t="str">
        <f>'2b. Productie zpm l-ggz (A)'!C188</f>
        <v>Vanaf 15 minuten</v>
      </c>
      <c r="D188" s="27" t="str">
        <f>'2b. Productie zpm l-ggz (A)'!D188</f>
        <v>Ambulant – kwaliteitsstatuut sectie III – multidisciplinair</v>
      </c>
      <c r="E188" s="27" t="str">
        <f>'2b. Productie zpm l-ggz (A)'!E188</f>
        <v>Verpleegkundige (Wet Big artikel 3)</v>
      </c>
      <c r="F188" s="32">
        <f>'2b. Productie zpm l-ggz (A)'!F188</f>
        <v>0</v>
      </c>
      <c r="G188" s="53">
        <f>'2b. Productie zpm l-ggz (A)'!G188</f>
        <v>84.424640483504206</v>
      </c>
      <c r="H188" s="30">
        <f>'2b. Productie zpm l-ggz (A)'!H188</f>
        <v>0</v>
      </c>
    </row>
    <row r="189" spans="1:8" x14ac:dyDescent="0.25">
      <c r="A189" s="26" t="str">
        <f>'2b. Productie zpm l-ggz (A)'!A189</f>
        <v>CO0191</v>
      </c>
      <c r="B189" s="27" t="str">
        <f>'2b. Productie zpm l-ggz (A)'!B189</f>
        <v>Diagnostiek</v>
      </c>
      <c r="C189" s="27" t="str">
        <f>'2b. Productie zpm l-ggz (A)'!C189</f>
        <v>Vanaf 15 minuten</v>
      </c>
      <c r="D189" s="27" t="str">
        <f>'2b. Productie zpm l-ggz (A)'!D189</f>
        <v>Outreachend</v>
      </c>
      <c r="E189" s="27" t="str">
        <f>'2b. Productie zpm l-ggz (A)'!E189</f>
        <v>Verpleegkundige (Wet Big artikel 3)</v>
      </c>
      <c r="F189" s="32">
        <f>'2b. Productie zpm l-ggz (A)'!F189</f>
        <v>0</v>
      </c>
      <c r="G189" s="53">
        <f>'2b. Productie zpm l-ggz (A)'!G189</f>
        <v>96.864177138973602</v>
      </c>
      <c r="H189" s="30">
        <f>'2b. Productie zpm l-ggz (A)'!H189</f>
        <v>0</v>
      </c>
    </row>
    <row r="190" spans="1:8" x14ac:dyDescent="0.25">
      <c r="A190" s="26" t="str">
        <f>'2b. Productie zpm l-ggz (A)'!A190</f>
        <v>CO0192</v>
      </c>
      <c r="B190" s="27" t="str">
        <f>'2b. Productie zpm l-ggz (A)'!B190</f>
        <v>Diagnostiek</v>
      </c>
      <c r="C190" s="27" t="str">
        <f>'2b. Productie zpm l-ggz (A)'!C190</f>
        <v>Vanaf 15 minuten</v>
      </c>
      <c r="D190" s="27" t="str">
        <f>'2b. Productie zpm l-ggz (A)'!D190</f>
        <v>Klinisch (exclusief forensische en beveiligde zorg)</v>
      </c>
      <c r="E190" s="27" t="str">
        <f>'2b. Productie zpm l-ggz (A)'!E190</f>
        <v>Verpleegkundige (Wet Big artikel 3)</v>
      </c>
      <c r="F190" s="32">
        <f>'2b. Productie zpm l-ggz (A)'!F190</f>
        <v>0</v>
      </c>
      <c r="G190" s="53">
        <f>'2b. Productie zpm l-ggz (A)'!G190</f>
        <v>104.59051906905501</v>
      </c>
      <c r="H190" s="30">
        <f>'2b. Productie zpm l-ggz (A)'!H190</f>
        <v>0</v>
      </c>
    </row>
    <row r="191" spans="1:8" x14ac:dyDescent="0.25">
      <c r="A191" s="26" t="str">
        <f>'2b. Productie zpm l-ggz (A)'!A191</f>
        <v>CO0193</v>
      </c>
      <c r="B191" s="27" t="str">
        <f>'2b. Productie zpm l-ggz (A)'!B191</f>
        <v>Diagnostiek</v>
      </c>
      <c r="C191" s="27" t="str">
        <f>'2b. Productie zpm l-ggz (A)'!C191</f>
        <v>Vanaf 15 minuten</v>
      </c>
      <c r="D191" s="27" t="str">
        <f>'2b. Productie zpm l-ggz (A)'!D191</f>
        <v>Forensische en beveiligde zorg - klinische zorg</v>
      </c>
      <c r="E191" s="27" t="str">
        <f>'2b. Productie zpm l-ggz (A)'!E191</f>
        <v>Verpleegkundige (Wet Big artikel 3)</v>
      </c>
      <c r="F191" s="32">
        <f>'2b. Productie zpm l-ggz (A)'!F191</f>
        <v>0</v>
      </c>
      <c r="G191" s="53">
        <f>'2b. Productie zpm l-ggz (A)'!G191</f>
        <v>130.801621297</v>
      </c>
      <c r="H191" s="30">
        <f>'2b. Productie zpm l-ggz (A)'!H191</f>
        <v>0</v>
      </c>
    </row>
    <row r="192" spans="1:8" x14ac:dyDescent="0.25">
      <c r="A192" s="26" t="str">
        <f>'2b. Productie zpm l-ggz (A)'!A192</f>
        <v>CO0194</v>
      </c>
      <c r="B192" s="27" t="str">
        <f>'2b. Productie zpm l-ggz (A)'!B192</f>
        <v>Diagnostiek</v>
      </c>
      <c r="C192" s="27" t="str">
        <f>'2b. Productie zpm l-ggz (A)'!C192</f>
        <v>Vanaf 15 minuten</v>
      </c>
      <c r="D192" s="27" t="str">
        <f>'2b. Productie zpm l-ggz (A)'!D192</f>
        <v>Forensische en beveiligde zorg - niet klinische of ambulante zorg</v>
      </c>
      <c r="E192" s="27" t="str">
        <f>'2b. Productie zpm l-ggz (A)'!E192</f>
        <v>Verpleegkundige (Wet Big artikel 3)</v>
      </c>
      <c r="F192" s="32">
        <f>'2b. Productie zpm l-ggz (A)'!F192</f>
        <v>0</v>
      </c>
      <c r="G192" s="53">
        <f>'2b. Productie zpm l-ggz (A)'!G192</f>
        <v>111.82710183942901</v>
      </c>
      <c r="H192" s="30">
        <f>'2b. Productie zpm l-ggz (A)'!H192</f>
        <v>0</v>
      </c>
    </row>
    <row r="193" spans="1:8" x14ac:dyDescent="0.25">
      <c r="A193" s="26" t="str">
        <f>'2b. Productie zpm l-ggz (A)'!A193</f>
        <v>CO0195</v>
      </c>
      <c r="B193" s="27" t="str">
        <f>'2b. Productie zpm l-ggz (A)'!B193</f>
        <v>Diagnostiek</v>
      </c>
      <c r="C193" s="27" t="str">
        <f>'2b. Productie zpm l-ggz (A)'!C193</f>
        <v>Vanaf 15 minuten</v>
      </c>
      <c r="D193" s="27" t="str">
        <f>'2b. Productie zpm l-ggz (A)'!D193</f>
        <v>Hoogspecialistisch ggz (ambulant en klinisch, met contractvoorwaarde)</v>
      </c>
      <c r="E193" s="27" t="str">
        <f>'2b. Productie zpm l-ggz (A)'!E193</f>
        <v>Verpleegkundige (Wet Big artikel 3)</v>
      </c>
      <c r="F193" s="32">
        <f>'2b. Productie zpm l-ggz (A)'!F193</f>
        <v>0</v>
      </c>
      <c r="G193" s="53">
        <f>'2b. Productie zpm l-ggz (A)'!G193</f>
        <v>124.731243295997</v>
      </c>
      <c r="H193" s="30">
        <f>'2b. Productie zpm l-ggz (A)'!H193</f>
        <v>0</v>
      </c>
    </row>
    <row r="194" spans="1:8" x14ac:dyDescent="0.25">
      <c r="A194" s="26" t="str">
        <f>'2b. Productie zpm l-ggz (A)'!A194</f>
        <v>CO0196</v>
      </c>
      <c r="B194" s="27" t="str">
        <f>'2b. Productie zpm l-ggz (A)'!B194</f>
        <v>Behandeling</v>
      </c>
      <c r="C194" s="27" t="str">
        <f>'2b. Productie zpm l-ggz (A)'!C194</f>
        <v>Vanaf 15 minuten</v>
      </c>
      <c r="D194" s="27" t="str">
        <f>'2b. Productie zpm l-ggz (A)'!D194</f>
        <v>Ambulant – kwaliteitsstatuut sectie II</v>
      </c>
      <c r="E194" s="27" t="str">
        <f>'2b. Productie zpm l-ggz (A)'!E194</f>
        <v>Overige beroepen</v>
      </c>
      <c r="F194" s="32">
        <f>'2b. Productie zpm l-ggz (A)'!F194</f>
        <v>0</v>
      </c>
      <c r="G194" s="53">
        <f>'2b. Productie zpm l-ggz (A)'!G194</f>
        <v>42.900698114957898</v>
      </c>
      <c r="H194" s="30">
        <f>'2b. Productie zpm l-ggz (A)'!H194</f>
        <v>0</v>
      </c>
    </row>
    <row r="195" spans="1:8" x14ac:dyDescent="0.25">
      <c r="A195" s="26" t="str">
        <f>'2b. Productie zpm l-ggz (A)'!A195</f>
        <v>CO0197</v>
      </c>
      <c r="B195" s="27" t="str">
        <f>'2b. Productie zpm l-ggz (A)'!B195</f>
        <v>Behandeling</v>
      </c>
      <c r="C195" s="27" t="str">
        <f>'2b. Productie zpm l-ggz (A)'!C195</f>
        <v>Vanaf 15 minuten</v>
      </c>
      <c r="D195" s="27" t="str">
        <f>'2b. Productie zpm l-ggz (A)'!D195</f>
        <v>Ambulant – kwaliteitsstatuut sectie III – monodisciplinair</v>
      </c>
      <c r="E195" s="27" t="str">
        <f>'2b. Productie zpm l-ggz (A)'!E195</f>
        <v>Overige beroepen</v>
      </c>
      <c r="F195" s="32">
        <f>'2b. Productie zpm l-ggz (A)'!F195</f>
        <v>0</v>
      </c>
      <c r="G195" s="53">
        <f>'2b. Productie zpm l-ggz (A)'!G195</f>
        <v>61.151943422423699</v>
      </c>
      <c r="H195" s="30">
        <f>'2b. Productie zpm l-ggz (A)'!H195</f>
        <v>0</v>
      </c>
    </row>
    <row r="196" spans="1:8" x14ac:dyDescent="0.25">
      <c r="A196" s="26" t="str">
        <f>'2b. Productie zpm l-ggz (A)'!A196</f>
        <v>CO0198</v>
      </c>
      <c r="B196" s="27" t="str">
        <f>'2b. Productie zpm l-ggz (A)'!B196</f>
        <v>Behandeling</v>
      </c>
      <c r="C196" s="27" t="str">
        <f>'2b. Productie zpm l-ggz (A)'!C196</f>
        <v>Vanaf 15 minuten</v>
      </c>
      <c r="D196" s="27" t="str">
        <f>'2b. Productie zpm l-ggz (A)'!D196</f>
        <v>Ambulant – kwaliteitsstatuut sectie III – multidisciplinair</v>
      </c>
      <c r="E196" s="27" t="str">
        <f>'2b. Productie zpm l-ggz (A)'!E196</f>
        <v>Overige beroepen</v>
      </c>
      <c r="F196" s="32">
        <f>'2b. Productie zpm l-ggz (A)'!F196</f>
        <v>0</v>
      </c>
      <c r="G196" s="53">
        <f>'2b. Productie zpm l-ggz (A)'!G196</f>
        <v>74.015167721932499</v>
      </c>
      <c r="H196" s="30">
        <f>'2b. Productie zpm l-ggz (A)'!H196</f>
        <v>0</v>
      </c>
    </row>
    <row r="197" spans="1:8" x14ac:dyDescent="0.25">
      <c r="A197" s="26" t="str">
        <f>'2b. Productie zpm l-ggz (A)'!A197</f>
        <v>CO0199</v>
      </c>
      <c r="B197" s="27" t="str">
        <f>'2b. Productie zpm l-ggz (A)'!B197</f>
        <v>Behandeling</v>
      </c>
      <c r="C197" s="27" t="str">
        <f>'2b. Productie zpm l-ggz (A)'!C197</f>
        <v>Vanaf 15 minuten</v>
      </c>
      <c r="D197" s="27" t="str">
        <f>'2b. Productie zpm l-ggz (A)'!D197</f>
        <v>Outreachend</v>
      </c>
      <c r="E197" s="27" t="str">
        <f>'2b. Productie zpm l-ggz (A)'!E197</f>
        <v>Overige beroepen</v>
      </c>
      <c r="F197" s="32">
        <f>'2b. Productie zpm l-ggz (A)'!F197</f>
        <v>0</v>
      </c>
      <c r="G197" s="53">
        <f>'2b. Productie zpm l-ggz (A)'!G197</f>
        <v>87.553677782161401</v>
      </c>
      <c r="H197" s="30">
        <f>'2b. Productie zpm l-ggz (A)'!H197</f>
        <v>0</v>
      </c>
    </row>
    <row r="198" spans="1:8" x14ac:dyDescent="0.25">
      <c r="A198" s="26" t="str">
        <f>'2b. Productie zpm l-ggz (A)'!A198</f>
        <v>CO0200</v>
      </c>
      <c r="B198" s="27" t="str">
        <f>'2b. Productie zpm l-ggz (A)'!B198</f>
        <v>Behandeling</v>
      </c>
      <c r="C198" s="27" t="str">
        <f>'2b. Productie zpm l-ggz (A)'!C198</f>
        <v>Vanaf 15 minuten</v>
      </c>
      <c r="D198" s="27" t="str">
        <f>'2b. Productie zpm l-ggz (A)'!D198</f>
        <v>Klinisch (exclusief forensische en beveiligde zorg)</v>
      </c>
      <c r="E198" s="27" t="str">
        <f>'2b. Productie zpm l-ggz (A)'!E198</f>
        <v>Overige beroepen</v>
      </c>
      <c r="F198" s="32">
        <f>'2b. Productie zpm l-ggz (A)'!F198</f>
        <v>0</v>
      </c>
      <c r="G198" s="53">
        <f>'2b. Productie zpm l-ggz (A)'!G198</f>
        <v>94.503545501946704</v>
      </c>
      <c r="H198" s="30">
        <f>'2b. Productie zpm l-ggz (A)'!H198</f>
        <v>0</v>
      </c>
    </row>
    <row r="199" spans="1:8" x14ac:dyDescent="0.25">
      <c r="A199" s="26" t="str">
        <f>'2b. Productie zpm l-ggz (A)'!A199</f>
        <v>CO0201</v>
      </c>
      <c r="B199" s="27" t="str">
        <f>'2b. Productie zpm l-ggz (A)'!B199</f>
        <v>Behandeling</v>
      </c>
      <c r="C199" s="27" t="str">
        <f>'2b. Productie zpm l-ggz (A)'!C199</f>
        <v>Vanaf 15 minuten</v>
      </c>
      <c r="D199" s="27" t="str">
        <f>'2b. Productie zpm l-ggz (A)'!D199</f>
        <v>Forensische en beveiligde zorg - klinische zorg</v>
      </c>
      <c r="E199" s="27" t="str">
        <f>'2b. Productie zpm l-ggz (A)'!E199</f>
        <v>Overige beroepen</v>
      </c>
      <c r="F199" s="32">
        <f>'2b. Productie zpm l-ggz (A)'!F199</f>
        <v>0</v>
      </c>
      <c r="G199" s="53">
        <f>'2b. Productie zpm l-ggz (A)'!G199</f>
        <v>117.214402601071</v>
      </c>
      <c r="H199" s="30">
        <f>'2b. Productie zpm l-ggz (A)'!H199</f>
        <v>0</v>
      </c>
    </row>
    <row r="200" spans="1:8" x14ac:dyDescent="0.25">
      <c r="A200" s="26" t="str">
        <f>'2b. Productie zpm l-ggz (A)'!A200</f>
        <v>CO0202</v>
      </c>
      <c r="B200" s="27" t="str">
        <f>'2b. Productie zpm l-ggz (A)'!B200</f>
        <v>Behandeling</v>
      </c>
      <c r="C200" s="27" t="str">
        <f>'2b. Productie zpm l-ggz (A)'!C200</f>
        <v>Vanaf 15 minuten</v>
      </c>
      <c r="D200" s="27" t="str">
        <f>'2b. Productie zpm l-ggz (A)'!D200</f>
        <v>Forensische en beveiligde zorg - niet klinische of ambulante zorg</v>
      </c>
      <c r="E200" s="27" t="str">
        <f>'2b. Productie zpm l-ggz (A)'!E200</f>
        <v>Overige beroepen</v>
      </c>
      <c r="F200" s="32">
        <f>'2b. Productie zpm l-ggz (A)'!F200</f>
        <v>0</v>
      </c>
      <c r="G200" s="53">
        <f>'2b. Productie zpm l-ggz (A)'!G200</f>
        <v>99.530043907702805</v>
      </c>
      <c r="H200" s="30">
        <f>'2b. Productie zpm l-ggz (A)'!H200</f>
        <v>0</v>
      </c>
    </row>
    <row r="201" spans="1:8" x14ac:dyDescent="0.25">
      <c r="A201" s="26" t="str">
        <f>'2b. Productie zpm l-ggz (A)'!A201</f>
        <v>CO0203</v>
      </c>
      <c r="B201" s="27" t="str">
        <f>'2b. Productie zpm l-ggz (A)'!B201</f>
        <v>Behandeling</v>
      </c>
      <c r="C201" s="27" t="str">
        <f>'2b. Productie zpm l-ggz (A)'!C201</f>
        <v>Vanaf 15 minuten</v>
      </c>
      <c r="D201" s="27" t="str">
        <f>'2b. Productie zpm l-ggz (A)'!D201</f>
        <v>Hoogspecialistisch ggz (ambulant en klinisch, met contractvoorwaarde)</v>
      </c>
      <c r="E201" s="27" t="str">
        <f>'2b. Productie zpm l-ggz (A)'!E201</f>
        <v>Overige beroepen</v>
      </c>
      <c r="F201" s="32">
        <f>'2b. Productie zpm l-ggz (A)'!F201</f>
        <v>0</v>
      </c>
      <c r="G201" s="53">
        <f>'2b. Productie zpm l-ggz (A)'!G201</f>
        <v>102.02645406702401</v>
      </c>
      <c r="H201" s="30">
        <f>'2b. Productie zpm l-ggz (A)'!H201</f>
        <v>0</v>
      </c>
    </row>
    <row r="202" spans="1:8" x14ac:dyDescent="0.25">
      <c r="A202" s="26" t="str">
        <f>'2b. Productie zpm l-ggz (A)'!A202</f>
        <v>CO0204</v>
      </c>
      <c r="B202" s="27" t="str">
        <f>'2b. Productie zpm l-ggz (A)'!B202</f>
        <v>Behandeling</v>
      </c>
      <c r="C202" s="27" t="str">
        <f>'2b. Productie zpm l-ggz (A)'!C202</f>
        <v>Vanaf 15 minuten</v>
      </c>
      <c r="D202" s="27" t="str">
        <f>'2b. Productie zpm l-ggz (A)'!D202</f>
        <v>Ambulant – kwaliteitsstatuut sectie II</v>
      </c>
      <c r="E202" s="27" t="str">
        <f>'2b. Productie zpm l-ggz (A)'!E202</f>
        <v>Arts - specialist (Wet Big artikel 14)</v>
      </c>
      <c r="F202" s="32">
        <f>'2b. Productie zpm l-ggz (A)'!F202</f>
        <v>0</v>
      </c>
      <c r="G202" s="53">
        <f>'2b. Productie zpm l-ggz (A)'!G202</f>
        <v>82.2502774514235</v>
      </c>
      <c r="H202" s="30">
        <f>'2b. Productie zpm l-ggz (A)'!H202</f>
        <v>0</v>
      </c>
    </row>
    <row r="203" spans="1:8" x14ac:dyDescent="0.25">
      <c r="A203" s="26" t="str">
        <f>'2b. Productie zpm l-ggz (A)'!A203</f>
        <v>CO0206</v>
      </c>
      <c r="B203" s="27" t="str">
        <f>'2b. Productie zpm l-ggz (A)'!B203</f>
        <v>Behandeling</v>
      </c>
      <c r="C203" s="27" t="str">
        <f>'2b. Productie zpm l-ggz (A)'!C203</f>
        <v>Vanaf 15 minuten</v>
      </c>
      <c r="D203" s="27" t="str">
        <f>'2b. Productie zpm l-ggz (A)'!D203</f>
        <v>Ambulant – kwaliteitsstatuut sectie III – monodisciplinair</v>
      </c>
      <c r="E203" s="27" t="str">
        <f>'2b. Productie zpm l-ggz (A)'!E203</f>
        <v>Arts - specialist (Wet Big artikel 14)</v>
      </c>
      <c r="F203" s="32">
        <f>'2b. Productie zpm l-ggz (A)'!F203</f>
        <v>0</v>
      </c>
      <c r="G203" s="53">
        <f>'2b. Productie zpm l-ggz (A)'!G203</f>
        <v>112.903726687298</v>
      </c>
      <c r="H203" s="30">
        <f>'2b. Productie zpm l-ggz (A)'!H203</f>
        <v>0</v>
      </c>
    </row>
    <row r="204" spans="1:8" x14ac:dyDescent="0.25">
      <c r="A204" s="26" t="str">
        <f>'2b. Productie zpm l-ggz (A)'!A204</f>
        <v>CO0207</v>
      </c>
      <c r="B204" s="27" t="str">
        <f>'2b. Productie zpm l-ggz (A)'!B204</f>
        <v>Behandeling</v>
      </c>
      <c r="C204" s="27" t="str">
        <f>'2b. Productie zpm l-ggz (A)'!C204</f>
        <v>Vanaf 15 minuten</v>
      </c>
      <c r="D204" s="27" t="str">
        <f>'2b. Productie zpm l-ggz (A)'!D204</f>
        <v>Ambulant – kwaliteitsstatuut sectie III – multidisciplinair</v>
      </c>
      <c r="E204" s="27" t="str">
        <f>'2b. Productie zpm l-ggz (A)'!E204</f>
        <v>Arts - specialist (Wet Big artikel 14)</v>
      </c>
      <c r="F204" s="32">
        <f>'2b. Productie zpm l-ggz (A)'!F204</f>
        <v>0</v>
      </c>
      <c r="G204" s="53">
        <f>'2b. Productie zpm l-ggz (A)'!G204</f>
        <v>133.64857521801</v>
      </c>
      <c r="H204" s="30">
        <f>'2b. Productie zpm l-ggz (A)'!H204</f>
        <v>0</v>
      </c>
    </row>
    <row r="205" spans="1:8" x14ac:dyDescent="0.25">
      <c r="A205" s="26" t="str">
        <f>'2b. Productie zpm l-ggz (A)'!A205</f>
        <v>CO0208</v>
      </c>
      <c r="B205" s="27" t="str">
        <f>'2b. Productie zpm l-ggz (A)'!B205</f>
        <v>Behandeling</v>
      </c>
      <c r="C205" s="27" t="str">
        <f>'2b. Productie zpm l-ggz (A)'!C205</f>
        <v>Vanaf 15 minuten</v>
      </c>
      <c r="D205" s="27" t="str">
        <f>'2b. Productie zpm l-ggz (A)'!D205</f>
        <v>Outreachend</v>
      </c>
      <c r="E205" s="27" t="str">
        <f>'2b. Productie zpm l-ggz (A)'!E205</f>
        <v>Arts - specialist (Wet Big artikel 14)</v>
      </c>
      <c r="F205" s="32">
        <f>'2b. Productie zpm l-ggz (A)'!F205</f>
        <v>0</v>
      </c>
      <c r="G205" s="53">
        <f>'2b. Productie zpm l-ggz (A)'!G205</f>
        <v>150.37287325967699</v>
      </c>
      <c r="H205" s="30">
        <f>'2b. Productie zpm l-ggz (A)'!H205</f>
        <v>0</v>
      </c>
    </row>
    <row r="206" spans="1:8" x14ac:dyDescent="0.25">
      <c r="A206" s="26" t="str">
        <f>'2b. Productie zpm l-ggz (A)'!A206</f>
        <v>CO0209</v>
      </c>
      <c r="B206" s="27" t="str">
        <f>'2b. Productie zpm l-ggz (A)'!B206</f>
        <v>Behandeling</v>
      </c>
      <c r="C206" s="27" t="str">
        <f>'2b. Productie zpm l-ggz (A)'!C206</f>
        <v>Vanaf 15 minuten</v>
      </c>
      <c r="D206" s="27" t="str">
        <f>'2b. Productie zpm l-ggz (A)'!D206</f>
        <v>Klinisch (exclusief forensische en beveiligde zorg)</v>
      </c>
      <c r="E206" s="27" t="str">
        <f>'2b. Productie zpm l-ggz (A)'!E206</f>
        <v>Arts - specialist (Wet Big artikel 14)</v>
      </c>
      <c r="F206" s="32">
        <f>'2b. Productie zpm l-ggz (A)'!F206</f>
        <v>0</v>
      </c>
      <c r="G206" s="53">
        <f>'2b. Productie zpm l-ggz (A)'!G206</f>
        <v>168.641116256093</v>
      </c>
      <c r="H206" s="30">
        <f>'2b. Productie zpm l-ggz (A)'!H206</f>
        <v>0</v>
      </c>
    </row>
    <row r="207" spans="1:8" x14ac:dyDescent="0.25">
      <c r="A207" s="26" t="str">
        <f>'2b. Productie zpm l-ggz (A)'!A207</f>
        <v>CO0210</v>
      </c>
      <c r="B207" s="27" t="str">
        <f>'2b. Productie zpm l-ggz (A)'!B207</f>
        <v>Behandeling</v>
      </c>
      <c r="C207" s="27" t="str">
        <f>'2b. Productie zpm l-ggz (A)'!C207</f>
        <v>Vanaf 15 minuten</v>
      </c>
      <c r="D207" s="27" t="str">
        <f>'2b. Productie zpm l-ggz (A)'!D207</f>
        <v>Forensische en beveiligde zorg - klinische zorg</v>
      </c>
      <c r="E207" s="27" t="str">
        <f>'2b. Productie zpm l-ggz (A)'!E207</f>
        <v>Arts - specialist (Wet Big artikel 14)</v>
      </c>
      <c r="F207" s="32">
        <f>'2b. Productie zpm l-ggz (A)'!F207</f>
        <v>0</v>
      </c>
      <c r="G207" s="53">
        <f>'2b. Productie zpm l-ggz (A)'!G207</f>
        <v>218.91905966220901</v>
      </c>
      <c r="H207" s="30">
        <f>'2b. Productie zpm l-ggz (A)'!H207</f>
        <v>0</v>
      </c>
    </row>
    <row r="208" spans="1:8" x14ac:dyDescent="0.25">
      <c r="A208" s="26" t="str">
        <f>'2b. Productie zpm l-ggz (A)'!A208</f>
        <v>CO0211</v>
      </c>
      <c r="B208" s="27" t="str">
        <f>'2b. Productie zpm l-ggz (A)'!B208</f>
        <v>Behandeling</v>
      </c>
      <c r="C208" s="27" t="str">
        <f>'2b. Productie zpm l-ggz (A)'!C208</f>
        <v>Vanaf 15 minuten</v>
      </c>
      <c r="D208" s="27" t="str">
        <f>'2b. Productie zpm l-ggz (A)'!D208</f>
        <v>Forensische en beveiligde zorg - niet klinische of ambulante zorg</v>
      </c>
      <c r="E208" s="27" t="str">
        <f>'2b. Productie zpm l-ggz (A)'!E208</f>
        <v>Arts - specialist (Wet Big artikel 14)</v>
      </c>
      <c r="F208" s="32">
        <f>'2b. Productie zpm l-ggz (A)'!F208</f>
        <v>0</v>
      </c>
      <c r="G208" s="53">
        <f>'2b. Productie zpm l-ggz (A)'!G208</f>
        <v>194.30539916216199</v>
      </c>
      <c r="H208" s="30">
        <f>'2b. Productie zpm l-ggz (A)'!H208</f>
        <v>0</v>
      </c>
    </row>
    <row r="209" spans="1:8" x14ac:dyDescent="0.25">
      <c r="A209" s="26" t="str">
        <f>'2b. Productie zpm l-ggz (A)'!A209</f>
        <v>CO0212</v>
      </c>
      <c r="B209" s="27" t="str">
        <f>'2b. Productie zpm l-ggz (A)'!B209</f>
        <v>Behandeling</v>
      </c>
      <c r="C209" s="27" t="str">
        <f>'2b. Productie zpm l-ggz (A)'!C209</f>
        <v>Vanaf 15 minuten</v>
      </c>
      <c r="D209" s="27" t="str">
        <f>'2b. Productie zpm l-ggz (A)'!D209</f>
        <v>Hoogspecialistisch ggz (ambulant en klinisch, met contractvoorwaarde)</v>
      </c>
      <c r="E209" s="27" t="str">
        <f>'2b. Productie zpm l-ggz (A)'!E209</f>
        <v>Arts - specialist (Wet Big artikel 14)</v>
      </c>
      <c r="F209" s="32">
        <f>'2b. Productie zpm l-ggz (A)'!F209</f>
        <v>0</v>
      </c>
      <c r="G209" s="53">
        <f>'2b. Productie zpm l-ggz (A)'!G209</f>
        <v>164.59873611934501</v>
      </c>
      <c r="H209" s="30">
        <f>'2b. Productie zpm l-ggz (A)'!H209</f>
        <v>0</v>
      </c>
    </row>
    <row r="210" spans="1:8" x14ac:dyDescent="0.25">
      <c r="A210" s="26" t="str">
        <f>'2b. Productie zpm l-ggz (A)'!A210</f>
        <v>CO0213</v>
      </c>
      <c r="B210" s="27" t="str">
        <f>'2b. Productie zpm l-ggz (A)'!B210</f>
        <v>Behandeling</v>
      </c>
      <c r="C210" s="27" t="str">
        <f>'2b. Productie zpm l-ggz (A)'!C210</f>
        <v>Vanaf 15 minuten</v>
      </c>
      <c r="D210" s="27" t="str">
        <f>'2b. Productie zpm l-ggz (A)'!D210</f>
        <v>Ambulant – kwaliteitsstatuut sectie II</v>
      </c>
      <c r="E210" s="27" t="str">
        <f>'2b. Productie zpm l-ggz (A)'!E210</f>
        <v>Klinisch (neuro)psycholoog (Wet Big artikel 14)</v>
      </c>
      <c r="F210" s="32">
        <f>'2b. Productie zpm l-ggz (A)'!F210</f>
        <v>0</v>
      </c>
      <c r="G210" s="53">
        <f>'2b. Productie zpm l-ggz (A)'!G210</f>
        <v>64.475703520862098</v>
      </c>
      <c r="H210" s="30">
        <f>'2b. Productie zpm l-ggz (A)'!H210</f>
        <v>0</v>
      </c>
    </row>
    <row r="211" spans="1:8" x14ac:dyDescent="0.25">
      <c r="A211" s="26" t="str">
        <f>'2b. Productie zpm l-ggz (A)'!A211</f>
        <v>CO0214</v>
      </c>
      <c r="B211" s="27" t="str">
        <f>'2b. Productie zpm l-ggz (A)'!B211</f>
        <v>Behandeling</v>
      </c>
      <c r="C211" s="27" t="str">
        <f>'2b. Productie zpm l-ggz (A)'!C211</f>
        <v>Vanaf 15 minuten</v>
      </c>
      <c r="D211" s="27" t="str">
        <f>'2b. Productie zpm l-ggz (A)'!D211</f>
        <v>Ambulant – kwaliteitsstatuut sectie III – monodisciplinair</v>
      </c>
      <c r="E211" s="27" t="str">
        <f>'2b. Productie zpm l-ggz (A)'!E211</f>
        <v>Klinisch (neuro)psycholoog (Wet Big artikel 14)</v>
      </c>
      <c r="F211" s="32">
        <f>'2b. Productie zpm l-ggz (A)'!F211</f>
        <v>0</v>
      </c>
      <c r="G211" s="53">
        <f>'2b. Productie zpm l-ggz (A)'!G211</f>
        <v>86.031072887835094</v>
      </c>
      <c r="H211" s="30">
        <f>'2b. Productie zpm l-ggz (A)'!H211</f>
        <v>0</v>
      </c>
    </row>
    <row r="212" spans="1:8" x14ac:dyDescent="0.25">
      <c r="A212" s="26" t="str">
        <f>'2b. Productie zpm l-ggz (A)'!A212</f>
        <v>CO0215</v>
      </c>
      <c r="B212" s="27" t="str">
        <f>'2b. Productie zpm l-ggz (A)'!B212</f>
        <v>Behandeling</v>
      </c>
      <c r="C212" s="27" t="str">
        <f>'2b. Productie zpm l-ggz (A)'!C212</f>
        <v>Vanaf 15 minuten</v>
      </c>
      <c r="D212" s="27" t="str">
        <f>'2b. Productie zpm l-ggz (A)'!D212</f>
        <v>Ambulant – kwaliteitsstatuut sectie III – multidisciplinair</v>
      </c>
      <c r="E212" s="27" t="str">
        <f>'2b. Productie zpm l-ggz (A)'!E212</f>
        <v>Klinisch (neuro)psycholoog (Wet Big artikel 14)</v>
      </c>
      <c r="F212" s="32">
        <f>'2b. Productie zpm l-ggz (A)'!F212</f>
        <v>0</v>
      </c>
      <c r="G212" s="53">
        <f>'2b. Productie zpm l-ggz (A)'!G212</f>
        <v>98.116917660131506</v>
      </c>
      <c r="H212" s="30">
        <f>'2b. Productie zpm l-ggz (A)'!H212</f>
        <v>0</v>
      </c>
    </row>
    <row r="213" spans="1:8" x14ac:dyDescent="0.25">
      <c r="A213" s="26" t="str">
        <f>'2b. Productie zpm l-ggz (A)'!A213</f>
        <v>CO0216</v>
      </c>
      <c r="B213" s="27" t="str">
        <f>'2b. Productie zpm l-ggz (A)'!B213</f>
        <v>Behandeling</v>
      </c>
      <c r="C213" s="27" t="str">
        <f>'2b. Productie zpm l-ggz (A)'!C213</f>
        <v>Vanaf 15 minuten</v>
      </c>
      <c r="D213" s="27" t="str">
        <f>'2b. Productie zpm l-ggz (A)'!D213</f>
        <v>Outreachend</v>
      </c>
      <c r="E213" s="27" t="str">
        <f>'2b. Productie zpm l-ggz (A)'!E213</f>
        <v>Klinisch (neuro)psycholoog (Wet Big artikel 14)</v>
      </c>
      <c r="F213" s="32">
        <f>'2b. Productie zpm l-ggz (A)'!F213</f>
        <v>0</v>
      </c>
      <c r="G213" s="53">
        <f>'2b. Productie zpm l-ggz (A)'!G213</f>
        <v>110.98340781296601</v>
      </c>
      <c r="H213" s="30">
        <f>'2b. Productie zpm l-ggz (A)'!H213</f>
        <v>0</v>
      </c>
    </row>
    <row r="214" spans="1:8" x14ac:dyDescent="0.25">
      <c r="A214" s="26" t="str">
        <f>'2b. Productie zpm l-ggz (A)'!A214</f>
        <v>CO0217</v>
      </c>
      <c r="B214" s="27" t="str">
        <f>'2b. Productie zpm l-ggz (A)'!B214</f>
        <v>Behandeling</v>
      </c>
      <c r="C214" s="27" t="str">
        <f>'2b. Productie zpm l-ggz (A)'!C214</f>
        <v>Vanaf 15 minuten</v>
      </c>
      <c r="D214" s="27" t="str">
        <f>'2b. Productie zpm l-ggz (A)'!D214</f>
        <v>Klinisch (exclusief forensische en beveiligde zorg)</v>
      </c>
      <c r="E214" s="27" t="str">
        <f>'2b. Productie zpm l-ggz (A)'!E214</f>
        <v>Klinisch (neuro)psycholoog (Wet Big artikel 14)</v>
      </c>
      <c r="F214" s="32">
        <f>'2b. Productie zpm l-ggz (A)'!F214</f>
        <v>0</v>
      </c>
      <c r="G214" s="53">
        <f>'2b. Productie zpm l-ggz (A)'!G214</f>
        <v>122.682640689655</v>
      </c>
      <c r="H214" s="30">
        <f>'2b. Productie zpm l-ggz (A)'!H214</f>
        <v>0</v>
      </c>
    </row>
    <row r="215" spans="1:8" x14ac:dyDescent="0.25">
      <c r="A215" s="26" t="str">
        <f>'2b. Productie zpm l-ggz (A)'!A215</f>
        <v>CO0218</v>
      </c>
      <c r="B215" s="27" t="str">
        <f>'2b. Productie zpm l-ggz (A)'!B215</f>
        <v>Behandeling</v>
      </c>
      <c r="C215" s="27" t="str">
        <f>'2b. Productie zpm l-ggz (A)'!C215</f>
        <v>Vanaf 15 minuten</v>
      </c>
      <c r="D215" s="27" t="str">
        <f>'2b. Productie zpm l-ggz (A)'!D215</f>
        <v>Forensische en beveiligde zorg - klinische zorg</v>
      </c>
      <c r="E215" s="27" t="str">
        <f>'2b. Productie zpm l-ggz (A)'!E215</f>
        <v>Klinisch (neuro)psycholoog (Wet Big artikel 14)</v>
      </c>
      <c r="F215" s="32">
        <f>'2b. Productie zpm l-ggz (A)'!F215</f>
        <v>0</v>
      </c>
      <c r="G215" s="53">
        <f>'2b. Productie zpm l-ggz (A)'!G215</f>
        <v>152.78245310358599</v>
      </c>
      <c r="H215" s="30">
        <f>'2b. Productie zpm l-ggz (A)'!H215</f>
        <v>0</v>
      </c>
    </row>
    <row r="216" spans="1:8" x14ac:dyDescent="0.25">
      <c r="A216" s="26" t="str">
        <f>'2b. Productie zpm l-ggz (A)'!A216</f>
        <v>CO0219</v>
      </c>
      <c r="B216" s="27" t="str">
        <f>'2b. Productie zpm l-ggz (A)'!B216</f>
        <v>Behandeling</v>
      </c>
      <c r="C216" s="27" t="str">
        <f>'2b. Productie zpm l-ggz (A)'!C216</f>
        <v>Vanaf 15 minuten</v>
      </c>
      <c r="D216" s="27" t="str">
        <f>'2b. Productie zpm l-ggz (A)'!D216</f>
        <v>Forensische en beveiligde zorg - niet klinische of ambulante zorg</v>
      </c>
      <c r="E216" s="27" t="str">
        <f>'2b. Productie zpm l-ggz (A)'!E216</f>
        <v>Klinisch (neuro)psycholoog (Wet Big artikel 14)</v>
      </c>
      <c r="F216" s="32">
        <f>'2b. Productie zpm l-ggz (A)'!F216</f>
        <v>0</v>
      </c>
      <c r="G216" s="53">
        <f>'2b. Productie zpm l-ggz (A)'!G216</f>
        <v>136.797043575</v>
      </c>
      <c r="H216" s="30">
        <f>'2b. Productie zpm l-ggz (A)'!H216</f>
        <v>0</v>
      </c>
    </row>
    <row r="217" spans="1:8" x14ac:dyDescent="0.25">
      <c r="A217" s="26" t="str">
        <f>'2b. Productie zpm l-ggz (A)'!A217</f>
        <v>CO0220</v>
      </c>
      <c r="B217" s="27" t="str">
        <f>'2b. Productie zpm l-ggz (A)'!B217</f>
        <v>Behandeling</v>
      </c>
      <c r="C217" s="27" t="str">
        <f>'2b. Productie zpm l-ggz (A)'!C217</f>
        <v>Vanaf 15 minuten</v>
      </c>
      <c r="D217" s="27" t="str">
        <f>'2b. Productie zpm l-ggz (A)'!D217</f>
        <v>Hoogspecialistisch ggz (ambulant en klinisch, met contractvoorwaarde)</v>
      </c>
      <c r="E217" s="27" t="str">
        <f>'2b. Productie zpm l-ggz (A)'!E217</f>
        <v>Klinisch (neuro)psycholoog (Wet Big artikel 14)</v>
      </c>
      <c r="F217" s="32">
        <f>'2b. Productie zpm l-ggz (A)'!F217</f>
        <v>0</v>
      </c>
      <c r="G217" s="53">
        <f>'2b. Productie zpm l-ggz (A)'!G217</f>
        <v>140.70909362076</v>
      </c>
      <c r="H217" s="30">
        <f>'2b. Productie zpm l-ggz (A)'!H217</f>
        <v>0</v>
      </c>
    </row>
    <row r="218" spans="1:8" x14ac:dyDescent="0.25">
      <c r="A218" s="26" t="str">
        <f>'2b. Productie zpm l-ggz (A)'!A218</f>
        <v>CO0221</v>
      </c>
      <c r="B218" s="27" t="str">
        <f>'2b. Productie zpm l-ggz (A)'!B218</f>
        <v>Behandeling</v>
      </c>
      <c r="C218" s="27" t="str">
        <f>'2b. Productie zpm l-ggz (A)'!C218</f>
        <v>Vanaf 15 minuten</v>
      </c>
      <c r="D218" s="27" t="str">
        <f>'2b. Productie zpm l-ggz (A)'!D218</f>
        <v>Ambulant – kwaliteitsstatuut sectie II</v>
      </c>
      <c r="E218" s="27" t="str">
        <f>'2b. Productie zpm l-ggz (A)'!E218</f>
        <v>Verpleegkundig specialist geestelijke gezondheidszorg (Wet Big artikel 14)</v>
      </c>
      <c r="F218" s="32">
        <f>'2b. Productie zpm l-ggz (A)'!F218</f>
        <v>0</v>
      </c>
      <c r="G218" s="53">
        <f>'2b. Productie zpm l-ggz (A)'!G218</f>
        <v>44.438629273142801</v>
      </c>
      <c r="H218" s="30">
        <f>'2b. Productie zpm l-ggz (A)'!H218</f>
        <v>0</v>
      </c>
    </row>
    <row r="219" spans="1:8" x14ac:dyDescent="0.25">
      <c r="A219" s="26" t="str">
        <f>'2b. Productie zpm l-ggz (A)'!A219</f>
        <v>CO0222</v>
      </c>
      <c r="B219" s="27" t="str">
        <f>'2b. Productie zpm l-ggz (A)'!B219</f>
        <v>Behandeling</v>
      </c>
      <c r="C219" s="27" t="str">
        <f>'2b. Productie zpm l-ggz (A)'!C219</f>
        <v>Vanaf 15 minuten</v>
      </c>
      <c r="D219" s="27" t="str">
        <f>'2b. Productie zpm l-ggz (A)'!D219</f>
        <v>Ambulant – kwaliteitsstatuut sectie III – monodisciplinair</v>
      </c>
      <c r="E219" s="27" t="str">
        <f>'2b. Productie zpm l-ggz (A)'!E219</f>
        <v>Verpleegkundig specialist geestelijke gezondheidszorg (Wet Big artikel 14)</v>
      </c>
      <c r="F219" s="32">
        <f>'2b. Productie zpm l-ggz (A)'!F219</f>
        <v>0</v>
      </c>
      <c r="G219" s="53">
        <f>'2b. Productie zpm l-ggz (A)'!G219</f>
        <v>65.043192915664207</v>
      </c>
      <c r="H219" s="30">
        <f>'2b. Productie zpm l-ggz (A)'!H219</f>
        <v>0</v>
      </c>
    </row>
    <row r="220" spans="1:8" x14ac:dyDescent="0.25">
      <c r="A220" s="26" t="str">
        <f>'2b. Productie zpm l-ggz (A)'!A220</f>
        <v>CO0223</v>
      </c>
      <c r="B220" s="27" t="str">
        <f>'2b. Productie zpm l-ggz (A)'!B220</f>
        <v>Behandeling</v>
      </c>
      <c r="C220" s="27" t="str">
        <f>'2b. Productie zpm l-ggz (A)'!C220</f>
        <v>Vanaf 15 minuten</v>
      </c>
      <c r="D220" s="27" t="str">
        <f>'2b. Productie zpm l-ggz (A)'!D220</f>
        <v>Ambulant – kwaliteitsstatuut sectie III – multidisciplinair</v>
      </c>
      <c r="E220" s="27" t="str">
        <f>'2b. Productie zpm l-ggz (A)'!E220</f>
        <v>Verpleegkundig specialist geestelijke gezondheidszorg (Wet Big artikel 14)</v>
      </c>
      <c r="F220" s="32">
        <f>'2b. Productie zpm l-ggz (A)'!F220</f>
        <v>0</v>
      </c>
      <c r="G220" s="53">
        <f>'2b. Productie zpm l-ggz (A)'!G220</f>
        <v>76.990156322013604</v>
      </c>
      <c r="H220" s="30">
        <f>'2b. Productie zpm l-ggz (A)'!H220</f>
        <v>0</v>
      </c>
    </row>
    <row r="221" spans="1:8" x14ac:dyDescent="0.25">
      <c r="A221" s="26" t="str">
        <f>'2b. Productie zpm l-ggz (A)'!A221</f>
        <v>CO0224</v>
      </c>
      <c r="B221" s="27" t="str">
        <f>'2b. Productie zpm l-ggz (A)'!B221</f>
        <v>Behandeling</v>
      </c>
      <c r="C221" s="27" t="str">
        <f>'2b. Productie zpm l-ggz (A)'!C221</f>
        <v>Vanaf 15 minuten</v>
      </c>
      <c r="D221" s="27" t="str">
        <f>'2b. Productie zpm l-ggz (A)'!D221</f>
        <v>Outreachend</v>
      </c>
      <c r="E221" s="27" t="str">
        <f>'2b. Productie zpm l-ggz (A)'!E221</f>
        <v>Verpleegkundig specialist geestelijke gezondheidszorg (Wet Big artikel 14)</v>
      </c>
      <c r="F221" s="32">
        <f>'2b. Productie zpm l-ggz (A)'!F221</f>
        <v>0</v>
      </c>
      <c r="G221" s="53">
        <f>'2b. Productie zpm l-ggz (A)'!G221</f>
        <v>87.436041402373405</v>
      </c>
      <c r="H221" s="30">
        <f>'2b. Productie zpm l-ggz (A)'!H221</f>
        <v>0</v>
      </c>
    </row>
    <row r="222" spans="1:8" x14ac:dyDescent="0.25">
      <c r="A222" s="26" t="str">
        <f>'2b. Productie zpm l-ggz (A)'!A222</f>
        <v>CO0225</v>
      </c>
      <c r="B222" s="27" t="str">
        <f>'2b. Productie zpm l-ggz (A)'!B222</f>
        <v>Behandeling</v>
      </c>
      <c r="C222" s="27" t="str">
        <f>'2b. Productie zpm l-ggz (A)'!C222</f>
        <v>Vanaf 15 minuten</v>
      </c>
      <c r="D222" s="27" t="str">
        <f>'2b. Productie zpm l-ggz (A)'!D222</f>
        <v>Klinisch (exclusief forensische en beveiligde zorg)</v>
      </c>
      <c r="E222" s="27" t="str">
        <f>'2b. Productie zpm l-ggz (A)'!E222</f>
        <v>Verpleegkundig specialist geestelijke gezondheidszorg (Wet Big artikel 14)</v>
      </c>
      <c r="F222" s="32">
        <f>'2b. Productie zpm l-ggz (A)'!F222</f>
        <v>0</v>
      </c>
      <c r="G222" s="53">
        <f>'2b. Productie zpm l-ggz (A)'!G222</f>
        <v>95.764194242281803</v>
      </c>
      <c r="H222" s="30">
        <f>'2b. Productie zpm l-ggz (A)'!H222</f>
        <v>0</v>
      </c>
    </row>
    <row r="223" spans="1:8" x14ac:dyDescent="0.25">
      <c r="A223" s="26" t="str">
        <f>'2b. Productie zpm l-ggz (A)'!A223</f>
        <v>CO0226</v>
      </c>
      <c r="B223" s="27" t="str">
        <f>'2b. Productie zpm l-ggz (A)'!B223</f>
        <v>Behandeling</v>
      </c>
      <c r="C223" s="27" t="str">
        <f>'2b. Productie zpm l-ggz (A)'!C223</f>
        <v>Vanaf 15 minuten</v>
      </c>
      <c r="D223" s="27" t="str">
        <f>'2b. Productie zpm l-ggz (A)'!D223</f>
        <v>Forensische en beveiligde zorg - klinische zorg</v>
      </c>
      <c r="E223" s="27" t="str">
        <f>'2b. Productie zpm l-ggz (A)'!E223</f>
        <v>Verpleegkundig specialist geestelijke gezondheidszorg (Wet Big artikel 14)</v>
      </c>
      <c r="F223" s="32">
        <f>'2b. Productie zpm l-ggz (A)'!F223</f>
        <v>0</v>
      </c>
      <c r="G223" s="53">
        <f>'2b. Productie zpm l-ggz (A)'!G223</f>
        <v>102.897077619629</v>
      </c>
      <c r="H223" s="30">
        <f>'2b. Productie zpm l-ggz (A)'!H223</f>
        <v>0</v>
      </c>
    </row>
    <row r="224" spans="1:8" x14ac:dyDescent="0.25">
      <c r="A224" s="26" t="str">
        <f>'2b. Productie zpm l-ggz (A)'!A224</f>
        <v>CO0227</v>
      </c>
      <c r="B224" s="27" t="str">
        <f>'2b. Productie zpm l-ggz (A)'!B224</f>
        <v>Behandeling</v>
      </c>
      <c r="C224" s="27" t="str">
        <f>'2b. Productie zpm l-ggz (A)'!C224</f>
        <v>Vanaf 15 minuten</v>
      </c>
      <c r="D224" s="27" t="str">
        <f>'2b. Productie zpm l-ggz (A)'!D224</f>
        <v>Forensische en beveiligde zorg - niet klinische of ambulante zorg</v>
      </c>
      <c r="E224" s="27" t="str">
        <f>'2b. Productie zpm l-ggz (A)'!E224</f>
        <v>Verpleegkundig specialist geestelijke gezondheidszorg (Wet Big artikel 14)</v>
      </c>
      <c r="F224" s="32">
        <f>'2b. Productie zpm l-ggz (A)'!F224</f>
        <v>0</v>
      </c>
      <c r="G224" s="53">
        <f>'2b. Productie zpm l-ggz (A)'!G224</f>
        <v>89.819967400783696</v>
      </c>
      <c r="H224" s="30">
        <f>'2b. Productie zpm l-ggz (A)'!H224</f>
        <v>0</v>
      </c>
    </row>
    <row r="225" spans="1:8" x14ac:dyDescent="0.25">
      <c r="A225" s="26" t="str">
        <f>'2b. Productie zpm l-ggz (A)'!A225</f>
        <v>CO0228</v>
      </c>
      <c r="B225" s="27" t="str">
        <f>'2b. Productie zpm l-ggz (A)'!B225</f>
        <v>Behandeling</v>
      </c>
      <c r="C225" s="27" t="str">
        <f>'2b. Productie zpm l-ggz (A)'!C225</f>
        <v>Vanaf 15 minuten</v>
      </c>
      <c r="D225" s="27" t="str">
        <f>'2b. Productie zpm l-ggz (A)'!D225</f>
        <v>Hoogspecialistisch ggz (ambulant en klinisch, met contractvoorwaarde)</v>
      </c>
      <c r="E225" s="27" t="str">
        <f>'2b. Productie zpm l-ggz (A)'!E225</f>
        <v>Verpleegkundig specialist geestelijke gezondheidszorg (Wet Big artikel 14)</v>
      </c>
      <c r="F225" s="32">
        <f>'2b. Productie zpm l-ggz (A)'!F225</f>
        <v>0</v>
      </c>
      <c r="G225" s="53">
        <f>'2b. Productie zpm l-ggz (A)'!G225</f>
        <v>99.342735416761599</v>
      </c>
      <c r="H225" s="30">
        <f>'2b. Productie zpm l-ggz (A)'!H225</f>
        <v>0</v>
      </c>
    </row>
    <row r="226" spans="1:8" x14ac:dyDescent="0.25">
      <c r="A226" s="26" t="str">
        <f>'2b. Productie zpm l-ggz (A)'!A226</f>
        <v>CO0229</v>
      </c>
      <c r="B226" s="27" t="str">
        <f>'2b. Productie zpm l-ggz (A)'!B226</f>
        <v>Behandeling</v>
      </c>
      <c r="C226" s="27" t="str">
        <f>'2b. Productie zpm l-ggz (A)'!C226</f>
        <v>Vanaf 15 minuten</v>
      </c>
      <c r="D226" s="27" t="str">
        <f>'2b. Productie zpm l-ggz (A)'!D226</f>
        <v>Ambulant – kwaliteitsstatuut sectie II</v>
      </c>
      <c r="E226" s="27" t="str">
        <f>'2b. Productie zpm l-ggz (A)'!E226</f>
        <v>Arts (Wet Big artikel 3)</v>
      </c>
      <c r="F226" s="32">
        <f>'2b. Productie zpm l-ggz (A)'!F226</f>
        <v>0</v>
      </c>
      <c r="G226" s="53">
        <f>'2b. Productie zpm l-ggz (A)'!G226</f>
        <v>46.528769121689798</v>
      </c>
      <c r="H226" s="30">
        <f>'2b. Productie zpm l-ggz (A)'!H226</f>
        <v>0</v>
      </c>
    </row>
    <row r="227" spans="1:8" x14ac:dyDescent="0.25">
      <c r="A227" s="26" t="str">
        <f>'2b. Productie zpm l-ggz (A)'!A227</f>
        <v>CO0230</v>
      </c>
      <c r="B227" s="27" t="str">
        <f>'2b. Productie zpm l-ggz (A)'!B227</f>
        <v>Behandeling</v>
      </c>
      <c r="C227" s="27" t="str">
        <f>'2b. Productie zpm l-ggz (A)'!C227</f>
        <v>Vanaf 15 minuten</v>
      </c>
      <c r="D227" s="27" t="str">
        <f>'2b. Productie zpm l-ggz (A)'!D227</f>
        <v>Ambulant – kwaliteitsstatuut sectie III – monodisciplinair</v>
      </c>
      <c r="E227" s="27" t="str">
        <f>'2b. Productie zpm l-ggz (A)'!E227</f>
        <v>Arts (Wet Big artikel 3)</v>
      </c>
      <c r="F227" s="32">
        <f>'2b. Productie zpm l-ggz (A)'!F227</f>
        <v>0</v>
      </c>
      <c r="G227" s="53">
        <f>'2b. Productie zpm l-ggz (A)'!G227</f>
        <v>67.728499927397095</v>
      </c>
      <c r="H227" s="30">
        <f>'2b. Productie zpm l-ggz (A)'!H227</f>
        <v>0</v>
      </c>
    </row>
    <row r="228" spans="1:8" x14ac:dyDescent="0.25">
      <c r="A228" s="26" t="str">
        <f>'2b. Productie zpm l-ggz (A)'!A228</f>
        <v>CO0231</v>
      </c>
      <c r="B228" s="27" t="str">
        <f>'2b. Productie zpm l-ggz (A)'!B228</f>
        <v>Behandeling</v>
      </c>
      <c r="C228" s="27" t="str">
        <f>'2b. Productie zpm l-ggz (A)'!C228</f>
        <v>Vanaf 15 minuten</v>
      </c>
      <c r="D228" s="27" t="str">
        <f>'2b. Productie zpm l-ggz (A)'!D228</f>
        <v>Ambulant – kwaliteitsstatuut sectie III – multidisciplinair</v>
      </c>
      <c r="E228" s="27" t="str">
        <f>'2b. Productie zpm l-ggz (A)'!E228</f>
        <v>Arts (Wet Big artikel 3)</v>
      </c>
      <c r="F228" s="32">
        <f>'2b. Productie zpm l-ggz (A)'!F228</f>
        <v>0</v>
      </c>
      <c r="G228" s="53">
        <f>'2b. Productie zpm l-ggz (A)'!G228</f>
        <v>82.737302679291204</v>
      </c>
      <c r="H228" s="30">
        <f>'2b. Productie zpm l-ggz (A)'!H228</f>
        <v>0</v>
      </c>
    </row>
    <row r="229" spans="1:8" x14ac:dyDescent="0.25">
      <c r="A229" s="26" t="str">
        <f>'2b. Productie zpm l-ggz (A)'!A229</f>
        <v>CO0232</v>
      </c>
      <c r="B229" s="27" t="str">
        <f>'2b. Productie zpm l-ggz (A)'!B229</f>
        <v>Behandeling</v>
      </c>
      <c r="C229" s="27" t="str">
        <f>'2b. Productie zpm l-ggz (A)'!C229</f>
        <v>Vanaf 15 minuten</v>
      </c>
      <c r="D229" s="27" t="str">
        <f>'2b. Productie zpm l-ggz (A)'!D229</f>
        <v>Outreachend</v>
      </c>
      <c r="E229" s="27" t="str">
        <f>'2b. Productie zpm l-ggz (A)'!E229</f>
        <v>Arts (Wet Big artikel 3)</v>
      </c>
      <c r="F229" s="32">
        <f>'2b. Productie zpm l-ggz (A)'!F229</f>
        <v>0</v>
      </c>
      <c r="G229" s="53">
        <f>'2b. Productie zpm l-ggz (A)'!G229</f>
        <v>90.962116147558405</v>
      </c>
      <c r="H229" s="30">
        <f>'2b. Productie zpm l-ggz (A)'!H229</f>
        <v>0</v>
      </c>
    </row>
    <row r="230" spans="1:8" x14ac:dyDescent="0.25">
      <c r="A230" s="26" t="str">
        <f>'2b. Productie zpm l-ggz (A)'!A230</f>
        <v>CO0233</v>
      </c>
      <c r="B230" s="27" t="str">
        <f>'2b. Productie zpm l-ggz (A)'!B230</f>
        <v>Behandeling</v>
      </c>
      <c r="C230" s="27" t="str">
        <f>'2b. Productie zpm l-ggz (A)'!C230</f>
        <v>Vanaf 15 minuten</v>
      </c>
      <c r="D230" s="27" t="str">
        <f>'2b. Productie zpm l-ggz (A)'!D230</f>
        <v>Klinisch (exclusief forensische en beveiligde zorg)</v>
      </c>
      <c r="E230" s="27" t="str">
        <f>'2b. Productie zpm l-ggz (A)'!E230</f>
        <v>Arts (Wet Big artikel 3)</v>
      </c>
      <c r="F230" s="32">
        <f>'2b. Productie zpm l-ggz (A)'!F230</f>
        <v>0</v>
      </c>
      <c r="G230" s="53">
        <f>'2b. Productie zpm l-ggz (A)'!G230</f>
        <v>102.251420768229</v>
      </c>
      <c r="H230" s="30">
        <f>'2b. Productie zpm l-ggz (A)'!H230</f>
        <v>0</v>
      </c>
    </row>
    <row r="231" spans="1:8" x14ac:dyDescent="0.25">
      <c r="A231" s="26" t="str">
        <f>'2b. Productie zpm l-ggz (A)'!A231</f>
        <v>CO0234</v>
      </c>
      <c r="B231" s="27" t="str">
        <f>'2b. Productie zpm l-ggz (A)'!B231</f>
        <v>Behandeling</v>
      </c>
      <c r="C231" s="27" t="str">
        <f>'2b. Productie zpm l-ggz (A)'!C231</f>
        <v>Vanaf 15 minuten</v>
      </c>
      <c r="D231" s="27" t="str">
        <f>'2b. Productie zpm l-ggz (A)'!D231</f>
        <v>Forensische en beveiligde zorg - klinische zorg</v>
      </c>
      <c r="E231" s="27" t="str">
        <f>'2b. Productie zpm l-ggz (A)'!E231</f>
        <v>Arts (Wet Big artikel 3)</v>
      </c>
      <c r="F231" s="32">
        <f>'2b. Productie zpm l-ggz (A)'!F231</f>
        <v>0</v>
      </c>
      <c r="G231" s="53">
        <f>'2b. Productie zpm l-ggz (A)'!G231</f>
        <v>145.91748741993101</v>
      </c>
      <c r="H231" s="30">
        <f>'2b. Productie zpm l-ggz (A)'!H231</f>
        <v>0</v>
      </c>
    </row>
    <row r="232" spans="1:8" x14ac:dyDescent="0.25">
      <c r="A232" s="26" t="str">
        <f>'2b. Productie zpm l-ggz (A)'!A232</f>
        <v>CO0235</v>
      </c>
      <c r="B232" s="27" t="str">
        <f>'2b. Productie zpm l-ggz (A)'!B232</f>
        <v>Behandeling</v>
      </c>
      <c r="C232" s="27" t="str">
        <f>'2b. Productie zpm l-ggz (A)'!C232</f>
        <v>Vanaf 15 minuten</v>
      </c>
      <c r="D232" s="27" t="str">
        <f>'2b. Productie zpm l-ggz (A)'!D232</f>
        <v>Forensische en beveiligde zorg - niet klinische of ambulante zorg</v>
      </c>
      <c r="E232" s="27" t="str">
        <f>'2b. Productie zpm l-ggz (A)'!E232</f>
        <v>Arts (Wet Big artikel 3)</v>
      </c>
      <c r="F232" s="32">
        <f>'2b. Productie zpm l-ggz (A)'!F232</f>
        <v>0</v>
      </c>
      <c r="G232" s="53">
        <f>'2b. Productie zpm l-ggz (A)'!G232</f>
        <v>122.071754027723</v>
      </c>
      <c r="H232" s="30">
        <f>'2b. Productie zpm l-ggz (A)'!H232</f>
        <v>0</v>
      </c>
    </row>
    <row r="233" spans="1:8" x14ac:dyDescent="0.25">
      <c r="A233" s="26" t="str">
        <f>'2b. Productie zpm l-ggz (A)'!A233</f>
        <v>CO0236</v>
      </c>
      <c r="B233" s="27" t="str">
        <f>'2b. Productie zpm l-ggz (A)'!B233</f>
        <v>Behandeling</v>
      </c>
      <c r="C233" s="27" t="str">
        <f>'2b. Productie zpm l-ggz (A)'!C233</f>
        <v>Vanaf 15 minuten</v>
      </c>
      <c r="D233" s="27" t="str">
        <f>'2b. Productie zpm l-ggz (A)'!D233</f>
        <v>Hoogspecialistisch ggz (ambulant en klinisch, met contractvoorwaarde)</v>
      </c>
      <c r="E233" s="27" t="str">
        <f>'2b. Productie zpm l-ggz (A)'!E233</f>
        <v>Arts (Wet Big artikel 3)</v>
      </c>
      <c r="F233" s="32">
        <f>'2b. Productie zpm l-ggz (A)'!F233</f>
        <v>0</v>
      </c>
      <c r="G233" s="53">
        <f>'2b. Productie zpm l-ggz (A)'!G233</f>
        <v>105.119804243001</v>
      </c>
      <c r="H233" s="30">
        <f>'2b. Productie zpm l-ggz (A)'!H233</f>
        <v>0</v>
      </c>
    </row>
    <row r="234" spans="1:8" x14ac:dyDescent="0.25">
      <c r="A234" s="26" t="str">
        <f>'2b. Productie zpm l-ggz (A)'!A234</f>
        <v>CO0237</v>
      </c>
      <c r="B234" s="27" t="str">
        <f>'2b. Productie zpm l-ggz (A)'!B234</f>
        <v>Behandeling</v>
      </c>
      <c r="C234" s="27" t="str">
        <f>'2b. Productie zpm l-ggz (A)'!C234</f>
        <v>Vanaf 15 minuten</v>
      </c>
      <c r="D234" s="27" t="str">
        <f>'2b. Productie zpm l-ggz (A)'!D234</f>
        <v>Ambulant – kwaliteitsstatuut sectie II</v>
      </c>
      <c r="E234" s="27" t="str">
        <f>'2b. Productie zpm l-ggz (A)'!E234</f>
        <v>Gezondheidszorgpsycholoog (Wet Big artikel 3)</v>
      </c>
      <c r="F234" s="32">
        <f>'2b. Productie zpm l-ggz (A)'!F234</f>
        <v>0</v>
      </c>
      <c r="G234" s="53">
        <f>'2b. Productie zpm l-ggz (A)'!G234</f>
        <v>49.043384563544798</v>
      </c>
      <c r="H234" s="30">
        <f>'2b. Productie zpm l-ggz (A)'!H234</f>
        <v>0</v>
      </c>
    </row>
    <row r="235" spans="1:8" x14ac:dyDescent="0.25">
      <c r="A235" s="26" t="str">
        <f>'2b. Productie zpm l-ggz (A)'!A235</f>
        <v>CO0238</v>
      </c>
      <c r="B235" s="27" t="str">
        <f>'2b. Productie zpm l-ggz (A)'!B235</f>
        <v>Behandeling</v>
      </c>
      <c r="C235" s="27" t="str">
        <f>'2b. Productie zpm l-ggz (A)'!C235</f>
        <v>Vanaf 15 minuten</v>
      </c>
      <c r="D235" s="27" t="str">
        <f>'2b. Productie zpm l-ggz (A)'!D235</f>
        <v>Ambulant – kwaliteitsstatuut sectie III – monodisciplinair</v>
      </c>
      <c r="E235" s="27" t="str">
        <f>'2b. Productie zpm l-ggz (A)'!E235</f>
        <v>Gezondheidszorgpsycholoog (Wet Big artikel 3)</v>
      </c>
      <c r="F235" s="32">
        <f>'2b. Productie zpm l-ggz (A)'!F235</f>
        <v>0</v>
      </c>
      <c r="G235" s="53">
        <f>'2b. Productie zpm l-ggz (A)'!G235</f>
        <v>68.634563357225005</v>
      </c>
      <c r="H235" s="30">
        <f>'2b. Productie zpm l-ggz (A)'!H235</f>
        <v>0</v>
      </c>
    </row>
    <row r="236" spans="1:8" x14ac:dyDescent="0.25">
      <c r="A236" s="26" t="str">
        <f>'2b. Productie zpm l-ggz (A)'!A236</f>
        <v>CO0239</v>
      </c>
      <c r="B236" s="27" t="str">
        <f>'2b. Productie zpm l-ggz (A)'!B236</f>
        <v>Behandeling</v>
      </c>
      <c r="C236" s="27" t="str">
        <f>'2b. Productie zpm l-ggz (A)'!C236</f>
        <v>Vanaf 15 minuten</v>
      </c>
      <c r="D236" s="27" t="str">
        <f>'2b. Productie zpm l-ggz (A)'!D236</f>
        <v>Ambulant – kwaliteitsstatuut sectie III – multidisciplinair</v>
      </c>
      <c r="E236" s="27" t="str">
        <f>'2b. Productie zpm l-ggz (A)'!E236</f>
        <v>Gezondheidszorgpsycholoog (Wet Big artikel 3)</v>
      </c>
      <c r="F236" s="32">
        <f>'2b. Productie zpm l-ggz (A)'!F236</f>
        <v>0</v>
      </c>
      <c r="G236" s="53">
        <f>'2b. Productie zpm l-ggz (A)'!G236</f>
        <v>80.309509113866</v>
      </c>
      <c r="H236" s="30">
        <f>'2b. Productie zpm l-ggz (A)'!H236</f>
        <v>0</v>
      </c>
    </row>
    <row r="237" spans="1:8" x14ac:dyDescent="0.25">
      <c r="A237" s="26" t="str">
        <f>'2b. Productie zpm l-ggz (A)'!A237</f>
        <v>CO0240</v>
      </c>
      <c r="B237" s="27" t="str">
        <f>'2b. Productie zpm l-ggz (A)'!B237</f>
        <v>Behandeling</v>
      </c>
      <c r="C237" s="27" t="str">
        <f>'2b. Productie zpm l-ggz (A)'!C237</f>
        <v>Vanaf 15 minuten</v>
      </c>
      <c r="D237" s="27" t="str">
        <f>'2b. Productie zpm l-ggz (A)'!D237</f>
        <v>Outreachend</v>
      </c>
      <c r="E237" s="27" t="str">
        <f>'2b. Productie zpm l-ggz (A)'!E237</f>
        <v>Gezondheidszorgpsycholoog (Wet Big artikel 3)</v>
      </c>
      <c r="F237" s="32">
        <f>'2b. Productie zpm l-ggz (A)'!F237</f>
        <v>0</v>
      </c>
      <c r="G237" s="53">
        <f>'2b. Productie zpm l-ggz (A)'!G237</f>
        <v>90.275469421213799</v>
      </c>
      <c r="H237" s="30">
        <f>'2b. Productie zpm l-ggz (A)'!H237</f>
        <v>0</v>
      </c>
    </row>
    <row r="238" spans="1:8" x14ac:dyDescent="0.25">
      <c r="A238" s="26" t="str">
        <f>'2b. Productie zpm l-ggz (A)'!A238</f>
        <v>CO0241</v>
      </c>
      <c r="B238" s="27" t="str">
        <f>'2b. Productie zpm l-ggz (A)'!B238</f>
        <v>Behandeling</v>
      </c>
      <c r="C238" s="27" t="str">
        <f>'2b. Productie zpm l-ggz (A)'!C238</f>
        <v>Vanaf 15 minuten</v>
      </c>
      <c r="D238" s="27" t="str">
        <f>'2b. Productie zpm l-ggz (A)'!D238</f>
        <v>Klinisch (exclusief forensische en beveiligde zorg)</v>
      </c>
      <c r="E238" s="27" t="str">
        <f>'2b. Productie zpm l-ggz (A)'!E238</f>
        <v>Gezondheidszorgpsycholoog (Wet Big artikel 3)</v>
      </c>
      <c r="F238" s="32">
        <f>'2b. Productie zpm l-ggz (A)'!F238</f>
        <v>0</v>
      </c>
      <c r="G238" s="53">
        <f>'2b. Productie zpm l-ggz (A)'!G238</f>
        <v>97.560542177296696</v>
      </c>
      <c r="H238" s="30">
        <f>'2b. Productie zpm l-ggz (A)'!H238</f>
        <v>0</v>
      </c>
    </row>
    <row r="239" spans="1:8" x14ac:dyDescent="0.25">
      <c r="A239" s="26" t="str">
        <f>'2b. Productie zpm l-ggz (A)'!A239</f>
        <v>CO0242</v>
      </c>
      <c r="B239" s="27" t="str">
        <f>'2b. Productie zpm l-ggz (A)'!B239</f>
        <v>Behandeling</v>
      </c>
      <c r="C239" s="27" t="str">
        <f>'2b. Productie zpm l-ggz (A)'!C239</f>
        <v>Vanaf 15 minuten</v>
      </c>
      <c r="D239" s="27" t="str">
        <f>'2b. Productie zpm l-ggz (A)'!D239</f>
        <v>Forensische en beveiligde zorg - klinische zorg</v>
      </c>
      <c r="E239" s="27" t="str">
        <f>'2b. Productie zpm l-ggz (A)'!E239</f>
        <v>Gezondheidszorgpsycholoog (Wet Big artikel 3)</v>
      </c>
      <c r="F239" s="32">
        <f>'2b. Productie zpm l-ggz (A)'!F239</f>
        <v>0</v>
      </c>
      <c r="G239" s="53">
        <f>'2b. Productie zpm l-ggz (A)'!G239</f>
        <v>121.592599166209</v>
      </c>
      <c r="H239" s="30">
        <f>'2b. Productie zpm l-ggz (A)'!H239</f>
        <v>0</v>
      </c>
    </row>
    <row r="240" spans="1:8" x14ac:dyDescent="0.25">
      <c r="A240" s="26" t="str">
        <f>'2b. Productie zpm l-ggz (A)'!A240</f>
        <v>CO0243</v>
      </c>
      <c r="B240" s="27" t="str">
        <f>'2b. Productie zpm l-ggz (A)'!B240</f>
        <v>Behandeling</v>
      </c>
      <c r="C240" s="27" t="str">
        <f>'2b. Productie zpm l-ggz (A)'!C240</f>
        <v>Vanaf 15 minuten</v>
      </c>
      <c r="D240" s="27" t="str">
        <f>'2b. Productie zpm l-ggz (A)'!D240</f>
        <v>Forensische en beveiligde zorg - niet klinische of ambulante zorg</v>
      </c>
      <c r="E240" s="27" t="str">
        <f>'2b. Productie zpm l-ggz (A)'!E240</f>
        <v>Gezondheidszorgpsycholoog (Wet Big artikel 3)</v>
      </c>
      <c r="F240" s="32">
        <f>'2b. Productie zpm l-ggz (A)'!F240</f>
        <v>0</v>
      </c>
      <c r="G240" s="53">
        <f>'2b. Productie zpm l-ggz (A)'!G240</f>
        <v>97.319551759148297</v>
      </c>
      <c r="H240" s="30">
        <f>'2b. Productie zpm l-ggz (A)'!H240</f>
        <v>0</v>
      </c>
    </row>
    <row r="241" spans="1:8" x14ac:dyDescent="0.25">
      <c r="A241" s="26" t="str">
        <f>'2b. Productie zpm l-ggz (A)'!A241</f>
        <v>CO0244</v>
      </c>
      <c r="B241" s="27" t="str">
        <f>'2b. Productie zpm l-ggz (A)'!B241</f>
        <v>Behandeling</v>
      </c>
      <c r="C241" s="27" t="str">
        <f>'2b. Productie zpm l-ggz (A)'!C241</f>
        <v>Vanaf 15 minuten</v>
      </c>
      <c r="D241" s="27" t="str">
        <f>'2b. Productie zpm l-ggz (A)'!D241</f>
        <v>Hoogspecialistisch ggz (ambulant en klinisch, met contractvoorwaarde)</v>
      </c>
      <c r="E241" s="27" t="str">
        <f>'2b. Productie zpm l-ggz (A)'!E241</f>
        <v>Gezondheidszorgpsycholoog (Wet Big artikel 3)</v>
      </c>
      <c r="F241" s="32">
        <f>'2b. Productie zpm l-ggz (A)'!F241</f>
        <v>0</v>
      </c>
      <c r="G241" s="53">
        <f>'2b. Productie zpm l-ggz (A)'!G241</f>
        <v>109.257417495412</v>
      </c>
      <c r="H241" s="30">
        <f>'2b. Productie zpm l-ggz (A)'!H241</f>
        <v>0</v>
      </c>
    </row>
    <row r="242" spans="1:8" x14ac:dyDescent="0.25">
      <c r="A242" s="26" t="str">
        <f>'2b. Productie zpm l-ggz (A)'!A242</f>
        <v>CO0245</v>
      </c>
      <c r="B242" s="27" t="str">
        <f>'2b. Productie zpm l-ggz (A)'!B242</f>
        <v>Behandeling</v>
      </c>
      <c r="C242" s="27" t="str">
        <f>'2b. Productie zpm l-ggz (A)'!C242</f>
        <v>Vanaf 15 minuten</v>
      </c>
      <c r="D242" s="27" t="str">
        <f>'2b. Productie zpm l-ggz (A)'!D242</f>
        <v>Ambulant – kwaliteitsstatuut sectie II</v>
      </c>
      <c r="E242" s="27" t="str">
        <f>'2b. Productie zpm l-ggz (A)'!E242</f>
        <v>Psychotherapeut (Wet Big artikel 3)</v>
      </c>
      <c r="F242" s="32">
        <f>'2b. Productie zpm l-ggz (A)'!F242</f>
        <v>0</v>
      </c>
      <c r="G242" s="53">
        <f>'2b. Productie zpm l-ggz (A)'!G242</f>
        <v>54.747486125784199</v>
      </c>
      <c r="H242" s="30">
        <f>'2b. Productie zpm l-ggz (A)'!H242</f>
        <v>0</v>
      </c>
    </row>
    <row r="243" spans="1:8" x14ac:dyDescent="0.25">
      <c r="A243" s="26" t="str">
        <f>'2b. Productie zpm l-ggz (A)'!A243</f>
        <v>CO0246</v>
      </c>
      <c r="B243" s="27" t="str">
        <f>'2b. Productie zpm l-ggz (A)'!B243</f>
        <v>Behandeling</v>
      </c>
      <c r="C243" s="27" t="str">
        <f>'2b. Productie zpm l-ggz (A)'!C243</f>
        <v>Vanaf 15 minuten</v>
      </c>
      <c r="D243" s="27" t="str">
        <f>'2b. Productie zpm l-ggz (A)'!D243</f>
        <v>Ambulant – kwaliteitsstatuut sectie III – monodisciplinair</v>
      </c>
      <c r="E243" s="27" t="str">
        <f>'2b. Productie zpm l-ggz (A)'!E243</f>
        <v>Psychotherapeut (Wet Big artikel 3)</v>
      </c>
      <c r="F243" s="32">
        <f>'2b. Productie zpm l-ggz (A)'!F243</f>
        <v>0</v>
      </c>
      <c r="G243" s="53">
        <f>'2b. Productie zpm l-ggz (A)'!G243</f>
        <v>73.160033047821102</v>
      </c>
      <c r="H243" s="30">
        <f>'2b. Productie zpm l-ggz (A)'!H243</f>
        <v>0</v>
      </c>
    </row>
    <row r="244" spans="1:8" x14ac:dyDescent="0.25">
      <c r="A244" s="26" t="str">
        <f>'2b. Productie zpm l-ggz (A)'!A244</f>
        <v>CO0247</v>
      </c>
      <c r="B244" s="27" t="str">
        <f>'2b. Productie zpm l-ggz (A)'!B244</f>
        <v>Behandeling</v>
      </c>
      <c r="C244" s="27" t="str">
        <f>'2b. Productie zpm l-ggz (A)'!C244</f>
        <v>Vanaf 15 minuten</v>
      </c>
      <c r="D244" s="27" t="str">
        <f>'2b. Productie zpm l-ggz (A)'!D244</f>
        <v>Ambulant – kwaliteitsstatuut sectie III – multidisciplinair</v>
      </c>
      <c r="E244" s="27" t="str">
        <f>'2b. Productie zpm l-ggz (A)'!E244</f>
        <v>Psychotherapeut (Wet Big artikel 3)</v>
      </c>
      <c r="F244" s="32">
        <f>'2b. Productie zpm l-ggz (A)'!F244</f>
        <v>0</v>
      </c>
      <c r="G244" s="53">
        <f>'2b. Productie zpm l-ggz (A)'!G244</f>
        <v>80.485295177498699</v>
      </c>
      <c r="H244" s="30">
        <f>'2b. Productie zpm l-ggz (A)'!H244</f>
        <v>0</v>
      </c>
    </row>
    <row r="245" spans="1:8" x14ac:dyDescent="0.25">
      <c r="A245" s="26" t="str">
        <f>'2b. Productie zpm l-ggz (A)'!A245</f>
        <v>CO0248</v>
      </c>
      <c r="B245" s="27" t="str">
        <f>'2b. Productie zpm l-ggz (A)'!B245</f>
        <v>Behandeling</v>
      </c>
      <c r="C245" s="27" t="str">
        <f>'2b. Productie zpm l-ggz (A)'!C245</f>
        <v>Vanaf 15 minuten</v>
      </c>
      <c r="D245" s="27" t="str">
        <f>'2b. Productie zpm l-ggz (A)'!D245</f>
        <v>Outreachend</v>
      </c>
      <c r="E245" s="27" t="str">
        <f>'2b. Productie zpm l-ggz (A)'!E245</f>
        <v>Psychotherapeut (Wet Big artikel 3)</v>
      </c>
      <c r="F245" s="32">
        <f>'2b. Productie zpm l-ggz (A)'!F245</f>
        <v>0</v>
      </c>
      <c r="G245" s="53">
        <f>'2b. Productie zpm l-ggz (A)'!G245</f>
        <v>85.896480944611895</v>
      </c>
      <c r="H245" s="30">
        <f>'2b. Productie zpm l-ggz (A)'!H245</f>
        <v>0</v>
      </c>
    </row>
    <row r="246" spans="1:8" x14ac:dyDescent="0.25">
      <c r="A246" s="26" t="str">
        <f>'2b. Productie zpm l-ggz (A)'!A246</f>
        <v>CO0249</v>
      </c>
      <c r="B246" s="27" t="str">
        <f>'2b. Productie zpm l-ggz (A)'!B246</f>
        <v>Behandeling</v>
      </c>
      <c r="C246" s="27" t="str">
        <f>'2b. Productie zpm l-ggz (A)'!C246</f>
        <v>Vanaf 15 minuten</v>
      </c>
      <c r="D246" s="27" t="str">
        <f>'2b. Productie zpm l-ggz (A)'!D246</f>
        <v>Klinisch (exclusief forensische en beveiligde zorg)</v>
      </c>
      <c r="E246" s="27" t="str">
        <f>'2b. Productie zpm l-ggz (A)'!E246</f>
        <v>Psychotherapeut (Wet Big artikel 3)</v>
      </c>
      <c r="F246" s="32">
        <f>'2b. Productie zpm l-ggz (A)'!F246</f>
        <v>0</v>
      </c>
      <c r="G246" s="53">
        <f>'2b. Productie zpm l-ggz (A)'!G246</f>
        <v>89.8037823681845</v>
      </c>
      <c r="H246" s="30">
        <f>'2b. Productie zpm l-ggz (A)'!H246</f>
        <v>0</v>
      </c>
    </row>
    <row r="247" spans="1:8" x14ac:dyDescent="0.25">
      <c r="A247" s="26" t="str">
        <f>'2b. Productie zpm l-ggz (A)'!A247</f>
        <v>CO0250</v>
      </c>
      <c r="B247" s="27" t="str">
        <f>'2b. Productie zpm l-ggz (A)'!B247</f>
        <v>Behandeling</v>
      </c>
      <c r="C247" s="27" t="str">
        <f>'2b. Productie zpm l-ggz (A)'!C247</f>
        <v>Vanaf 15 minuten</v>
      </c>
      <c r="D247" s="27" t="str">
        <f>'2b. Productie zpm l-ggz (A)'!D247</f>
        <v>Forensische en beveiligde zorg - klinische zorg</v>
      </c>
      <c r="E247" s="27" t="str">
        <f>'2b. Productie zpm l-ggz (A)'!E247</f>
        <v>Psychotherapeut (Wet Big artikel 3)</v>
      </c>
      <c r="F247" s="32">
        <f>'2b. Productie zpm l-ggz (A)'!F247</f>
        <v>0</v>
      </c>
      <c r="G247" s="53">
        <f>'2b. Productie zpm l-ggz (A)'!G247</f>
        <v>124.320900352701</v>
      </c>
      <c r="H247" s="30">
        <f>'2b. Productie zpm l-ggz (A)'!H247</f>
        <v>0</v>
      </c>
    </row>
    <row r="248" spans="1:8" x14ac:dyDescent="0.25">
      <c r="A248" s="26" t="str">
        <f>'2b. Productie zpm l-ggz (A)'!A248</f>
        <v>CO0251</v>
      </c>
      <c r="B248" s="27" t="str">
        <f>'2b. Productie zpm l-ggz (A)'!B248</f>
        <v>Behandeling</v>
      </c>
      <c r="C248" s="27" t="str">
        <f>'2b. Productie zpm l-ggz (A)'!C248</f>
        <v>Vanaf 15 minuten</v>
      </c>
      <c r="D248" s="27" t="str">
        <f>'2b. Productie zpm l-ggz (A)'!D248</f>
        <v>Forensische en beveiligde zorg - niet klinische of ambulante zorg</v>
      </c>
      <c r="E248" s="27" t="str">
        <f>'2b. Productie zpm l-ggz (A)'!E248</f>
        <v>Psychotherapeut (Wet Big artikel 3)</v>
      </c>
      <c r="F248" s="32">
        <f>'2b. Productie zpm l-ggz (A)'!F248</f>
        <v>0</v>
      </c>
      <c r="G248" s="53">
        <f>'2b. Productie zpm l-ggz (A)'!G248</f>
        <v>109.290327448707</v>
      </c>
      <c r="H248" s="30">
        <f>'2b. Productie zpm l-ggz (A)'!H248</f>
        <v>0</v>
      </c>
    </row>
    <row r="249" spans="1:8" x14ac:dyDescent="0.25">
      <c r="A249" s="26" t="str">
        <f>'2b. Productie zpm l-ggz (A)'!A249</f>
        <v>CO0252</v>
      </c>
      <c r="B249" s="27" t="str">
        <f>'2b. Productie zpm l-ggz (A)'!B249</f>
        <v>Behandeling</v>
      </c>
      <c r="C249" s="27" t="str">
        <f>'2b. Productie zpm l-ggz (A)'!C249</f>
        <v>Vanaf 15 minuten</v>
      </c>
      <c r="D249" s="27" t="str">
        <f>'2b. Productie zpm l-ggz (A)'!D249</f>
        <v>Hoogspecialistisch ggz (ambulant en klinisch, met contractvoorwaarde)</v>
      </c>
      <c r="E249" s="27" t="str">
        <f>'2b. Productie zpm l-ggz (A)'!E249</f>
        <v>Psychotherapeut (Wet Big artikel 3)</v>
      </c>
      <c r="F249" s="32">
        <f>'2b. Productie zpm l-ggz (A)'!F249</f>
        <v>0</v>
      </c>
      <c r="G249" s="53">
        <f>'2b. Productie zpm l-ggz (A)'!G249</f>
        <v>117.171919946114</v>
      </c>
      <c r="H249" s="30">
        <f>'2b. Productie zpm l-ggz (A)'!H249</f>
        <v>0</v>
      </c>
    </row>
    <row r="250" spans="1:8" x14ac:dyDescent="0.25">
      <c r="A250" s="26" t="str">
        <f>'2b. Productie zpm l-ggz (A)'!A250</f>
        <v>CO0253</v>
      </c>
      <c r="B250" s="27" t="str">
        <f>'2b. Productie zpm l-ggz (A)'!B250</f>
        <v>Behandeling</v>
      </c>
      <c r="C250" s="27" t="str">
        <f>'2b. Productie zpm l-ggz (A)'!C250</f>
        <v>Vanaf 15 minuten</v>
      </c>
      <c r="D250" s="27" t="str">
        <f>'2b. Productie zpm l-ggz (A)'!D250</f>
        <v>Ambulant – kwaliteitsstatuut sectie II</v>
      </c>
      <c r="E250" s="27" t="str">
        <f>'2b. Productie zpm l-ggz (A)'!E250</f>
        <v>Verpleegkundige (Wet Big artikel 3)</v>
      </c>
      <c r="F250" s="32">
        <f>'2b. Productie zpm l-ggz (A)'!F250</f>
        <v>0</v>
      </c>
      <c r="G250" s="53">
        <f>'2b. Productie zpm l-ggz (A)'!G250</f>
        <v>40.253368548053103</v>
      </c>
      <c r="H250" s="30">
        <f>'2b. Productie zpm l-ggz (A)'!H250</f>
        <v>0</v>
      </c>
    </row>
    <row r="251" spans="1:8" x14ac:dyDescent="0.25">
      <c r="A251" s="26" t="str">
        <f>'2b. Productie zpm l-ggz (A)'!A251</f>
        <v>CO0254</v>
      </c>
      <c r="B251" s="27" t="str">
        <f>'2b. Productie zpm l-ggz (A)'!B251</f>
        <v>Behandeling</v>
      </c>
      <c r="C251" s="27" t="str">
        <f>'2b. Productie zpm l-ggz (A)'!C251</f>
        <v>Vanaf 15 minuten</v>
      </c>
      <c r="D251" s="27" t="str">
        <f>'2b. Productie zpm l-ggz (A)'!D251</f>
        <v>Ambulant – kwaliteitsstatuut sectie III – monodisciplinair</v>
      </c>
      <c r="E251" s="27" t="str">
        <f>'2b. Productie zpm l-ggz (A)'!E251</f>
        <v>Verpleegkundige (Wet Big artikel 3)</v>
      </c>
      <c r="F251" s="32">
        <f>'2b. Productie zpm l-ggz (A)'!F251</f>
        <v>0</v>
      </c>
      <c r="G251" s="53">
        <f>'2b. Productie zpm l-ggz (A)'!G251</f>
        <v>55.810420199824101</v>
      </c>
      <c r="H251" s="30">
        <f>'2b. Productie zpm l-ggz (A)'!H251</f>
        <v>0</v>
      </c>
    </row>
    <row r="252" spans="1:8" x14ac:dyDescent="0.25">
      <c r="A252" s="26" t="str">
        <f>'2b. Productie zpm l-ggz (A)'!A252</f>
        <v>CO0255</v>
      </c>
      <c r="B252" s="27" t="str">
        <f>'2b. Productie zpm l-ggz (A)'!B252</f>
        <v>Behandeling</v>
      </c>
      <c r="C252" s="27" t="str">
        <f>'2b. Productie zpm l-ggz (A)'!C252</f>
        <v>Vanaf 15 minuten</v>
      </c>
      <c r="D252" s="27" t="str">
        <f>'2b. Productie zpm l-ggz (A)'!D252</f>
        <v>Ambulant – kwaliteitsstatuut sectie III – multidisciplinair</v>
      </c>
      <c r="E252" s="27" t="str">
        <f>'2b. Productie zpm l-ggz (A)'!E252</f>
        <v>Verpleegkundige (Wet Big artikel 3)</v>
      </c>
      <c r="F252" s="32">
        <f>'2b. Productie zpm l-ggz (A)'!F252</f>
        <v>0</v>
      </c>
      <c r="G252" s="53">
        <f>'2b. Productie zpm l-ggz (A)'!G252</f>
        <v>65.144165613884098</v>
      </c>
      <c r="H252" s="30">
        <f>'2b. Productie zpm l-ggz (A)'!H252</f>
        <v>0</v>
      </c>
    </row>
    <row r="253" spans="1:8" x14ac:dyDescent="0.25">
      <c r="A253" s="26" t="str">
        <f>'2b. Productie zpm l-ggz (A)'!A253</f>
        <v>CO0256</v>
      </c>
      <c r="B253" s="27" t="str">
        <f>'2b. Productie zpm l-ggz (A)'!B253</f>
        <v>Behandeling</v>
      </c>
      <c r="C253" s="27" t="str">
        <f>'2b. Productie zpm l-ggz (A)'!C253</f>
        <v>Vanaf 15 minuten</v>
      </c>
      <c r="D253" s="27" t="str">
        <f>'2b. Productie zpm l-ggz (A)'!D253</f>
        <v>Outreachend</v>
      </c>
      <c r="E253" s="27" t="str">
        <f>'2b. Productie zpm l-ggz (A)'!E253</f>
        <v>Verpleegkundige (Wet Big artikel 3)</v>
      </c>
      <c r="F253" s="32">
        <f>'2b. Productie zpm l-ggz (A)'!F253</f>
        <v>0</v>
      </c>
      <c r="G253" s="53">
        <f>'2b. Productie zpm l-ggz (A)'!G253</f>
        <v>73.085952935121796</v>
      </c>
      <c r="H253" s="30">
        <f>'2b. Productie zpm l-ggz (A)'!H253</f>
        <v>0</v>
      </c>
    </row>
    <row r="254" spans="1:8" x14ac:dyDescent="0.25">
      <c r="A254" s="26" t="str">
        <f>'2b. Productie zpm l-ggz (A)'!A254</f>
        <v>CO0257</v>
      </c>
      <c r="B254" s="27" t="str">
        <f>'2b. Productie zpm l-ggz (A)'!B254</f>
        <v>Behandeling</v>
      </c>
      <c r="C254" s="27" t="str">
        <f>'2b. Productie zpm l-ggz (A)'!C254</f>
        <v>Vanaf 15 minuten</v>
      </c>
      <c r="D254" s="27" t="str">
        <f>'2b. Productie zpm l-ggz (A)'!D254</f>
        <v>Klinisch (exclusief forensische en beveiligde zorg)</v>
      </c>
      <c r="E254" s="27" t="str">
        <f>'2b. Productie zpm l-ggz (A)'!E254</f>
        <v>Verpleegkundige (Wet Big artikel 3)</v>
      </c>
      <c r="F254" s="32">
        <f>'2b. Productie zpm l-ggz (A)'!F254</f>
        <v>0</v>
      </c>
      <c r="G254" s="53">
        <f>'2b. Productie zpm l-ggz (A)'!G254</f>
        <v>77.465569060427697</v>
      </c>
      <c r="H254" s="30">
        <f>'2b. Productie zpm l-ggz (A)'!H254</f>
        <v>0</v>
      </c>
    </row>
    <row r="255" spans="1:8" x14ac:dyDescent="0.25">
      <c r="A255" s="26" t="str">
        <f>'2b. Productie zpm l-ggz (A)'!A255</f>
        <v>CO0258</v>
      </c>
      <c r="B255" s="27" t="str">
        <f>'2b. Productie zpm l-ggz (A)'!B255</f>
        <v>Behandeling</v>
      </c>
      <c r="C255" s="27" t="str">
        <f>'2b. Productie zpm l-ggz (A)'!C255</f>
        <v>Vanaf 15 minuten</v>
      </c>
      <c r="D255" s="27" t="str">
        <f>'2b. Productie zpm l-ggz (A)'!D255</f>
        <v>Forensische en beveiligde zorg - klinische zorg</v>
      </c>
      <c r="E255" s="27" t="str">
        <f>'2b. Productie zpm l-ggz (A)'!E255</f>
        <v>Verpleegkundige (Wet Big artikel 3)</v>
      </c>
      <c r="F255" s="32">
        <f>'2b. Productie zpm l-ggz (A)'!F255</f>
        <v>0</v>
      </c>
      <c r="G255" s="53">
        <f>'2b. Productie zpm l-ggz (A)'!G255</f>
        <v>92.973030589339601</v>
      </c>
      <c r="H255" s="30">
        <f>'2b. Productie zpm l-ggz (A)'!H255</f>
        <v>0</v>
      </c>
    </row>
    <row r="256" spans="1:8" x14ac:dyDescent="0.25">
      <c r="A256" s="26" t="str">
        <f>'2b. Productie zpm l-ggz (A)'!A256</f>
        <v>CO0259</v>
      </c>
      <c r="B256" s="27" t="str">
        <f>'2b. Productie zpm l-ggz (A)'!B256</f>
        <v>Behandeling</v>
      </c>
      <c r="C256" s="27" t="str">
        <f>'2b. Productie zpm l-ggz (A)'!C256</f>
        <v>Vanaf 15 minuten</v>
      </c>
      <c r="D256" s="27" t="str">
        <f>'2b. Productie zpm l-ggz (A)'!D256</f>
        <v>Forensische en beveiligde zorg - niet klinische of ambulante zorg</v>
      </c>
      <c r="E256" s="27" t="str">
        <f>'2b. Productie zpm l-ggz (A)'!E256</f>
        <v>Verpleegkundige (Wet Big artikel 3)</v>
      </c>
      <c r="F256" s="32">
        <f>'2b. Productie zpm l-ggz (A)'!F256</f>
        <v>0</v>
      </c>
      <c r="G256" s="53">
        <f>'2b. Productie zpm l-ggz (A)'!G256</f>
        <v>81.307579716815496</v>
      </c>
      <c r="H256" s="30">
        <f>'2b. Productie zpm l-ggz (A)'!H256</f>
        <v>0</v>
      </c>
    </row>
    <row r="257" spans="1:8" x14ac:dyDescent="0.25">
      <c r="A257" s="26" t="str">
        <f>'2b. Productie zpm l-ggz (A)'!A257</f>
        <v>CO0260</v>
      </c>
      <c r="B257" s="27" t="str">
        <f>'2b. Productie zpm l-ggz (A)'!B257</f>
        <v>Behandeling</v>
      </c>
      <c r="C257" s="27" t="str">
        <f>'2b. Productie zpm l-ggz (A)'!C257</f>
        <v>Vanaf 15 minuten</v>
      </c>
      <c r="D257" s="27" t="str">
        <f>'2b. Productie zpm l-ggz (A)'!D257</f>
        <v>Hoogspecialistisch ggz (ambulant en klinisch, met contractvoorwaarde)</v>
      </c>
      <c r="E257" s="27" t="str">
        <f>'2b. Productie zpm l-ggz (A)'!E257</f>
        <v>Verpleegkundige (Wet Big artikel 3)</v>
      </c>
      <c r="F257" s="32">
        <f>'2b. Productie zpm l-ggz (A)'!F257</f>
        <v>0</v>
      </c>
      <c r="G257" s="53">
        <f>'2b. Productie zpm l-ggz (A)'!G257</f>
        <v>92.346422104348605</v>
      </c>
      <c r="H257" s="30">
        <f>'2b. Productie zpm l-ggz (A)'!H257</f>
        <v>0</v>
      </c>
    </row>
    <row r="258" spans="1:8" x14ac:dyDescent="0.25">
      <c r="A258" s="26" t="str">
        <f>'2b. Productie zpm l-ggz (A)'!A258</f>
        <v>CO0261</v>
      </c>
      <c r="B258" s="27" t="str">
        <f>'2b. Productie zpm l-ggz (A)'!B258</f>
        <v>Diagnostiek</v>
      </c>
      <c r="C258" s="27" t="str">
        <f>'2b. Productie zpm l-ggz (A)'!C258</f>
        <v>Vanaf 30 minuten</v>
      </c>
      <c r="D258" s="27" t="str">
        <f>'2b. Productie zpm l-ggz (A)'!D258</f>
        <v>Ambulant – kwaliteitsstatuut sectie II</v>
      </c>
      <c r="E258" s="27" t="str">
        <f>'2b. Productie zpm l-ggz (A)'!E258</f>
        <v>Overige beroepen</v>
      </c>
      <c r="F258" s="32">
        <f>'2b. Productie zpm l-ggz (A)'!F258</f>
        <v>0</v>
      </c>
      <c r="G258" s="53">
        <f>'2b. Productie zpm l-ggz (A)'!G258</f>
        <v>87.489959142401403</v>
      </c>
      <c r="H258" s="30">
        <f>'2b. Productie zpm l-ggz (A)'!H258</f>
        <v>0</v>
      </c>
    </row>
    <row r="259" spans="1:8" x14ac:dyDescent="0.25">
      <c r="A259" s="26" t="str">
        <f>'2b. Productie zpm l-ggz (A)'!A259</f>
        <v>CO0262</v>
      </c>
      <c r="B259" s="27" t="str">
        <f>'2b. Productie zpm l-ggz (A)'!B259</f>
        <v>Diagnostiek</v>
      </c>
      <c r="C259" s="27" t="str">
        <f>'2b. Productie zpm l-ggz (A)'!C259</f>
        <v>Vanaf 30 minuten</v>
      </c>
      <c r="D259" s="27" t="str">
        <f>'2b. Productie zpm l-ggz (A)'!D259</f>
        <v>Ambulant – kwaliteitsstatuut sectie III – monodisciplinair</v>
      </c>
      <c r="E259" s="27" t="str">
        <f>'2b. Productie zpm l-ggz (A)'!E259</f>
        <v>Overige beroepen</v>
      </c>
      <c r="F259" s="32">
        <f>'2b. Productie zpm l-ggz (A)'!F259</f>
        <v>0</v>
      </c>
      <c r="G259" s="53">
        <f>'2b. Productie zpm l-ggz (A)'!G259</f>
        <v>129.851536008886</v>
      </c>
      <c r="H259" s="30">
        <f>'2b. Productie zpm l-ggz (A)'!H259</f>
        <v>0</v>
      </c>
    </row>
    <row r="260" spans="1:8" x14ac:dyDescent="0.25">
      <c r="A260" s="26" t="str">
        <f>'2b. Productie zpm l-ggz (A)'!A260</f>
        <v>CO0263</v>
      </c>
      <c r="B260" s="27" t="str">
        <f>'2b. Productie zpm l-ggz (A)'!B260</f>
        <v>Diagnostiek</v>
      </c>
      <c r="C260" s="27" t="str">
        <f>'2b. Productie zpm l-ggz (A)'!C260</f>
        <v>Vanaf 30 minuten</v>
      </c>
      <c r="D260" s="27" t="str">
        <f>'2b. Productie zpm l-ggz (A)'!D260</f>
        <v>Ambulant – kwaliteitsstatuut sectie III – multidisciplinair</v>
      </c>
      <c r="E260" s="27" t="str">
        <f>'2b. Productie zpm l-ggz (A)'!E260</f>
        <v>Overige beroepen</v>
      </c>
      <c r="F260" s="32">
        <f>'2b. Productie zpm l-ggz (A)'!F260</f>
        <v>0</v>
      </c>
      <c r="G260" s="53">
        <f>'2b. Productie zpm l-ggz (A)'!G260</f>
        <v>163.443047889301</v>
      </c>
      <c r="H260" s="30">
        <f>'2b. Productie zpm l-ggz (A)'!H260</f>
        <v>0</v>
      </c>
    </row>
    <row r="261" spans="1:8" x14ac:dyDescent="0.25">
      <c r="A261" s="26" t="str">
        <f>'2b. Productie zpm l-ggz (A)'!A261</f>
        <v>CO0264</v>
      </c>
      <c r="B261" s="27" t="str">
        <f>'2b. Productie zpm l-ggz (A)'!B261</f>
        <v>Diagnostiek</v>
      </c>
      <c r="C261" s="27" t="str">
        <f>'2b. Productie zpm l-ggz (A)'!C261</f>
        <v>Vanaf 30 minuten</v>
      </c>
      <c r="D261" s="27" t="str">
        <f>'2b. Productie zpm l-ggz (A)'!D261</f>
        <v>Outreachend</v>
      </c>
      <c r="E261" s="27" t="str">
        <f>'2b. Productie zpm l-ggz (A)'!E261</f>
        <v>Overige beroepen</v>
      </c>
      <c r="F261" s="32">
        <f>'2b. Productie zpm l-ggz (A)'!F261</f>
        <v>0</v>
      </c>
      <c r="G261" s="53">
        <f>'2b. Productie zpm l-ggz (A)'!G261</f>
        <v>199.750549986914</v>
      </c>
      <c r="H261" s="30">
        <f>'2b. Productie zpm l-ggz (A)'!H261</f>
        <v>0</v>
      </c>
    </row>
    <row r="262" spans="1:8" x14ac:dyDescent="0.25">
      <c r="A262" s="26" t="str">
        <f>'2b. Productie zpm l-ggz (A)'!A262</f>
        <v>CO0265</v>
      </c>
      <c r="B262" s="27" t="str">
        <f>'2b. Productie zpm l-ggz (A)'!B262</f>
        <v>Diagnostiek</v>
      </c>
      <c r="C262" s="27" t="str">
        <f>'2b. Productie zpm l-ggz (A)'!C262</f>
        <v>Vanaf 30 minuten</v>
      </c>
      <c r="D262" s="27" t="str">
        <f>'2b. Productie zpm l-ggz (A)'!D262</f>
        <v>Klinisch (exclusief forensische en beveiligde zorg)</v>
      </c>
      <c r="E262" s="27" t="str">
        <f>'2b. Productie zpm l-ggz (A)'!E262</f>
        <v>Overige beroepen</v>
      </c>
      <c r="F262" s="32">
        <f>'2b. Productie zpm l-ggz (A)'!F262</f>
        <v>0</v>
      </c>
      <c r="G262" s="53">
        <f>'2b. Productie zpm l-ggz (A)'!G262</f>
        <v>223.90241287576299</v>
      </c>
      <c r="H262" s="30">
        <f>'2b. Productie zpm l-ggz (A)'!H262</f>
        <v>0</v>
      </c>
    </row>
    <row r="263" spans="1:8" x14ac:dyDescent="0.25">
      <c r="A263" s="26" t="str">
        <f>'2b. Productie zpm l-ggz (A)'!A263</f>
        <v>CO0266</v>
      </c>
      <c r="B263" s="27" t="str">
        <f>'2b. Productie zpm l-ggz (A)'!B263</f>
        <v>Diagnostiek</v>
      </c>
      <c r="C263" s="27" t="str">
        <f>'2b. Productie zpm l-ggz (A)'!C263</f>
        <v>Vanaf 30 minuten</v>
      </c>
      <c r="D263" s="27" t="str">
        <f>'2b. Productie zpm l-ggz (A)'!D263</f>
        <v>Forensische en beveiligde zorg - klinische zorg</v>
      </c>
      <c r="E263" s="27" t="str">
        <f>'2b. Productie zpm l-ggz (A)'!E263</f>
        <v>Overige beroepen</v>
      </c>
      <c r="F263" s="32">
        <f>'2b. Productie zpm l-ggz (A)'!F263</f>
        <v>0</v>
      </c>
      <c r="G263" s="53">
        <f>'2b. Productie zpm l-ggz (A)'!G263</f>
        <v>264.09866494337501</v>
      </c>
      <c r="H263" s="30">
        <f>'2b. Productie zpm l-ggz (A)'!H263</f>
        <v>0</v>
      </c>
    </row>
    <row r="264" spans="1:8" x14ac:dyDescent="0.25">
      <c r="A264" s="26" t="str">
        <f>'2b. Productie zpm l-ggz (A)'!A264</f>
        <v>CO0267</v>
      </c>
      <c r="B264" s="27" t="str">
        <f>'2b. Productie zpm l-ggz (A)'!B264</f>
        <v>Diagnostiek</v>
      </c>
      <c r="C264" s="27" t="str">
        <f>'2b. Productie zpm l-ggz (A)'!C264</f>
        <v>Vanaf 30 minuten</v>
      </c>
      <c r="D264" s="27" t="str">
        <f>'2b. Productie zpm l-ggz (A)'!D264</f>
        <v>Forensische en beveiligde zorg - niet klinische of ambulante zorg</v>
      </c>
      <c r="E264" s="27" t="str">
        <f>'2b. Productie zpm l-ggz (A)'!E264</f>
        <v>Overige beroepen</v>
      </c>
      <c r="F264" s="32">
        <f>'2b. Productie zpm l-ggz (A)'!F264</f>
        <v>0</v>
      </c>
      <c r="G264" s="53">
        <f>'2b. Productie zpm l-ggz (A)'!G264</f>
        <v>223.75153419771101</v>
      </c>
      <c r="H264" s="30">
        <f>'2b. Productie zpm l-ggz (A)'!H264</f>
        <v>0</v>
      </c>
    </row>
    <row r="265" spans="1:8" x14ac:dyDescent="0.25">
      <c r="A265" s="26" t="str">
        <f>'2b. Productie zpm l-ggz (A)'!A265</f>
        <v>CO0268</v>
      </c>
      <c r="B265" s="27" t="str">
        <f>'2b. Productie zpm l-ggz (A)'!B265</f>
        <v>Diagnostiek</v>
      </c>
      <c r="C265" s="27" t="str">
        <f>'2b. Productie zpm l-ggz (A)'!C265</f>
        <v>Vanaf 30 minuten</v>
      </c>
      <c r="D265" s="27" t="str">
        <f>'2b. Productie zpm l-ggz (A)'!D265</f>
        <v>Hoogspecialistisch ggz (ambulant en klinisch, met contractvoorwaarde)</v>
      </c>
      <c r="E265" s="27" t="str">
        <f>'2b. Productie zpm l-ggz (A)'!E265</f>
        <v>Overige beroepen</v>
      </c>
      <c r="F265" s="32">
        <f>'2b. Productie zpm l-ggz (A)'!F265</f>
        <v>0</v>
      </c>
      <c r="G265" s="53">
        <f>'2b. Productie zpm l-ggz (A)'!G265</f>
        <v>213.397534534763</v>
      </c>
      <c r="H265" s="30">
        <f>'2b. Productie zpm l-ggz (A)'!H265</f>
        <v>0</v>
      </c>
    </row>
    <row r="266" spans="1:8" x14ac:dyDescent="0.25">
      <c r="A266" s="26" t="str">
        <f>'2b. Productie zpm l-ggz (A)'!A266</f>
        <v>CO0269</v>
      </c>
      <c r="B266" s="27" t="str">
        <f>'2b. Productie zpm l-ggz (A)'!B266</f>
        <v>Diagnostiek</v>
      </c>
      <c r="C266" s="27" t="str">
        <f>'2b. Productie zpm l-ggz (A)'!C266</f>
        <v>Vanaf 30 minuten</v>
      </c>
      <c r="D266" s="27" t="str">
        <f>'2b. Productie zpm l-ggz (A)'!D266</f>
        <v>Ambulant – kwaliteitsstatuut sectie II</v>
      </c>
      <c r="E266" s="27" t="str">
        <f>'2b. Productie zpm l-ggz (A)'!E266</f>
        <v>Arts - specialist (Wet Big artikel 14)</v>
      </c>
      <c r="F266" s="32">
        <f>'2b. Productie zpm l-ggz (A)'!F266</f>
        <v>0</v>
      </c>
      <c r="G266" s="53">
        <f>'2b. Productie zpm l-ggz (A)'!G266</f>
        <v>164.97574132599601</v>
      </c>
      <c r="H266" s="30">
        <f>'2b. Productie zpm l-ggz (A)'!H266</f>
        <v>0</v>
      </c>
    </row>
    <row r="267" spans="1:8" x14ac:dyDescent="0.25">
      <c r="A267" s="26" t="str">
        <f>'2b. Productie zpm l-ggz (A)'!A267</f>
        <v>CO0271</v>
      </c>
      <c r="B267" s="27" t="str">
        <f>'2b. Productie zpm l-ggz (A)'!B267</f>
        <v>Diagnostiek</v>
      </c>
      <c r="C267" s="27" t="str">
        <f>'2b. Productie zpm l-ggz (A)'!C267</f>
        <v>Vanaf 30 minuten</v>
      </c>
      <c r="D267" s="27" t="str">
        <f>'2b. Productie zpm l-ggz (A)'!D267</f>
        <v>Ambulant – kwaliteitsstatuut sectie III – monodisciplinair</v>
      </c>
      <c r="E267" s="27" t="str">
        <f>'2b. Productie zpm l-ggz (A)'!E267</f>
        <v>Arts - specialist (Wet Big artikel 14)</v>
      </c>
      <c r="F267" s="32">
        <f>'2b. Productie zpm l-ggz (A)'!F267</f>
        <v>0</v>
      </c>
      <c r="G267" s="53">
        <f>'2b. Productie zpm l-ggz (A)'!G267</f>
        <v>232.52649104965201</v>
      </c>
      <c r="H267" s="30">
        <f>'2b. Productie zpm l-ggz (A)'!H267</f>
        <v>0</v>
      </c>
    </row>
    <row r="268" spans="1:8" x14ac:dyDescent="0.25">
      <c r="A268" s="26" t="str">
        <f>'2b. Productie zpm l-ggz (A)'!A268</f>
        <v>CO0272</v>
      </c>
      <c r="B268" s="27" t="str">
        <f>'2b. Productie zpm l-ggz (A)'!B268</f>
        <v>Diagnostiek</v>
      </c>
      <c r="C268" s="27" t="str">
        <f>'2b. Productie zpm l-ggz (A)'!C268</f>
        <v>Vanaf 30 minuten</v>
      </c>
      <c r="D268" s="27" t="str">
        <f>'2b. Productie zpm l-ggz (A)'!D268</f>
        <v>Ambulant – kwaliteitsstatuut sectie III – multidisciplinair</v>
      </c>
      <c r="E268" s="27" t="str">
        <f>'2b. Productie zpm l-ggz (A)'!E268</f>
        <v>Arts - specialist (Wet Big artikel 14)</v>
      </c>
      <c r="F268" s="32">
        <f>'2b. Productie zpm l-ggz (A)'!F268</f>
        <v>0</v>
      </c>
      <c r="G268" s="53">
        <f>'2b. Productie zpm l-ggz (A)'!G268</f>
        <v>281.66611166685402</v>
      </c>
      <c r="H268" s="30">
        <f>'2b. Productie zpm l-ggz (A)'!H268</f>
        <v>0</v>
      </c>
    </row>
    <row r="269" spans="1:8" x14ac:dyDescent="0.25">
      <c r="A269" s="26" t="str">
        <f>'2b. Productie zpm l-ggz (A)'!A269</f>
        <v>CO0273</v>
      </c>
      <c r="B269" s="27" t="str">
        <f>'2b. Productie zpm l-ggz (A)'!B269</f>
        <v>Diagnostiek</v>
      </c>
      <c r="C269" s="27" t="str">
        <f>'2b. Productie zpm l-ggz (A)'!C269</f>
        <v>Vanaf 30 minuten</v>
      </c>
      <c r="D269" s="27" t="str">
        <f>'2b. Productie zpm l-ggz (A)'!D269</f>
        <v>Outreachend</v>
      </c>
      <c r="E269" s="27" t="str">
        <f>'2b. Productie zpm l-ggz (A)'!E269</f>
        <v>Arts - specialist (Wet Big artikel 14)</v>
      </c>
      <c r="F269" s="32">
        <f>'2b. Productie zpm l-ggz (A)'!F269</f>
        <v>0</v>
      </c>
      <c r="G269" s="53">
        <f>'2b. Productie zpm l-ggz (A)'!G269</f>
        <v>323.00656606080798</v>
      </c>
      <c r="H269" s="30">
        <f>'2b. Productie zpm l-ggz (A)'!H269</f>
        <v>0</v>
      </c>
    </row>
    <row r="270" spans="1:8" x14ac:dyDescent="0.25">
      <c r="A270" s="26" t="str">
        <f>'2b. Productie zpm l-ggz (A)'!A270</f>
        <v>CO0274</v>
      </c>
      <c r="B270" s="27" t="str">
        <f>'2b. Productie zpm l-ggz (A)'!B270</f>
        <v>Diagnostiek</v>
      </c>
      <c r="C270" s="27" t="str">
        <f>'2b. Productie zpm l-ggz (A)'!C270</f>
        <v>Vanaf 30 minuten</v>
      </c>
      <c r="D270" s="27" t="str">
        <f>'2b. Productie zpm l-ggz (A)'!D270</f>
        <v>Klinisch (exclusief forensische en beveiligde zorg)</v>
      </c>
      <c r="E270" s="27" t="str">
        <f>'2b. Productie zpm l-ggz (A)'!E270</f>
        <v>Arts - specialist (Wet Big artikel 14)</v>
      </c>
      <c r="F270" s="32">
        <f>'2b. Productie zpm l-ggz (A)'!F270</f>
        <v>0</v>
      </c>
      <c r="G270" s="53">
        <f>'2b. Productie zpm l-ggz (A)'!G270</f>
        <v>369.92029847154299</v>
      </c>
      <c r="H270" s="30">
        <f>'2b. Productie zpm l-ggz (A)'!H270</f>
        <v>0</v>
      </c>
    </row>
    <row r="271" spans="1:8" x14ac:dyDescent="0.25">
      <c r="A271" s="26" t="str">
        <f>'2b. Productie zpm l-ggz (A)'!A271</f>
        <v>CO0275</v>
      </c>
      <c r="B271" s="27" t="str">
        <f>'2b. Productie zpm l-ggz (A)'!B271</f>
        <v>Diagnostiek</v>
      </c>
      <c r="C271" s="27" t="str">
        <f>'2b. Productie zpm l-ggz (A)'!C271</f>
        <v>Vanaf 30 minuten</v>
      </c>
      <c r="D271" s="27" t="str">
        <f>'2b. Productie zpm l-ggz (A)'!D271</f>
        <v>Forensische en beveiligde zorg - klinische zorg</v>
      </c>
      <c r="E271" s="27" t="str">
        <f>'2b. Productie zpm l-ggz (A)'!E271</f>
        <v>Arts - specialist (Wet Big artikel 14)</v>
      </c>
      <c r="F271" s="32">
        <f>'2b. Productie zpm l-ggz (A)'!F271</f>
        <v>0</v>
      </c>
      <c r="G271" s="53">
        <f>'2b. Productie zpm l-ggz (A)'!G271</f>
        <v>472.14647885459198</v>
      </c>
      <c r="H271" s="30">
        <f>'2b. Productie zpm l-ggz (A)'!H271</f>
        <v>0</v>
      </c>
    </row>
    <row r="272" spans="1:8" x14ac:dyDescent="0.25">
      <c r="A272" s="26" t="str">
        <f>'2b. Productie zpm l-ggz (A)'!A272</f>
        <v>CO0276</v>
      </c>
      <c r="B272" s="27" t="str">
        <f>'2b. Productie zpm l-ggz (A)'!B272</f>
        <v>Diagnostiek</v>
      </c>
      <c r="C272" s="27" t="str">
        <f>'2b. Productie zpm l-ggz (A)'!C272</f>
        <v>Vanaf 30 minuten</v>
      </c>
      <c r="D272" s="27" t="str">
        <f>'2b. Productie zpm l-ggz (A)'!D272</f>
        <v>Forensische en beveiligde zorg - niet klinische of ambulante zorg</v>
      </c>
      <c r="E272" s="27" t="str">
        <f>'2b. Productie zpm l-ggz (A)'!E272</f>
        <v>Arts - specialist (Wet Big artikel 14)</v>
      </c>
      <c r="F272" s="32">
        <f>'2b. Productie zpm l-ggz (A)'!F272</f>
        <v>0</v>
      </c>
      <c r="G272" s="53">
        <f>'2b. Productie zpm l-ggz (A)'!G272</f>
        <v>416.94978292626502</v>
      </c>
      <c r="H272" s="30">
        <f>'2b. Productie zpm l-ggz (A)'!H272</f>
        <v>0</v>
      </c>
    </row>
    <row r="273" spans="1:8" x14ac:dyDescent="0.25">
      <c r="A273" s="26" t="str">
        <f>'2b. Productie zpm l-ggz (A)'!A273</f>
        <v>CO0277</v>
      </c>
      <c r="B273" s="27" t="str">
        <f>'2b. Productie zpm l-ggz (A)'!B273</f>
        <v>Diagnostiek</v>
      </c>
      <c r="C273" s="27" t="str">
        <f>'2b. Productie zpm l-ggz (A)'!C273</f>
        <v>Vanaf 30 minuten</v>
      </c>
      <c r="D273" s="27" t="str">
        <f>'2b. Productie zpm l-ggz (A)'!D273</f>
        <v>Hoogspecialistisch ggz (ambulant en klinisch, met contractvoorwaarde)</v>
      </c>
      <c r="E273" s="27" t="str">
        <f>'2b. Productie zpm l-ggz (A)'!E273</f>
        <v>Arts - specialist (Wet Big artikel 14)</v>
      </c>
      <c r="F273" s="32">
        <f>'2b. Productie zpm l-ggz (A)'!F273</f>
        <v>0</v>
      </c>
      <c r="G273" s="53">
        <f>'2b. Productie zpm l-ggz (A)'!G273</f>
        <v>341.27609290267202</v>
      </c>
      <c r="H273" s="30">
        <f>'2b. Productie zpm l-ggz (A)'!H273</f>
        <v>0</v>
      </c>
    </row>
    <row r="274" spans="1:8" x14ac:dyDescent="0.25">
      <c r="A274" s="26" t="str">
        <f>'2b. Productie zpm l-ggz (A)'!A274</f>
        <v>CO0278</v>
      </c>
      <c r="B274" s="27" t="str">
        <f>'2b. Productie zpm l-ggz (A)'!B274</f>
        <v>Diagnostiek</v>
      </c>
      <c r="C274" s="27" t="str">
        <f>'2b. Productie zpm l-ggz (A)'!C274</f>
        <v>Vanaf 30 minuten</v>
      </c>
      <c r="D274" s="27" t="str">
        <f>'2b. Productie zpm l-ggz (A)'!D274</f>
        <v>Ambulant – kwaliteitsstatuut sectie II</v>
      </c>
      <c r="E274" s="27" t="str">
        <f>'2b. Productie zpm l-ggz (A)'!E274</f>
        <v>Klinisch (neuro)psycholoog (Wet Big artikel 14)</v>
      </c>
      <c r="F274" s="32">
        <f>'2b. Productie zpm l-ggz (A)'!F274</f>
        <v>0</v>
      </c>
      <c r="G274" s="53">
        <f>'2b. Productie zpm l-ggz (A)'!G274</f>
        <v>133.05277129527499</v>
      </c>
      <c r="H274" s="30">
        <f>'2b. Productie zpm l-ggz (A)'!H274</f>
        <v>0</v>
      </c>
    </row>
    <row r="275" spans="1:8" x14ac:dyDescent="0.25">
      <c r="A275" s="26" t="str">
        <f>'2b. Productie zpm l-ggz (A)'!A275</f>
        <v>CO0279</v>
      </c>
      <c r="B275" s="27" t="str">
        <f>'2b. Productie zpm l-ggz (A)'!B275</f>
        <v>Diagnostiek</v>
      </c>
      <c r="C275" s="27" t="str">
        <f>'2b. Productie zpm l-ggz (A)'!C275</f>
        <v>Vanaf 30 minuten</v>
      </c>
      <c r="D275" s="27" t="str">
        <f>'2b. Productie zpm l-ggz (A)'!D275</f>
        <v>Ambulant – kwaliteitsstatuut sectie III – monodisciplinair</v>
      </c>
      <c r="E275" s="27" t="str">
        <f>'2b. Productie zpm l-ggz (A)'!E275</f>
        <v>Klinisch (neuro)psycholoog (Wet Big artikel 14)</v>
      </c>
      <c r="F275" s="32">
        <f>'2b. Productie zpm l-ggz (A)'!F275</f>
        <v>0</v>
      </c>
      <c r="G275" s="53">
        <f>'2b. Productie zpm l-ggz (A)'!G275</f>
        <v>186.45269500383199</v>
      </c>
      <c r="H275" s="30">
        <f>'2b. Productie zpm l-ggz (A)'!H275</f>
        <v>0</v>
      </c>
    </row>
    <row r="276" spans="1:8" x14ac:dyDescent="0.25">
      <c r="A276" s="26" t="str">
        <f>'2b. Productie zpm l-ggz (A)'!A276</f>
        <v>CO0280</v>
      </c>
      <c r="B276" s="27" t="str">
        <f>'2b. Productie zpm l-ggz (A)'!B276</f>
        <v>Diagnostiek</v>
      </c>
      <c r="C276" s="27" t="str">
        <f>'2b. Productie zpm l-ggz (A)'!C276</f>
        <v>Vanaf 30 minuten</v>
      </c>
      <c r="D276" s="27" t="str">
        <f>'2b. Productie zpm l-ggz (A)'!D276</f>
        <v>Ambulant – kwaliteitsstatuut sectie III – multidisciplinair</v>
      </c>
      <c r="E276" s="27" t="str">
        <f>'2b. Productie zpm l-ggz (A)'!E276</f>
        <v>Klinisch (neuro)psycholoog (Wet Big artikel 14)</v>
      </c>
      <c r="F276" s="32">
        <f>'2b. Productie zpm l-ggz (A)'!F276</f>
        <v>0</v>
      </c>
      <c r="G276" s="53">
        <f>'2b. Productie zpm l-ggz (A)'!G276</f>
        <v>223.13229766173299</v>
      </c>
      <c r="H276" s="30">
        <f>'2b. Productie zpm l-ggz (A)'!H276</f>
        <v>0</v>
      </c>
    </row>
    <row r="277" spans="1:8" x14ac:dyDescent="0.25">
      <c r="A277" s="26" t="str">
        <f>'2b. Productie zpm l-ggz (A)'!A277</f>
        <v>CO0281</v>
      </c>
      <c r="B277" s="27" t="str">
        <f>'2b. Productie zpm l-ggz (A)'!B277</f>
        <v>Diagnostiek</v>
      </c>
      <c r="C277" s="27" t="str">
        <f>'2b. Productie zpm l-ggz (A)'!C277</f>
        <v>Vanaf 30 minuten</v>
      </c>
      <c r="D277" s="27" t="str">
        <f>'2b. Productie zpm l-ggz (A)'!D277</f>
        <v>Outreachend</v>
      </c>
      <c r="E277" s="27" t="str">
        <f>'2b. Productie zpm l-ggz (A)'!E277</f>
        <v>Klinisch (neuro)psycholoog (Wet Big artikel 14)</v>
      </c>
      <c r="F277" s="32">
        <f>'2b. Productie zpm l-ggz (A)'!F277</f>
        <v>0</v>
      </c>
      <c r="G277" s="53">
        <f>'2b. Productie zpm l-ggz (A)'!G277</f>
        <v>262.61789209460801</v>
      </c>
      <c r="H277" s="30">
        <f>'2b. Productie zpm l-ggz (A)'!H277</f>
        <v>0</v>
      </c>
    </row>
    <row r="278" spans="1:8" x14ac:dyDescent="0.25">
      <c r="A278" s="26" t="str">
        <f>'2b. Productie zpm l-ggz (A)'!A278</f>
        <v>CO0282</v>
      </c>
      <c r="B278" s="27" t="str">
        <f>'2b. Productie zpm l-ggz (A)'!B278</f>
        <v>Diagnostiek</v>
      </c>
      <c r="C278" s="27" t="str">
        <f>'2b. Productie zpm l-ggz (A)'!C278</f>
        <v>Vanaf 30 minuten</v>
      </c>
      <c r="D278" s="27" t="str">
        <f>'2b. Productie zpm l-ggz (A)'!D278</f>
        <v>Klinisch (exclusief forensische en beveiligde zorg)</v>
      </c>
      <c r="E278" s="27" t="str">
        <f>'2b. Productie zpm l-ggz (A)'!E278</f>
        <v>Klinisch (neuro)psycholoog (Wet Big artikel 14)</v>
      </c>
      <c r="F278" s="32">
        <f>'2b. Productie zpm l-ggz (A)'!F278</f>
        <v>0</v>
      </c>
      <c r="G278" s="53">
        <f>'2b. Productie zpm l-ggz (A)'!G278</f>
        <v>303.89669132892601</v>
      </c>
      <c r="H278" s="30">
        <f>'2b. Productie zpm l-ggz (A)'!H278</f>
        <v>0</v>
      </c>
    </row>
    <row r="279" spans="1:8" x14ac:dyDescent="0.25">
      <c r="A279" s="26" t="str">
        <f>'2b. Productie zpm l-ggz (A)'!A279</f>
        <v>CO0283</v>
      </c>
      <c r="B279" s="27" t="str">
        <f>'2b. Productie zpm l-ggz (A)'!B279</f>
        <v>Diagnostiek</v>
      </c>
      <c r="C279" s="27" t="str">
        <f>'2b. Productie zpm l-ggz (A)'!C279</f>
        <v>Vanaf 30 minuten</v>
      </c>
      <c r="D279" s="27" t="str">
        <f>'2b. Productie zpm l-ggz (A)'!D279</f>
        <v>Forensische en beveiligde zorg - klinische zorg</v>
      </c>
      <c r="E279" s="27" t="str">
        <f>'2b. Productie zpm l-ggz (A)'!E279</f>
        <v>Klinisch (neuro)psycholoog (Wet Big artikel 14)</v>
      </c>
      <c r="F279" s="32">
        <f>'2b. Productie zpm l-ggz (A)'!F279</f>
        <v>0</v>
      </c>
      <c r="G279" s="53">
        <f>'2b. Productie zpm l-ggz (A)'!G279</f>
        <v>354.366195493666</v>
      </c>
      <c r="H279" s="30">
        <f>'2b. Productie zpm l-ggz (A)'!H279</f>
        <v>0</v>
      </c>
    </row>
    <row r="280" spans="1:8" x14ac:dyDescent="0.25">
      <c r="A280" s="26" t="str">
        <f>'2b. Productie zpm l-ggz (A)'!A280</f>
        <v>CO0284</v>
      </c>
      <c r="B280" s="27" t="str">
        <f>'2b. Productie zpm l-ggz (A)'!B280</f>
        <v>Diagnostiek</v>
      </c>
      <c r="C280" s="27" t="str">
        <f>'2b. Productie zpm l-ggz (A)'!C280</f>
        <v>Vanaf 30 minuten</v>
      </c>
      <c r="D280" s="27" t="str">
        <f>'2b. Productie zpm l-ggz (A)'!D280</f>
        <v>Forensische en beveiligde zorg - niet klinische of ambulante zorg</v>
      </c>
      <c r="E280" s="27" t="str">
        <f>'2b. Productie zpm l-ggz (A)'!E280</f>
        <v>Klinisch (neuro)psycholoog (Wet Big artikel 14)</v>
      </c>
      <c r="F280" s="32">
        <f>'2b. Productie zpm l-ggz (A)'!F280</f>
        <v>0</v>
      </c>
      <c r="G280" s="53">
        <f>'2b. Productie zpm l-ggz (A)'!G280</f>
        <v>317.00964607188098</v>
      </c>
      <c r="H280" s="30">
        <f>'2b. Productie zpm l-ggz (A)'!H280</f>
        <v>0</v>
      </c>
    </row>
    <row r="281" spans="1:8" x14ac:dyDescent="0.25">
      <c r="A281" s="26" t="str">
        <f>'2b. Productie zpm l-ggz (A)'!A281</f>
        <v>CO0285</v>
      </c>
      <c r="B281" s="27" t="str">
        <f>'2b. Productie zpm l-ggz (A)'!B281</f>
        <v>Diagnostiek</v>
      </c>
      <c r="C281" s="27" t="str">
        <f>'2b. Productie zpm l-ggz (A)'!C281</f>
        <v>Vanaf 30 minuten</v>
      </c>
      <c r="D281" s="27" t="str">
        <f>'2b. Productie zpm l-ggz (A)'!D281</f>
        <v>Hoogspecialistisch ggz (ambulant en klinisch, met contractvoorwaarde)</v>
      </c>
      <c r="E281" s="27" t="str">
        <f>'2b. Productie zpm l-ggz (A)'!E281</f>
        <v>Klinisch (neuro)psycholoog (Wet Big artikel 14)</v>
      </c>
      <c r="F281" s="32">
        <f>'2b. Productie zpm l-ggz (A)'!F281</f>
        <v>0</v>
      </c>
      <c r="G281" s="53">
        <f>'2b. Productie zpm l-ggz (A)'!G281</f>
        <v>296.237565157885</v>
      </c>
      <c r="H281" s="30">
        <f>'2b. Productie zpm l-ggz (A)'!H281</f>
        <v>0</v>
      </c>
    </row>
    <row r="282" spans="1:8" x14ac:dyDescent="0.25">
      <c r="A282" s="26" t="str">
        <f>'2b. Productie zpm l-ggz (A)'!A282</f>
        <v>CO0286</v>
      </c>
      <c r="B282" s="27" t="str">
        <f>'2b. Productie zpm l-ggz (A)'!B282</f>
        <v>Diagnostiek</v>
      </c>
      <c r="C282" s="27" t="str">
        <f>'2b. Productie zpm l-ggz (A)'!C282</f>
        <v>Vanaf 30 minuten</v>
      </c>
      <c r="D282" s="27" t="str">
        <f>'2b. Productie zpm l-ggz (A)'!D282</f>
        <v>Ambulant – kwaliteitsstatuut sectie II</v>
      </c>
      <c r="E282" s="27" t="str">
        <f>'2b. Productie zpm l-ggz (A)'!E282</f>
        <v>Verpleegkundig specialist geestelijke gezondheidszorg (Wet Big artikel 14)</v>
      </c>
      <c r="F282" s="32">
        <f>'2b. Productie zpm l-ggz (A)'!F282</f>
        <v>0</v>
      </c>
      <c r="G282" s="53">
        <f>'2b. Productie zpm l-ggz (A)'!G282</f>
        <v>88.786681247359894</v>
      </c>
      <c r="H282" s="30">
        <f>'2b. Productie zpm l-ggz (A)'!H282</f>
        <v>0</v>
      </c>
    </row>
    <row r="283" spans="1:8" x14ac:dyDescent="0.25">
      <c r="A283" s="26" t="str">
        <f>'2b. Productie zpm l-ggz (A)'!A283</f>
        <v>CO0287</v>
      </c>
      <c r="B283" s="27" t="str">
        <f>'2b. Productie zpm l-ggz (A)'!B283</f>
        <v>Diagnostiek</v>
      </c>
      <c r="C283" s="27" t="str">
        <f>'2b. Productie zpm l-ggz (A)'!C283</f>
        <v>Vanaf 30 minuten</v>
      </c>
      <c r="D283" s="27" t="str">
        <f>'2b. Productie zpm l-ggz (A)'!D283</f>
        <v>Ambulant – kwaliteitsstatuut sectie III – monodisciplinair</v>
      </c>
      <c r="E283" s="27" t="str">
        <f>'2b. Productie zpm l-ggz (A)'!E283</f>
        <v>Verpleegkundig specialist geestelijke gezondheidszorg (Wet Big artikel 14)</v>
      </c>
      <c r="F283" s="32">
        <f>'2b. Productie zpm l-ggz (A)'!F283</f>
        <v>0</v>
      </c>
      <c r="G283" s="53">
        <f>'2b. Productie zpm l-ggz (A)'!G283</f>
        <v>133.39458151322199</v>
      </c>
      <c r="H283" s="30">
        <f>'2b. Productie zpm l-ggz (A)'!H283</f>
        <v>0</v>
      </c>
    </row>
    <row r="284" spans="1:8" x14ac:dyDescent="0.25">
      <c r="A284" s="26" t="str">
        <f>'2b. Productie zpm l-ggz (A)'!A284</f>
        <v>CO0288</v>
      </c>
      <c r="B284" s="27" t="str">
        <f>'2b. Productie zpm l-ggz (A)'!B284</f>
        <v>Diagnostiek</v>
      </c>
      <c r="C284" s="27" t="str">
        <f>'2b. Productie zpm l-ggz (A)'!C284</f>
        <v>Vanaf 30 minuten</v>
      </c>
      <c r="D284" s="27" t="str">
        <f>'2b. Productie zpm l-ggz (A)'!D284</f>
        <v>Ambulant – kwaliteitsstatuut sectie III – multidisciplinair</v>
      </c>
      <c r="E284" s="27" t="str">
        <f>'2b. Productie zpm l-ggz (A)'!E284</f>
        <v>Verpleegkundig specialist geestelijke gezondheidszorg (Wet Big artikel 14)</v>
      </c>
      <c r="F284" s="32">
        <f>'2b. Productie zpm l-ggz (A)'!F284</f>
        <v>0</v>
      </c>
      <c r="G284" s="53">
        <f>'2b. Productie zpm l-ggz (A)'!G284</f>
        <v>161.572539103107</v>
      </c>
      <c r="H284" s="30">
        <f>'2b. Productie zpm l-ggz (A)'!H284</f>
        <v>0</v>
      </c>
    </row>
    <row r="285" spans="1:8" x14ac:dyDescent="0.25">
      <c r="A285" s="26" t="str">
        <f>'2b. Productie zpm l-ggz (A)'!A285</f>
        <v>CO0289</v>
      </c>
      <c r="B285" s="27" t="str">
        <f>'2b. Productie zpm l-ggz (A)'!B285</f>
        <v>Diagnostiek</v>
      </c>
      <c r="C285" s="27" t="str">
        <f>'2b. Productie zpm l-ggz (A)'!C285</f>
        <v>Vanaf 30 minuten</v>
      </c>
      <c r="D285" s="27" t="str">
        <f>'2b. Productie zpm l-ggz (A)'!D285</f>
        <v>Outreachend</v>
      </c>
      <c r="E285" s="27" t="str">
        <f>'2b. Productie zpm l-ggz (A)'!E285</f>
        <v>Verpleegkundig specialist geestelijke gezondheidszorg (Wet Big artikel 14)</v>
      </c>
      <c r="F285" s="32">
        <f>'2b. Productie zpm l-ggz (A)'!F285</f>
        <v>0</v>
      </c>
      <c r="G285" s="53">
        <f>'2b. Productie zpm l-ggz (A)'!G285</f>
        <v>187.05387572868599</v>
      </c>
      <c r="H285" s="30">
        <f>'2b. Productie zpm l-ggz (A)'!H285</f>
        <v>0</v>
      </c>
    </row>
    <row r="286" spans="1:8" x14ac:dyDescent="0.25">
      <c r="A286" s="26" t="str">
        <f>'2b. Productie zpm l-ggz (A)'!A286</f>
        <v>CO0290</v>
      </c>
      <c r="B286" s="27" t="str">
        <f>'2b. Productie zpm l-ggz (A)'!B286</f>
        <v>Diagnostiek</v>
      </c>
      <c r="C286" s="27" t="str">
        <f>'2b. Productie zpm l-ggz (A)'!C286</f>
        <v>Vanaf 30 minuten</v>
      </c>
      <c r="D286" s="27" t="str">
        <f>'2b. Productie zpm l-ggz (A)'!D286</f>
        <v>Klinisch (exclusief forensische en beveiligde zorg)</v>
      </c>
      <c r="E286" s="27" t="str">
        <f>'2b. Productie zpm l-ggz (A)'!E286</f>
        <v>Verpleegkundig specialist geestelijke gezondheidszorg (Wet Big artikel 14)</v>
      </c>
      <c r="F286" s="32">
        <f>'2b. Productie zpm l-ggz (A)'!F286</f>
        <v>0</v>
      </c>
      <c r="G286" s="53">
        <f>'2b. Productie zpm l-ggz (A)'!G286</f>
        <v>209.263747370472</v>
      </c>
      <c r="H286" s="30">
        <f>'2b. Productie zpm l-ggz (A)'!H286</f>
        <v>0</v>
      </c>
    </row>
    <row r="287" spans="1:8" x14ac:dyDescent="0.25">
      <c r="A287" s="26" t="str">
        <f>'2b. Productie zpm l-ggz (A)'!A287</f>
        <v>CO0291</v>
      </c>
      <c r="B287" s="27" t="str">
        <f>'2b. Productie zpm l-ggz (A)'!B287</f>
        <v>Diagnostiek</v>
      </c>
      <c r="C287" s="27" t="str">
        <f>'2b. Productie zpm l-ggz (A)'!C287</f>
        <v>Vanaf 30 minuten</v>
      </c>
      <c r="D287" s="27" t="str">
        <f>'2b. Productie zpm l-ggz (A)'!D287</f>
        <v>Forensische en beveiligde zorg - klinische zorg</v>
      </c>
      <c r="E287" s="27" t="str">
        <f>'2b. Productie zpm l-ggz (A)'!E287</f>
        <v>Verpleegkundig specialist geestelijke gezondheidszorg (Wet Big artikel 14)</v>
      </c>
      <c r="F287" s="32">
        <f>'2b. Productie zpm l-ggz (A)'!F287</f>
        <v>0</v>
      </c>
      <c r="G287" s="53">
        <f>'2b. Productie zpm l-ggz (A)'!G287</f>
        <v>221.216962593978</v>
      </c>
      <c r="H287" s="30">
        <f>'2b. Productie zpm l-ggz (A)'!H287</f>
        <v>0</v>
      </c>
    </row>
    <row r="288" spans="1:8" x14ac:dyDescent="0.25">
      <c r="A288" s="26" t="str">
        <f>'2b. Productie zpm l-ggz (A)'!A288</f>
        <v>CO0292</v>
      </c>
      <c r="B288" s="27" t="str">
        <f>'2b. Productie zpm l-ggz (A)'!B288</f>
        <v>Diagnostiek</v>
      </c>
      <c r="C288" s="27" t="str">
        <f>'2b. Productie zpm l-ggz (A)'!C288</f>
        <v>Vanaf 30 minuten</v>
      </c>
      <c r="D288" s="27" t="str">
        <f>'2b. Productie zpm l-ggz (A)'!D288</f>
        <v>Forensische en beveiligde zorg - niet klinische of ambulante zorg</v>
      </c>
      <c r="E288" s="27" t="str">
        <f>'2b. Productie zpm l-ggz (A)'!E288</f>
        <v>Verpleegkundig specialist geestelijke gezondheidszorg (Wet Big artikel 14)</v>
      </c>
      <c r="F288" s="32">
        <f>'2b. Productie zpm l-ggz (A)'!F288</f>
        <v>0</v>
      </c>
      <c r="G288" s="53">
        <f>'2b. Productie zpm l-ggz (A)'!G288</f>
        <v>192.060982707525</v>
      </c>
      <c r="H288" s="30">
        <f>'2b. Productie zpm l-ggz (A)'!H288</f>
        <v>0</v>
      </c>
    </row>
    <row r="289" spans="1:8" x14ac:dyDescent="0.25">
      <c r="A289" s="26" t="str">
        <f>'2b. Productie zpm l-ggz (A)'!A289</f>
        <v>CO0293</v>
      </c>
      <c r="B289" s="27" t="str">
        <f>'2b. Productie zpm l-ggz (A)'!B289</f>
        <v>Diagnostiek</v>
      </c>
      <c r="C289" s="27" t="str">
        <f>'2b. Productie zpm l-ggz (A)'!C289</f>
        <v>Vanaf 30 minuten</v>
      </c>
      <c r="D289" s="27" t="str">
        <f>'2b. Productie zpm l-ggz (A)'!D289</f>
        <v>Hoogspecialistisch ggz (ambulant en klinisch, met contractvoorwaarde)</v>
      </c>
      <c r="E289" s="27" t="str">
        <f>'2b. Productie zpm l-ggz (A)'!E289</f>
        <v>Verpleegkundig specialist geestelijke gezondheidszorg (Wet Big artikel 14)</v>
      </c>
      <c r="F289" s="32">
        <f>'2b. Productie zpm l-ggz (A)'!F289</f>
        <v>0</v>
      </c>
      <c r="G289" s="53">
        <f>'2b. Productie zpm l-ggz (A)'!G289</f>
        <v>205.21487592913601</v>
      </c>
      <c r="H289" s="30">
        <f>'2b. Productie zpm l-ggz (A)'!H289</f>
        <v>0</v>
      </c>
    </row>
    <row r="290" spans="1:8" x14ac:dyDescent="0.25">
      <c r="A290" s="26" t="str">
        <f>'2b. Productie zpm l-ggz (A)'!A290</f>
        <v>CO0294</v>
      </c>
      <c r="B290" s="27" t="str">
        <f>'2b. Productie zpm l-ggz (A)'!B290</f>
        <v>Diagnostiek</v>
      </c>
      <c r="C290" s="27" t="str">
        <f>'2b. Productie zpm l-ggz (A)'!C290</f>
        <v>Vanaf 30 minuten</v>
      </c>
      <c r="D290" s="27" t="str">
        <f>'2b. Productie zpm l-ggz (A)'!D290</f>
        <v>Ambulant – kwaliteitsstatuut sectie II</v>
      </c>
      <c r="E290" s="27" t="str">
        <f>'2b. Productie zpm l-ggz (A)'!E290</f>
        <v>Arts (Wet Big artikel 3)</v>
      </c>
      <c r="F290" s="32">
        <f>'2b. Productie zpm l-ggz (A)'!F290</f>
        <v>0</v>
      </c>
      <c r="G290" s="53">
        <f>'2b. Productie zpm l-ggz (A)'!G290</f>
        <v>93.303747504347001</v>
      </c>
      <c r="H290" s="30">
        <f>'2b. Productie zpm l-ggz (A)'!H290</f>
        <v>0</v>
      </c>
    </row>
    <row r="291" spans="1:8" x14ac:dyDescent="0.25">
      <c r="A291" s="26" t="str">
        <f>'2b. Productie zpm l-ggz (A)'!A291</f>
        <v>CO0295</v>
      </c>
      <c r="B291" s="27" t="str">
        <f>'2b. Productie zpm l-ggz (A)'!B291</f>
        <v>Diagnostiek</v>
      </c>
      <c r="C291" s="27" t="str">
        <f>'2b. Productie zpm l-ggz (A)'!C291</f>
        <v>Vanaf 30 minuten</v>
      </c>
      <c r="D291" s="27" t="str">
        <f>'2b. Productie zpm l-ggz (A)'!D291</f>
        <v>Ambulant – kwaliteitsstatuut sectie III – monodisciplinair</v>
      </c>
      <c r="E291" s="27" t="str">
        <f>'2b. Productie zpm l-ggz (A)'!E291</f>
        <v>Arts (Wet Big artikel 3)</v>
      </c>
      <c r="F291" s="32">
        <f>'2b. Productie zpm l-ggz (A)'!F291</f>
        <v>0</v>
      </c>
      <c r="G291" s="53">
        <f>'2b. Productie zpm l-ggz (A)'!G291</f>
        <v>139.48382507674799</v>
      </c>
      <c r="H291" s="30">
        <f>'2b. Productie zpm l-ggz (A)'!H291</f>
        <v>0</v>
      </c>
    </row>
    <row r="292" spans="1:8" x14ac:dyDescent="0.25">
      <c r="A292" s="26" t="str">
        <f>'2b. Productie zpm l-ggz (A)'!A292</f>
        <v>CO0296</v>
      </c>
      <c r="B292" s="27" t="str">
        <f>'2b. Productie zpm l-ggz (A)'!B292</f>
        <v>Diagnostiek</v>
      </c>
      <c r="C292" s="27" t="str">
        <f>'2b. Productie zpm l-ggz (A)'!C292</f>
        <v>Vanaf 30 minuten</v>
      </c>
      <c r="D292" s="27" t="str">
        <f>'2b. Productie zpm l-ggz (A)'!D292</f>
        <v>Ambulant – kwaliteitsstatuut sectie III – multidisciplinair</v>
      </c>
      <c r="E292" s="27" t="str">
        <f>'2b. Productie zpm l-ggz (A)'!E292</f>
        <v>Arts (Wet Big artikel 3)</v>
      </c>
      <c r="F292" s="32">
        <f>'2b. Productie zpm l-ggz (A)'!F292</f>
        <v>0</v>
      </c>
      <c r="G292" s="53">
        <f>'2b. Productie zpm l-ggz (A)'!G292</f>
        <v>174.41886136159101</v>
      </c>
      <c r="H292" s="30">
        <f>'2b. Productie zpm l-ggz (A)'!H292</f>
        <v>0</v>
      </c>
    </row>
    <row r="293" spans="1:8" x14ac:dyDescent="0.25">
      <c r="A293" s="26" t="str">
        <f>'2b. Productie zpm l-ggz (A)'!A293</f>
        <v>CO0297</v>
      </c>
      <c r="B293" s="27" t="str">
        <f>'2b. Productie zpm l-ggz (A)'!B293</f>
        <v>Diagnostiek</v>
      </c>
      <c r="C293" s="27" t="str">
        <f>'2b. Productie zpm l-ggz (A)'!C293</f>
        <v>Vanaf 30 minuten</v>
      </c>
      <c r="D293" s="27" t="str">
        <f>'2b. Productie zpm l-ggz (A)'!D293</f>
        <v>Outreachend</v>
      </c>
      <c r="E293" s="27" t="str">
        <f>'2b. Productie zpm l-ggz (A)'!E293</f>
        <v>Arts (Wet Big artikel 3)</v>
      </c>
      <c r="F293" s="32">
        <f>'2b. Productie zpm l-ggz (A)'!F293</f>
        <v>0</v>
      </c>
      <c r="G293" s="53">
        <f>'2b. Productie zpm l-ggz (A)'!G293</f>
        <v>195.502052921532</v>
      </c>
      <c r="H293" s="30">
        <f>'2b. Productie zpm l-ggz (A)'!H293</f>
        <v>0</v>
      </c>
    </row>
    <row r="294" spans="1:8" x14ac:dyDescent="0.25">
      <c r="A294" s="26" t="str">
        <f>'2b. Productie zpm l-ggz (A)'!A294</f>
        <v>CO0298</v>
      </c>
      <c r="B294" s="27" t="str">
        <f>'2b. Productie zpm l-ggz (A)'!B294</f>
        <v>Diagnostiek</v>
      </c>
      <c r="C294" s="27" t="str">
        <f>'2b. Productie zpm l-ggz (A)'!C294</f>
        <v>Vanaf 30 minuten</v>
      </c>
      <c r="D294" s="27" t="str">
        <f>'2b. Productie zpm l-ggz (A)'!D294</f>
        <v>Klinisch (exclusief forensische en beveiligde zorg)</v>
      </c>
      <c r="E294" s="27" t="str">
        <f>'2b. Productie zpm l-ggz (A)'!E294</f>
        <v>Arts (Wet Big artikel 3)</v>
      </c>
      <c r="F294" s="32">
        <f>'2b. Productie zpm l-ggz (A)'!F294</f>
        <v>0</v>
      </c>
      <c r="G294" s="53">
        <f>'2b. Productie zpm l-ggz (A)'!G294</f>
        <v>224.50695042244499</v>
      </c>
      <c r="H294" s="30">
        <f>'2b. Productie zpm l-ggz (A)'!H294</f>
        <v>0</v>
      </c>
    </row>
    <row r="295" spans="1:8" x14ac:dyDescent="0.25">
      <c r="A295" s="26" t="str">
        <f>'2b. Productie zpm l-ggz (A)'!A295</f>
        <v>CO0299</v>
      </c>
      <c r="B295" s="27" t="str">
        <f>'2b. Productie zpm l-ggz (A)'!B295</f>
        <v>Diagnostiek</v>
      </c>
      <c r="C295" s="27" t="str">
        <f>'2b. Productie zpm l-ggz (A)'!C295</f>
        <v>Vanaf 30 minuten</v>
      </c>
      <c r="D295" s="27" t="str">
        <f>'2b. Productie zpm l-ggz (A)'!D295</f>
        <v>Forensische en beveiligde zorg - klinische zorg</v>
      </c>
      <c r="E295" s="27" t="str">
        <f>'2b. Productie zpm l-ggz (A)'!E295</f>
        <v>Arts (Wet Big artikel 3)</v>
      </c>
      <c r="F295" s="32">
        <f>'2b. Productie zpm l-ggz (A)'!F295</f>
        <v>0</v>
      </c>
      <c r="G295" s="53">
        <f>'2b. Productie zpm l-ggz (A)'!G295</f>
        <v>314.81185437745501</v>
      </c>
      <c r="H295" s="30">
        <f>'2b. Productie zpm l-ggz (A)'!H295</f>
        <v>0</v>
      </c>
    </row>
    <row r="296" spans="1:8" x14ac:dyDescent="0.25">
      <c r="A296" s="26" t="str">
        <f>'2b. Productie zpm l-ggz (A)'!A296</f>
        <v>CO0300</v>
      </c>
      <c r="B296" s="27" t="str">
        <f>'2b. Productie zpm l-ggz (A)'!B296</f>
        <v>Diagnostiek</v>
      </c>
      <c r="C296" s="27" t="str">
        <f>'2b. Productie zpm l-ggz (A)'!C296</f>
        <v>Vanaf 30 minuten</v>
      </c>
      <c r="D296" s="27" t="str">
        <f>'2b. Productie zpm l-ggz (A)'!D296</f>
        <v>Forensische en beveiligde zorg - niet klinische of ambulante zorg</v>
      </c>
      <c r="E296" s="27" t="str">
        <f>'2b. Productie zpm l-ggz (A)'!E296</f>
        <v>Arts (Wet Big artikel 3)</v>
      </c>
      <c r="F296" s="32">
        <f>'2b. Productie zpm l-ggz (A)'!F296</f>
        <v>0</v>
      </c>
      <c r="G296" s="53">
        <f>'2b. Productie zpm l-ggz (A)'!G296</f>
        <v>262.040653954258</v>
      </c>
      <c r="H296" s="30">
        <f>'2b. Productie zpm l-ggz (A)'!H296</f>
        <v>0</v>
      </c>
    </row>
    <row r="297" spans="1:8" x14ac:dyDescent="0.25">
      <c r="A297" s="26" t="str">
        <f>'2b. Productie zpm l-ggz (A)'!A297</f>
        <v>CO0301</v>
      </c>
      <c r="B297" s="27" t="str">
        <f>'2b. Productie zpm l-ggz (A)'!B297</f>
        <v>Diagnostiek</v>
      </c>
      <c r="C297" s="27" t="str">
        <f>'2b. Productie zpm l-ggz (A)'!C297</f>
        <v>Vanaf 30 minuten</v>
      </c>
      <c r="D297" s="27" t="str">
        <f>'2b. Productie zpm l-ggz (A)'!D297</f>
        <v>Hoogspecialistisch ggz (ambulant en klinisch, met contractvoorwaarde)</v>
      </c>
      <c r="E297" s="27" t="str">
        <f>'2b. Productie zpm l-ggz (A)'!E297</f>
        <v>Arts (Wet Big artikel 3)</v>
      </c>
      <c r="F297" s="32">
        <f>'2b. Productie zpm l-ggz (A)'!F297</f>
        <v>0</v>
      </c>
      <c r="G297" s="53">
        <f>'2b. Productie zpm l-ggz (A)'!G297</f>
        <v>217.879071540979</v>
      </c>
      <c r="H297" s="30">
        <f>'2b. Productie zpm l-ggz (A)'!H297</f>
        <v>0</v>
      </c>
    </row>
    <row r="298" spans="1:8" x14ac:dyDescent="0.25">
      <c r="A298" s="26" t="str">
        <f>'2b. Productie zpm l-ggz (A)'!A298</f>
        <v>CO0302</v>
      </c>
      <c r="B298" s="27" t="str">
        <f>'2b. Productie zpm l-ggz (A)'!B298</f>
        <v>Diagnostiek</v>
      </c>
      <c r="C298" s="27" t="str">
        <f>'2b. Productie zpm l-ggz (A)'!C298</f>
        <v>Vanaf 30 minuten</v>
      </c>
      <c r="D298" s="27" t="str">
        <f>'2b. Productie zpm l-ggz (A)'!D298</f>
        <v>Ambulant – kwaliteitsstatuut sectie II</v>
      </c>
      <c r="E298" s="27" t="str">
        <f>'2b. Productie zpm l-ggz (A)'!E298</f>
        <v>Gezondheidszorgpsycholoog (Wet Big artikel 3)</v>
      </c>
      <c r="F298" s="32">
        <f>'2b. Productie zpm l-ggz (A)'!F298</f>
        <v>0</v>
      </c>
      <c r="G298" s="53">
        <f>'2b. Productie zpm l-ggz (A)'!G298</f>
        <v>100.058660269461</v>
      </c>
      <c r="H298" s="30">
        <f>'2b. Productie zpm l-ggz (A)'!H298</f>
        <v>0</v>
      </c>
    </row>
    <row r="299" spans="1:8" x14ac:dyDescent="0.25">
      <c r="A299" s="26" t="str">
        <f>'2b. Productie zpm l-ggz (A)'!A299</f>
        <v>CO0303</v>
      </c>
      <c r="B299" s="27" t="str">
        <f>'2b. Productie zpm l-ggz (A)'!B299</f>
        <v>Diagnostiek</v>
      </c>
      <c r="C299" s="27" t="str">
        <f>'2b. Productie zpm l-ggz (A)'!C299</f>
        <v>Vanaf 30 minuten</v>
      </c>
      <c r="D299" s="27" t="str">
        <f>'2b. Productie zpm l-ggz (A)'!D299</f>
        <v>Ambulant – kwaliteitsstatuut sectie III – monodisciplinair</v>
      </c>
      <c r="E299" s="27" t="str">
        <f>'2b. Productie zpm l-ggz (A)'!E299</f>
        <v>Gezondheidszorgpsycholoog (Wet Big artikel 3)</v>
      </c>
      <c r="F299" s="32">
        <f>'2b. Productie zpm l-ggz (A)'!F299</f>
        <v>0</v>
      </c>
      <c r="G299" s="53">
        <f>'2b. Productie zpm l-ggz (A)'!G299</f>
        <v>146.031131139179</v>
      </c>
      <c r="H299" s="30">
        <f>'2b. Productie zpm l-ggz (A)'!H299</f>
        <v>0</v>
      </c>
    </row>
    <row r="300" spans="1:8" x14ac:dyDescent="0.25">
      <c r="A300" s="26" t="str">
        <f>'2b. Productie zpm l-ggz (A)'!A300</f>
        <v>CO0304</v>
      </c>
      <c r="B300" s="27" t="str">
        <f>'2b. Productie zpm l-ggz (A)'!B300</f>
        <v>Diagnostiek</v>
      </c>
      <c r="C300" s="27" t="str">
        <f>'2b. Productie zpm l-ggz (A)'!C300</f>
        <v>Vanaf 30 minuten</v>
      </c>
      <c r="D300" s="27" t="str">
        <f>'2b. Productie zpm l-ggz (A)'!D300</f>
        <v>Ambulant – kwaliteitsstatuut sectie III – multidisciplinair</v>
      </c>
      <c r="E300" s="27" t="str">
        <f>'2b. Productie zpm l-ggz (A)'!E300</f>
        <v>Gezondheidszorgpsycholoog (Wet Big artikel 3)</v>
      </c>
      <c r="F300" s="32">
        <f>'2b. Productie zpm l-ggz (A)'!F300</f>
        <v>0</v>
      </c>
      <c r="G300" s="53">
        <f>'2b. Productie zpm l-ggz (A)'!G300</f>
        <v>178.022790670099</v>
      </c>
      <c r="H300" s="30">
        <f>'2b. Productie zpm l-ggz (A)'!H300</f>
        <v>0</v>
      </c>
    </row>
    <row r="301" spans="1:8" x14ac:dyDescent="0.25">
      <c r="A301" s="26" t="str">
        <f>'2b. Productie zpm l-ggz (A)'!A301</f>
        <v>CO0305</v>
      </c>
      <c r="B301" s="27" t="str">
        <f>'2b. Productie zpm l-ggz (A)'!B301</f>
        <v>Diagnostiek</v>
      </c>
      <c r="C301" s="27" t="str">
        <f>'2b. Productie zpm l-ggz (A)'!C301</f>
        <v>Vanaf 30 minuten</v>
      </c>
      <c r="D301" s="27" t="str">
        <f>'2b. Productie zpm l-ggz (A)'!D301</f>
        <v>Outreachend</v>
      </c>
      <c r="E301" s="27" t="str">
        <f>'2b. Productie zpm l-ggz (A)'!E301</f>
        <v>Gezondheidszorgpsycholoog (Wet Big artikel 3)</v>
      </c>
      <c r="F301" s="32">
        <f>'2b. Productie zpm l-ggz (A)'!F301</f>
        <v>0</v>
      </c>
      <c r="G301" s="53">
        <f>'2b. Productie zpm l-ggz (A)'!G301</f>
        <v>207.08239778503699</v>
      </c>
      <c r="H301" s="30">
        <f>'2b. Productie zpm l-ggz (A)'!H301</f>
        <v>0</v>
      </c>
    </row>
    <row r="302" spans="1:8" x14ac:dyDescent="0.25">
      <c r="A302" s="26" t="str">
        <f>'2b. Productie zpm l-ggz (A)'!A302</f>
        <v>CO0306</v>
      </c>
      <c r="B302" s="27" t="str">
        <f>'2b. Productie zpm l-ggz (A)'!B302</f>
        <v>Diagnostiek</v>
      </c>
      <c r="C302" s="27" t="str">
        <f>'2b. Productie zpm l-ggz (A)'!C302</f>
        <v>Vanaf 30 minuten</v>
      </c>
      <c r="D302" s="27" t="str">
        <f>'2b. Productie zpm l-ggz (A)'!D302</f>
        <v>Klinisch (exclusief forensische en beveiligde zorg)</v>
      </c>
      <c r="E302" s="27" t="str">
        <f>'2b. Productie zpm l-ggz (A)'!E302</f>
        <v>Gezondheidszorgpsycholoog (Wet Big artikel 3)</v>
      </c>
      <c r="F302" s="32">
        <f>'2b. Productie zpm l-ggz (A)'!F302</f>
        <v>0</v>
      </c>
      <c r="G302" s="53">
        <f>'2b. Productie zpm l-ggz (A)'!G302</f>
        <v>232.84170632383601</v>
      </c>
      <c r="H302" s="30">
        <f>'2b. Productie zpm l-ggz (A)'!H302</f>
        <v>0</v>
      </c>
    </row>
    <row r="303" spans="1:8" x14ac:dyDescent="0.25">
      <c r="A303" s="26" t="str">
        <f>'2b. Productie zpm l-ggz (A)'!A303</f>
        <v>CO0307</v>
      </c>
      <c r="B303" s="27" t="str">
        <f>'2b. Productie zpm l-ggz (A)'!B303</f>
        <v>Diagnostiek</v>
      </c>
      <c r="C303" s="27" t="str">
        <f>'2b. Productie zpm l-ggz (A)'!C303</f>
        <v>Vanaf 30 minuten</v>
      </c>
      <c r="D303" s="27" t="str">
        <f>'2b. Productie zpm l-ggz (A)'!D303</f>
        <v>Forensische en beveiligde zorg - klinische zorg</v>
      </c>
      <c r="E303" s="27" t="str">
        <f>'2b. Productie zpm l-ggz (A)'!E303</f>
        <v>Gezondheidszorgpsycholoog (Wet Big artikel 3)</v>
      </c>
      <c r="F303" s="32">
        <f>'2b. Productie zpm l-ggz (A)'!F303</f>
        <v>0</v>
      </c>
      <c r="G303" s="53">
        <f>'2b. Productie zpm l-ggz (A)'!G303</f>
        <v>275.20875637575102</v>
      </c>
      <c r="H303" s="30">
        <f>'2b. Productie zpm l-ggz (A)'!H303</f>
        <v>0</v>
      </c>
    </row>
    <row r="304" spans="1:8" x14ac:dyDescent="0.25">
      <c r="A304" s="26" t="str">
        <f>'2b. Productie zpm l-ggz (A)'!A304</f>
        <v>CO0308</v>
      </c>
      <c r="B304" s="27" t="str">
        <f>'2b. Productie zpm l-ggz (A)'!B304</f>
        <v>Diagnostiek</v>
      </c>
      <c r="C304" s="27" t="str">
        <f>'2b. Productie zpm l-ggz (A)'!C304</f>
        <v>Vanaf 30 minuten</v>
      </c>
      <c r="D304" s="27" t="str">
        <f>'2b. Productie zpm l-ggz (A)'!D304</f>
        <v>Forensische en beveiligde zorg - niet klinische of ambulante zorg</v>
      </c>
      <c r="E304" s="27" t="str">
        <f>'2b. Productie zpm l-ggz (A)'!E304</f>
        <v>Gezondheidszorgpsycholoog (Wet Big artikel 3)</v>
      </c>
      <c r="F304" s="32">
        <f>'2b. Productie zpm l-ggz (A)'!F304</f>
        <v>0</v>
      </c>
      <c r="G304" s="53">
        <f>'2b. Productie zpm l-ggz (A)'!G304</f>
        <v>219.78437720168799</v>
      </c>
      <c r="H304" s="30">
        <f>'2b. Productie zpm l-ggz (A)'!H304</f>
        <v>0</v>
      </c>
    </row>
    <row r="305" spans="1:8" x14ac:dyDescent="0.25">
      <c r="A305" s="26" t="str">
        <f>'2b. Productie zpm l-ggz (A)'!A305</f>
        <v>CO0309</v>
      </c>
      <c r="B305" s="27" t="str">
        <f>'2b. Productie zpm l-ggz (A)'!B305</f>
        <v>Diagnostiek</v>
      </c>
      <c r="C305" s="27" t="str">
        <f>'2b. Productie zpm l-ggz (A)'!C305</f>
        <v>Vanaf 30 minuten</v>
      </c>
      <c r="D305" s="27" t="str">
        <f>'2b. Productie zpm l-ggz (A)'!D305</f>
        <v>Hoogspecialistisch ggz (ambulant en klinisch, met contractvoorwaarde)</v>
      </c>
      <c r="E305" s="27" t="str">
        <f>'2b. Productie zpm l-ggz (A)'!E305</f>
        <v>Gezondheidszorgpsycholoog (Wet Big artikel 3)</v>
      </c>
      <c r="F305" s="32">
        <f>'2b. Productie zpm l-ggz (A)'!F305</f>
        <v>0</v>
      </c>
      <c r="G305" s="53">
        <f>'2b. Productie zpm l-ggz (A)'!G305</f>
        <v>228.44873229425201</v>
      </c>
      <c r="H305" s="30">
        <f>'2b. Productie zpm l-ggz (A)'!H305</f>
        <v>0</v>
      </c>
    </row>
    <row r="306" spans="1:8" x14ac:dyDescent="0.25">
      <c r="A306" s="26" t="str">
        <f>'2b. Productie zpm l-ggz (A)'!A306</f>
        <v>CO0310</v>
      </c>
      <c r="B306" s="27" t="str">
        <f>'2b. Productie zpm l-ggz (A)'!B306</f>
        <v>Diagnostiek</v>
      </c>
      <c r="C306" s="27" t="str">
        <f>'2b. Productie zpm l-ggz (A)'!C306</f>
        <v>Vanaf 30 minuten</v>
      </c>
      <c r="D306" s="27" t="str">
        <f>'2b. Productie zpm l-ggz (A)'!D306</f>
        <v>Ambulant – kwaliteitsstatuut sectie II</v>
      </c>
      <c r="E306" s="27" t="str">
        <f>'2b. Productie zpm l-ggz (A)'!E306</f>
        <v>Psychotherapeut (Wet Big artikel 3)</v>
      </c>
      <c r="F306" s="32">
        <f>'2b. Productie zpm l-ggz (A)'!F306</f>
        <v>0</v>
      </c>
      <c r="G306" s="53">
        <f>'2b. Productie zpm l-ggz (A)'!G306</f>
        <v>113.160059747446</v>
      </c>
      <c r="H306" s="30">
        <f>'2b. Productie zpm l-ggz (A)'!H306</f>
        <v>0</v>
      </c>
    </row>
    <row r="307" spans="1:8" x14ac:dyDescent="0.25">
      <c r="A307" s="26" t="str">
        <f>'2b. Productie zpm l-ggz (A)'!A307</f>
        <v>CO0311</v>
      </c>
      <c r="B307" s="27" t="str">
        <f>'2b. Productie zpm l-ggz (A)'!B307</f>
        <v>Diagnostiek</v>
      </c>
      <c r="C307" s="27" t="str">
        <f>'2b. Productie zpm l-ggz (A)'!C307</f>
        <v>Vanaf 30 minuten</v>
      </c>
      <c r="D307" s="27" t="str">
        <f>'2b. Productie zpm l-ggz (A)'!D307</f>
        <v>Ambulant – kwaliteitsstatuut sectie III – monodisciplinair</v>
      </c>
      <c r="E307" s="27" t="str">
        <f>'2b. Productie zpm l-ggz (A)'!E307</f>
        <v>Psychotherapeut (Wet Big artikel 3)</v>
      </c>
      <c r="F307" s="32">
        <f>'2b. Productie zpm l-ggz (A)'!F307</f>
        <v>0</v>
      </c>
      <c r="G307" s="53">
        <f>'2b. Productie zpm l-ggz (A)'!G307</f>
        <v>159.78185654761199</v>
      </c>
      <c r="H307" s="30">
        <f>'2b. Productie zpm l-ggz (A)'!H307</f>
        <v>0</v>
      </c>
    </row>
    <row r="308" spans="1:8" x14ac:dyDescent="0.25">
      <c r="A308" s="26" t="str">
        <f>'2b. Productie zpm l-ggz (A)'!A308</f>
        <v>CO0312</v>
      </c>
      <c r="B308" s="27" t="str">
        <f>'2b. Productie zpm l-ggz (A)'!B308</f>
        <v>Diagnostiek</v>
      </c>
      <c r="C308" s="27" t="str">
        <f>'2b. Productie zpm l-ggz (A)'!C308</f>
        <v>Vanaf 30 minuten</v>
      </c>
      <c r="D308" s="27" t="str">
        <f>'2b. Productie zpm l-ggz (A)'!D308</f>
        <v>Ambulant – kwaliteitsstatuut sectie III – multidisciplinair</v>
      </c>
      <c r="E308" s="27" t="str">
        <f>'2b. Productie zpm l-ggz (A)'!E308</f>
        <v>Psychotherapeut (Wet Big artikel 3)</v>
      </c>
      <c r="F308" s="32">
        <f>'2b. Productie zpm l-ggz (A)'!F308</f>
        <v>0</v>
      </c>
      <c r="G308" s="53">
        <f>'2b. Productie zpm l-ggz (A)'!G308</f>
        <v>185.596616002709</v>
      </c>
      <c r="H308" s="30">
        <f>'2b. Productie zpm l-ggz (A)'!H308</f>
        <v>0</v>
      </c>
    </row>
    <row r="309" spans="1:8" x14ac:dyDescent="0.25">
      <c r="A309" s="26" t="str">
        <f>'2b. Productie zpm l-ggz (A)'!A309</f>
        <v>CO0313</v>
      </c>
      <c r="B309" s="27" t="str">
        <f>'2b. Productie zpm l-ggz (A)'!B309</f>
        <v>Diagnostiek</v>
      </c>
      <c r="C309" s="27" t="str">
        <f>'2b. Productie zpm l-ggz (A)'!C309</f>
        <v>Vanaf 30 minuten</v>
      </c>
      <c r="D309" s="27" t="str">
        <f>'2b. Productie zpm l-ggz (A)'!D309</f>
        <v>Outreachend</v>
      </c>
      <c r="E309" s="27" t="str">
        <f>'2b. Productie zpm l-ggz (A)'!E309</f>
        <v>Psychotherapeut (Wet Big artikel 3)</v>
      </c>
      <c r="F309" s="32">
        <f>'2b. Productie zpm l-ggz (A)'!F309</f>
        <v>0</v>
      </c>
      <c r="G309" s="53">
        <f>'2b. Productie zpm l-ggz (A)'!G309</f>
        <v>207.203459191436</v>
      </c>
      <c r="H309" s="30">
        <f>'2b. Productie zpm l-ggz (A)'!H309</f>
        <v>0</v>
      </c>
    </row>
    <row r="310" spans="1:8" x14ac:dyDescent="0.25">
      <c r="A310" s="26" t="str">
        <f>'2b. Productie zpm l-ggz (A)'!A310</f>
        <v>CO0314</v>
      </c>
      <c r="B310" s="27" t="str">
        <f>'2b. Productie zpm l-ggz (A)'!B310</f>
        <v>Diagnostiek</v>
      </c>
      <c r="C310" s="27" t="str">
        <f>'2b. Productie zpm l-ggz (A)'!C310</f>
        <v>Vanaf 30 minuten</v>
      </c>
      <c r="D310" s="27" t="str">
        <f>'2b. Productie zpm l-ggz (A)'!D310</f>
        <v>Klinisch (exclusief forensische en beveiligde zorg)</v>
      </c>
      <c r="E310" s="27" t="str">
        <f>'2b. Productie zpm l-ggz (A)'!E310</f>
        <v>Psychotherapeut (Wet Big artikel 3)</v>
      </c>
      <c r="F310" s="32">
        <f>'2b. Productie zpm l-ggz (A)'!F310</f>
        <v>0</v>
      </c>
      <c r="G310" s="53">
        <f>'2b. Productie zpm l-ggz (A)'!G310</f>
        <v>228.02368351959501</v>
      </c>
      <c r="H310" s="30">
        <f>'2b. Productie zpm l-ggz (A)'!H310</f>
        <v>0</v>
      </c>
    </row>
    <row r="311" spans="1:8" x14ac:dyDescent="0.25">
      <c r="A311" s="26" t="str">
        <f>'2b. Productie zpm l-ggz (A)'!A311</f>
        <v>CO0315</v>
      </c>
      <c r="B311" s="27" t="str">
        <f>'2b. Productie zpm l-ggz (A)'!B311</f>
        <v>Diagnostiek</v>
      </c>
      <c r="C311" s="27" t="str">
        <f>'2b. Productie zpm l-ggz (A)'!C311</f>
        <v>Vanaf 30 minuten</v>
      </c>
      <c r="D311" s="27" t="str">
        <f>'2b. Productie zpm l-ggz (A)'!D311</f>
        <v>Forensische en beveiligde zorg - klinische zorg</v>
      </c>
      <c r="E311" s="27" t="str">
        <f>'2b. Productie zpm l-ggz (A)'!E311</f>
        <v>Psychotherapeut (Wet Big artikel 3)</v>
      </c>
      <c r="F311" s="32">
        <f>'2b. Productie zpm l-ggz (A)'!F311</f>
        <v>0</v>
      </c>
      <c r="G311" s="53">
        <f>'2b. Productie zpm l-ggz (A)'!G311</f>
        <v>294.43591943061301</v>
      </c>
      <c r="H311" s="30">
        <f>'2b. Productie zpm l-ggz (A)'!H311</f>
        <v>0</v>
      </c>
    </row>
    <row r="312" spans="1:8" x14ac:dyDescent="0.25">
      <c r="A312" s="26" t="str">
        <f>'2b. Productie zpm l-ggz (A)'!A312</f>
        <v>CO0316</v>
      </c>
      <c r="B312" s="27" t="str">
        <f>'2b. Productie zpm l-ggz (A)'!B312</f>
        <v>Diagnostiek</v>
      </c>
      <c r="C312" s="27" t="str">
        <f>'2b. Productie zpm l-ggz (A)'!C312</f>
        <v>Vanaf 30 minuten</v>
      </c>
      <c r="D312" s="27" t="str">
        <f>'2b. Productie zpm l-ggz (A)'!D312</f>
        <v>Forensische en beveiligde zorg - niet klinische of ambulante zorg</v>
      </c>
      <c r="E312" s="27" t="str">
        <f>'2b. Productie zpm l-ggz (A)'!E312</f>
        <v>Psychotherapeut (Wet Big artikel 3)</v>
      </c>
      <c r="F312" s="32">
        <f>'2b. Productie zpm l-ggz (A)'!F312</f>
        <v>0</v>
      </c>
      <c r="G312" s="53">
        <f>'2b. Productie zpm l-ggz (A)'!G312</f>
        <v>258.34096243019599</v>
      </c>
      <c r="H312" s="30">
        <f>'2b. Productie zpm l-ggz (A)'!H312</f>
        <v>0</v>
      </c>
    </row>
    <row r="313" spans="1:8" x14ac:dyDescent="0.25">
      <c r="A313" s="26" t="str">
        <f>'2b. Productie zpm l-ggz (A)'!A313</f>
        <v>CO0317</v>
      </c>
      <c r="B313" s="27" t="str">
        <f>'2b. Productie zpm l-ggz (A)'!B313</f>
        <v>Diagnostiek</v>
      </c>
      <c r="C313" s="27" t="str">
        <f>'2b. Productie zpm l-ggz (A)'!C313</f>
        <v>Vanaf 30 minuten</v>
      </c>
      <c r="D313" s="27" t="str">
        <f>'2b. Productie zpm l-ggz (A)'!D313</f>
        <v>Hoogspecialistisch ggz (ambulant en klinisch, met contractvoorwaarde)</v>
      </c>
      <c r="E313" s="27" t="str">
        <f>'2b. Productie zpm l-ggz (A)'!E313</f>
        <v>Psychotherapeut (Wet Big artikel 3)</v>
      </c>
      <c r="F313" s="32">
        <f>'2b. Productie zpm l-ggz (A)'!F313</f>
        <v>0</v>
      </c>
      <c r="G313" s="53">
        <f>'2b. Productie zpm l-ggz (A)'!G313</f>
        <v>246.46507647266199</v>
      </c>
      <c r="H313" s="30">
        <f>'2b. Productie zpm l-ggz (A)'!H313</f>
        <v>0</v>
      </c>
    </row>
    <row r="314" spans="1:8" x14ac:dyDescent="0.25">
      <c r="A314" s="26" t="str">
        <f>'2b. Productie zpm l-ggz (A)'!A314</f>
        <v>CO0318</v>
      </c>
      <c r="B314" s="27" t="str">
        <f>'2b. Productie zpm l-ggz (A)'!B314</f>
        <v>Diagnostiek</v>
      </c>
      <c r="C314" s="27" t="str">
        <f>'2b. Productie zpm l-ggz (A)'!C314</f>
        <v>Vanaf 30 minuten</v>
      </c>
      <c r="D314" s="27" t="str">
        <f>'2b. Productie zpm l-ggz (A)'!D314</f>
        <v>Ambulant – kwaliteitsstatuut sectie II</v>
      </c>
      <c r="E314" s="27" t="str">
        <f>'2b. Productie zpm l-ggz (A)'!E314</f>
        <v>Verpleegkundige (Wet Big artikel 3)</v>
      </c>
      <c r="F314" s="32">
        <f>'2b. Productie zpm l-ggz (A)'!F314</f>
        <v>0</v>
      </c>
      <c r="G314" s="53">
        <f>'2b. Productie zpm l-ggz (A)'!G314</f>
        <v>81.699729260198396</v>
      </c>
      <c r="H314" s="30">
        <f>'2b. Productie zpm l-ggz (A)'!H314</f>
        <v>0</v>
      </c>
    </row>
    <row r="315" spans="1:8" x14ac:dyDescent="0.25">
      <c r="A315" s="26" t="str">
        <f>'2b. Productie zpm l-ggz (A)'!A315</f>
        <v>CO0319</v>
      </c>
      <c r="B315" s="27" t="str">
        <f>'2b. Productie zpm l-ggz (A)'!B315</f>
        <v>Diagnostiek</v>
      </c>
      <c r="C315" s="27" t="str">
        <f>'2b. Productie zpm l-ggz (A)'!C315</f>
        <v>Vanaf 30 minuten</v>
      </c>
      <c r="D315" s="27" t="str">
        <f>'2b. Productie zpm l-ggz (A)'!D315</f>
        <v>Ambulant – kwaliteitsstatuut sectie III – monodisciplinair</v>
      </c>
      <c r="E315" s="27" t="str">
        <f>'2b. Productie zpm l-ggz (A)'!E315</f>
        <v>Verpleegkundige (Wet Big artikel 3)</v>
      </c>
      <c r="F315" s="32">
        <f>'2b. Productie zpm l-ggz (A)'!F315</f>
        <v>0</v>
      </c>
      <c r="G315" s="53">
        <f>'2b. Productie zpm l-ggz (A)'!G315</f>
        <v>118.187708636192</v>
      </c>
      <c r="H315" s="30">
        <f>'2b. Productie zpm l-ggz (A)'!H315</f>
        <v>0</v>
      </c>
    </row>
    <row r="316" spans="1:8" x14ac:dyDescent="0.25">
      <c r="A316" s="26" t="str">
        <f>'2b. Productie zpm l-ggz (A)'!A316</f>
        <v>CO0320</v>
      </c>
      <c r="B316" s="27" t="str">
        <f>'2b. Productie zpm l-ggz (A)'!B316</f>
        <v>Diagnostiek</v>
      </c>
      <c r="C316" s="27" t="str">
        <f>'2b. Productie zpm l-ggz (A)'!C316</f>
        <v>Vanaf 30 minuten</v>
      </c>
      <c r="D316" s="27" t="str">
        <f>'2b. Productie zpm l-ggz (A)'!D316</f>
        <v>Ambulant – kwaliteitsstatuut sectie III – multidisciplinair</v>
      </c>
      <c r="E316" s="27" t="str">
        <f>'2b. Productie zpm l-ggz (A)'!E316</f>
        <v>Verpleegkundige (Wet Big artikel 3)</v>
      </c>
      <c r="F316" s="32">
        <f>'2b. Productie zpm l-ggz (A)'!F316</f>
        <v>0</v>
      </c>
      <c r="G316" s="53">
        <f>'2b. Productie zpm l-ggz (A)'!G316</f>
        <v>143.874773268984</v>
      </c>
      <c r="H316" s="30">
        <f>'2b. Productie zpm l-ggz (A)'!H316</f>
        <v>0</v>
      </c>
    </row>
    <row r="317" spans="1:8" x14ac:dyDescent="0.25">
      <c r="A317" s="26" t="str">
        <f>'2b. Productie zpm l-ggz (A)'!A317</f>
        <v>CO0321</v>
      </c>
      <c r="B317" s="27" t="str">
        <f>'2b. Productie zpm l-ggz (A)'!B317</f>
        <v>Diagnostiek</v>
      </c>
      <c r="C317" s="27" t="str">
        <f>'2b. Productie zpm l-ggz (A)'!C317</f>
        <v>Vanaf 30 minuten</v>
      </c>
      <c r="D317" s="27" t="str">
        <f>'2b. Productie zpm l-ggz (A)'!D317</f>
        <v>Outreachend</v>
      </c>
      <c r="E317" s="27" t="str">
        <f>'2b. Productie zpm l-ggz (A)'!E317</f>
        <v>Verpleegkundige (Wet Big artikel 3)</v>
      </c>
      <c r="F317" s="32">
        <f>'2b. Productie zpm l-ggz (A)'!F317</f>
        <v>0</v>
      </c>
      <c r="G317" s="53">
        <f>'2b. Productie zpm l-ggz (A)'!G317</f>
        <v>167.25172066171999</v>
      </c>
      <c r="H317" s="30">
        <f>'2b. Productie zpm l-ggz (A)'!H317</f>
        <v>0</v>
      </c>
    </row>
    <row r="318" spans="1:8" x14ac:dyDescent="0.25">
      <c r="A318" s="26" t="str">
        <f>'2b. Productie zpm l-ggz (A)'!A318</f>
        <v>CO0322</v>
      </c>
      <c r="B318" s="27" t="str">
        <f>'2b. Productie zpm l-ggz (A)'!B318</f>
        <v>Diagnostiek</v>
      </c>
      <c r="C318" s="27" t="str">
        <f>'2b. Productie zpm l-ggz (A)'!C318</f>
        <v>Vanaf 30 minuten</v>
      </c>
      <c r="D318" s="27" t="str">
        <f>'2b. Productie zpm l-ggz (A)'!D318</f>
        <v>Klinisch (exclusief forensische en beveiligde zorg)</v>
      </c>
      <c r="E318" s="27" t="str">
        <f>'2b. Productie zpm l-ggz (A)'!E318</f>
        <v>Verpleegkundige (Wet Big artikel 3)</v>
      </c>
      <c r="F318" s="32">
        <f>'2b. Productie zpm l-ggz (A)'!F318</f>
        <v>0</v>
      </c>
      <c r="G318" s="53">
        <f>'2b. Productie zpm l-ggz (A)'!G318</f>
        <v>184.72709200847299</v>
      </c>
      <c r="H318" s="30">
        <f>'2b. Productie zpm l-ggz (A)'!H318</f>
        <v>0</v>
      </c>
    </row>
    <row r="319" spans="1:8" x14ac:dyDescent="0.25">
      <c r="A319" s="26" t="str">
        <f>'2b. Productie zpm l-ggz (A)'!A319</f>
        <v>CO0323</v>
      </c>
      <c r="B319" s="27" t="str">
        <f>'2b. Productie zpm l-ggz (A)'!B319</f>
        <v>Diagnostiek</v>
      </c>
      <c r="C319" s="27" t="str">
        <f>'2b. Productie zpm l-ggz (A)'!C319</f>
        <v>Vanaf 30 minuten</v>
      </c>
      <c r="D319" s="27" t="str">
        <f>'2b. Productie zpm l-ggz (A)'!D319</f>
        <v>Forensische en beveiligde zorg - klinische zorg</v>
      </c>
      <c r="E319" s="27" t="str">
        <f>'2b. Productie zpm l-ggz (A)'!E319</f>
        <v>Verpleegkundige (Wet Big artikel 3)</v>
      </c>
      <c r="F319" s="32">
        <f>'2b. Productie zpm l-ggz (A)'!F319</f>
        <v>0</v>
      </c>
      <c r="G319" s="53">
        <f>'2b. Productie zpm l-ggz (A)'!G319</f>
        <v>210.34597158471499</v>
      </c>
      <c r="H319" s="30">
        <f>'2b. Productie zpm l-ggz (A)'!H319</f>
        <v>0</v>
      </c>
    </row>
    <row r="320" spans="1:8" x14ac:dyDescent="0.25">
      <c r="A320" s="26" t="str">
        <f>'2b. Productie zpm l-ggz (A)'!A320</f>
        <v>CO0324</v>
      </c>
      <c r="B320" s="27" t="str">
        <f>'2b. Productie zpm l-ggz (A)'!B320</f>
        <v>Diagnostiek</v>
      </c>
      <c r="C320" s="27" t="str">
        <f>'2b. Productie zpm l-ggz (A)'!C320</f>
        <v>Vanaf 30 minuten</v>
      </c>
      <c r="D320" s="27" t="str">
        <f>'2b. Productie zpm l-ggz (A)'!D320</f>
        <v>Forensische en beveiligde zorg - niet klinische of ambulante zorg</v>
      </c>
      <c r="E320" s="27" t="str">
        <f>'2b. Productie zpm l-ggz (A)'!E320</f>
        <v>Verpleegkundige (Wet Big artikel 3)</v>
      </c>
      <c r="F320" s="32">
        <f>'2b. Productie zpm l-ggz (A)'!F320</f>
        <v>0</v>
      </c>
      <c r="G320" s="53">
        <f>'2b. Productie zpm l-ggz (A)'!G320</f>
        <v>183.39580462464599</v>
      </c>
      <c r="H320" s="30">
        <f>'2b. Productie zpm l-ggz (A)'!H320</f>
        <v>0</v>
      </c>
    </row>
    <row r="321" spans="1:8" x14ac:dyDescent="0.25">
      <c r="A321" s="26" t="str">
        <f>'2b. Productie zpm l-ggz (A)'!A321</f>
        <v>CO0325</v>
      </c>
      <c r="B321" s="27" t="str">
        <f>'2b. Productie zpm l-ggz (A)'!B321</f>
        <v>Diagnostiek</v>
      </c>
      <c r="C321" s="27" t="str">
        <f>'2b. Productie zpm l-ggz (A)'!C321</f>
        <v>Vanaf 30 minuten</v>
      </c>
      <c r="D321" s="27" t="str">
        <f>'2b. Productie zpm l-ggz (A)'!D321</f>
        <v>Hoogspecialistisch ggz (ambulant en klinisch, met contractvoorwaarde)</v>
      </c>
      <c r="E321" s="27" t="str">
        <f>'2b. Productie zpm l-ggz (A)'!E321</f>
        <v>Verpleegkundige (Wet Big artikel 3)</v>
      </c>
      <c r="F321" s="32">
        <f>'2b. Productie zpm l-ggz (A)'!F321</f>
        <v>0</v>
      </c>
      <c r="G321" s="53">
        <f>'2b. Productie zpm l-ggz (A)'!G321</f>
        <v>192.129236789955</v>
      </c>
      <c r="H321" s="30">
        <f>'2b. Productie zpm l-ggz (A)'!H321</f>
        <v>0</v>
      </c>
    </row>
    <row r="322" spans="1:8" x14ac:dyDescent="0.25">
      <c r="A322" s="26" t="str">
        <f>'2b. Productie zpm l-ggz (A)'!A322</f>
        <v>CO0326</v>
      </c>
      <c r="B322" s="27" t="str">
        <f>'2b. Productie zpm l-ggz (A)'!B322</f>
        <v>Behandeling</v>
      </c>
      <c r="C322" s="27" t="str">
        <f>'2b. Productie zpm l-ggz (A)'!C322</f>
        <v>Vanaf 30 minuten</v>
      </c>
      <c r="D322" s="27" t="str">
        <f>'2b. Productie zpm l-ggz (A)'!D322</f>
        <v>Ambulant – kwaliteitsstatuut sectie II</v>
      </c>
      <c r="E322" s="27" t="str">
        <f>'2b. Productie zpm l-ggz (A)'!E322</f>
        <v>Overige beroepen</v>
      </c>
      <c r="F322" s="32">
        <f>'2b. Productie zpm l-ggz (A)'!F322</f>
        <v>0</v>
      </c>
      <c r="G322" s="53">
        <f>'2b. Productie zpm l-ggz (A)'!G322</f>
        <v>72.933498772186795</v>
      </c>
      <c r="H322" s="30">
        <f>'2b. Productie zpm l-ggz (A)'!H322</f>
        <v>0</v>
      </c>
    </row>
    <row r="323" spans="1:8" x14ac:dyDescent="0.25">
      <c r="A323" s="26" t="str">
        <f>'2b. Productie zpm l-ggz (A)'!A323</f>
        <v>CO0327</v>
      </c>
      <c r="B323" s="27" t="str">
        <f>'2b. Productie zpm l-ggz (A)'!B323</f>
        <v>Behandeling</v>
      </c>
      <c r="C323" s="27" t="str">
        <f>'2b. Productie zpm l-ggz (A)'!C323</f>
        <v>Vanaf 30 minuten</v>
      </c>
      <c r="D323" s="27" t="str">
        <f>'2b. Productie zpm l-ggz (A)'!D323</f>
        <v>Ambulant – kwaliteitsstatuut sectie III – monodisciplinair</v>
      </c>
      <c r="E323" s="27" t="str">
        <f>'2b. Productie zpm l-ggz (A)'!E323</f>
        <v>Overige beroepen</v>
      </c>
      <c r="F323" s="32">
        <f>'2b. Productie zpm l-ggz (A)'!F323</f>
        <v>0</v>
      </c>
      <c r="G323" s="53">
        <f>'2b. Productie zpm l-ggz (A)'!G323</f>
        <v>103.166652220348</v>
      </c>
      <c r="H323" s="30">
        <f>'2b. Productie zpm l-ggz (A)'!H323</f>
        <v>0</v>
      </c>
    </row>
    <row r="324" spans="1:8" x14ac:dyDescent="0.25">
      <c r="A324" s="26" t="str">
        <f>'2b. Productie zpm l-ggz (A)'!A324</f>
        <v>CO0328</v>
      </c>
      <c r="B324" s="27" t="str">
        <f>'2b. Productie zpm l-ggz (A)'!B324</f>
        <v>Behandeling</v>
      </c>
      <c r="C324" s="27" t="str">
        <f>'2b. Productie zpm l-ggz (A)'!C324</f>
        <v>Vanaf 30 minuten</v>
      </c>
      <c r="D324" s="27" t="str">
        <f>'2b. Productie zpm l-ggz (A)'!D324</f>
        <v>Ambulant – kwaliteitsstatuut sectie III – multidisciplinair</v>
      </c>
      <c r="E324" s="27" t="str">
        <f>'2b. Productie zpm l-ggz (A)'!E324</f>
        <v>Overige beroepen</v>
      </c>
      <c r="F324" s="32">
        <f>'2b. Productie zpm l-ggz (A)'!F324</f>
        <v>0</v>
      </c>
      <c r="G324" s="53">
        <f>'2b. Productie zpm l-ggz (A)'!G324</f>
        <v>125.58621804219</v>
      </c>
      <c r="H324" s="30">
        <f>'2b. Productie zpm l-ggz (A)'!H324</f>
        <v>0</v>
      </c>
    </row>
    <row r="325" spans="1:8" x14ac:dyDescent="0.25">
      <c r="A325" s="26" t="str">
        <f>'2b. Productie zpm l-ggz (A)'!A325</f>
        <v>CO0329</v>
      </c>
      <c r="B325" s="27" t="str">
        <f>'2b. Productie zpm l-ggz (A)'!B325</f>
        <v>Behandeling</v>
      </c>
      <c r="C325" s="27" t="str">
        <f>'2b. Productie zpm l-ggz (A)'!C325</f>
        <v>Vanaf 30 minuten</v>
      </c>
      <c r="D325" s="27" t="str">
        <f>'2b. Productie zpm l-ggz (A)'!D325</f>
        <v>Outreachend</v>
      </c>
      <c r="E325" s="27" t="str">
        <f>'2b. Productie zpm l-ggz (A)'!E325</f>
        <v>Overige beroepen</v>
      </c>
      <c r="F325" s="32">
        <f>'2b. Productie zpm l-ggz (A)'!F325</f>
        <v>0</v>
      </c>
      <c r="G325" s="53">
        <f>'2b. Productie zpm l-ggz (A)'!G325</f>
        <v>149.46350478563801</v>
      </c>
      <c r="H325" s="30">
        <f>'2b. Productie zpm l-ggz (A)'!H325</f>
        <v>0</v>
      </c>
    </row>
    <row r="326" spans="1:8" x14ac:dyDescent="0.25">
      <c r="A326" s="26" t="str">
        <f>'2b. Productie zpm l-ggz (A)'!A326</f>
        <v>CO0330</v>
      </c>
      <c r="B326" s="27" t="str">
        <f>'2b. Productie zpm l-ggz (A)'!B326</f>
        <v>Behandeling</v>
      </c>
      <c r="C326" s="27" t="str">
        <f>'2b. Productie zpm l-ggz (A)'!C326</f>
        <v>Vanaf 30 minuten</v>
      </c>
      <c r="D326" s="27" t="str">
        <f>'2b. Productie zpm l-ggz (A)'!D326</f>
        <v>Klinisch (exclusief forensische en beveiligde zorg)</v>
      </c>
      <c r="E326" s="27" t="str">
        <f>'2b. Productie zpm l-ggz (A)'!E326</f>
        <v>Overige beroepen</v>
      </c>
      <c r="F326" s="32">
        <f>'2b. Productie zpm l-ggz (A)'!F326</f>
        <v>0</v>
      </c>
      <c r="G326" s="53">
        <f>'2b. Productie zpm l-ggz (A)'!G326</f>
        <v>163.66546458924799</v>
      </c>
      <c r="H326" s="30">
        <f>'2b. Productie zpm l-ggz (A)'!H326</f>
        <v>0</v>
      </c>
    </row>
    <row r="327" spans="1:8" x14ac:dyDescent="0.25">
      <c r="A327" s="26" t="str">
        <f>'2b. Productie zpm l-ggz (A)'!A327</f>
        <v>CO0331</v>
      </c>
      <c r="B327" s="27" t="str">
        <f>'2b. Productie zpm l-ggz (A)'!B327</f>
        <v>Behandeling</v>
      </c>
      <c r="C327" s="27" t="str">
        <f>'2b. Productie zpm l-ggz (A)'!C327</f>
        <v>Vanaf 30 minuten</v>
      </c>
      <c r="D327" s="27" t="str">
        <f>'2b. Productie zpm l-ggz (A)'!D327</f>
        <v>Forensische en beveiligde zorg - klinische zorg</v>
      </c>
      <c r="E327" s="27" t="str">
        <f>'2b. Productie zpm l-ggz (A)'!E327</f>
        <v>Overige beroepen</v>
      </c>
      <c r="F327" s="32">
        <f>'2b. Productie zpm l-ggz (A)'!F327</f>
        <v>0</v>
      </c>
      <c r="G327" s="53">
        <f>'2b. Productie zpm l-ggz (A)'!G327</f>
        <v>188.02291269782</v>
      </c>
      <c r="H327" s="30">
        <f>'2b. Productie zpm l-ggz (A)'!H327</f>
        <v>0</v>
      </c>
    </row>
    <row r="328" spans="1:8" x14ac:dyDescent="0.25">
      <c r="A328" s="26" t="str">
        <f>'2b. Productie zpm l-ggz (A)'!A328</f>
        <v>CO0332</v>
      </c>
      <c r="B328" s="27" t="str">
        <f>'2b. Productie zpm l-ggz (A)'!B328</f>
        <v>Behandeling</v>
      </c>
      <c r="C328" s="27" t="str">
        <f>'2b. Productie zpm l-ggz (A)'!C328</f>
        <v>Vanaf 30 minuten</v>
      </c>
      <c r="D328" s="27" t="str">
        <f>'2b. Productie zpm l-ggz (A)'!D328</f>
        <v>Forensische en beveiligde zorg - niet klinische of ambulante zorg</v>
      </c>
      <c r="E328" s="27" t="str">
        <f>'2b. Productie zpm l-ggz (A)'!E328</f>
        <v>Overige beroepen</v>
      </c>
      <c r="F328" s="32">
        <f>'2b. Productie zpm l-ggz (A)'!F328</f>
        <v>0</v>
      </c>
      <c r="G328" s="53">
        <f>'2b. Productie zpm l-ggz (A)'!G328</f>
        <v>162.65500072589199</v>
      </c>
      <c r="H328" s="30">
        <f>'2b. Productie zpm l-ggz (A)'!H328</f>
        <v>0</v>
      </c>
    </row>
    <row r="329" spans="1:8" x14ac:dyDescent="0.25">
      <c r="A329" s="26" t="str">
        <f>'2b. Productie zpm l-ggz (A)'!A329</f>
        <v>CO0333</v>
      </c>
      <c r="B329" s="27" t="str">
        <f>'2b. Productie zpm l-ggz (A)'!B329</f>
        <v>Behandeling</v>
      </c>
      <c r="C329" s="27" t="str">
        <f>'2b. Productie zpm l-ggz (A)'!C329</f>
        <v>Vanaf 30 minuten</v>
      </c>
      <c r="D329" s="27" t="str">
        <f>'2b. Productie zpm l-ggz (A)'!D329</f>
        <v>Hoogspecialistisch ggz (ambulant en klinisch, met contractvoorwaarde)</v>
      </c>
      <c r="E329" s="27" t="str">
        <f>'2b. Productie zpm l-ggz (A)'!E329</f>
        <v>Overige beroepen</v>
      </c>
      <c r="F329" s="32">
        <f>'2b. Productie zpm l-ggz (A)'!F329</f>
        <v>0</v>
      </c>
      <c r="G329" s="53">
        <f>'2b. Productie zpm l-ggz (A)'!G329</f>
        <v>160.21992390116401</v>
      </c>
      <c r="H329" s="30">
        <f>'2b. Productie zpm l-ggz (A)'!H329</f>
        <v>0</v>
      </c>
    </row>
    <row r="330" spans="1:8" x14ac:dyDescent="0.25">
      <c r="A330" s="26" t="str">
        <f>'2b. Productie zpm l-ggz (A)'!A330</f>
        <v>CO0334</v>
      </c>
      <c r="B330" s="27" t="str">
        <f>'2b. Productie zpm l-ggz (A)'!B330</f>
        <v>Behandeling</v>
      </c>
      <c r="C330" s="27" t="str">
        <f>'2b. Productie zpm l-ggz (A)'!C330</f>
        <v>Vanaf 30 minuten</v>
      </c>
      <c r="D330" s="27" t="str">
        <f>'2b. Productie zpm l-ggz (A)'!D330</f>
        <v>Ambulant – kwaliteitsstatuut sectie II</v>
      </c>
      <c r="E330" s="27" t="str">
        <f>'2b. Productie zpm l-ggz (A)'!E330</f>
        <v>Arts - specialist (Wet Big artikel 14)</v>
      </c>
      <c r="F330" s="32">
        <f>'2b. Productie zpm l-ggz (A)'!F330</f>
        <v>0</v>
      </c>
      <c r="G330" s="53">
        <f>'2b. Productie zpm l-ggz (A)'!G330</f>
        <v>138.080568227241</v>
      </c>
      <c r="H330" s="30">
        <f>'2b. Productie zpm l-ggz (A)'!H330</f>
        <v>0</v>
      </c>
    </row>
    <row r="331" spans="1:8" x14ac:dyDescent="0.25">
      <c r="A331" s="26" t="str">
        <f>'2b. Productie zpm l-ggz (A)'!A331</f>
        <v>CO0336</v>
      </c>
      <c r="B331" s="27" t="str">
        <f>'2b. Productie zpm l-ggz (A)'!B331</f>
        <v>Behandeling</v>
      </c>
      <c r="C331" s="27" t="str">
        <f>'2b. Productie zpm l-ggz (A)'!C331</f>
        <v>Vanaf 30 minuten</v>
      </c>
      <c r="D331" s="27" t="str">
        <f>'2b. Productie zpm l-ggz (A)'!D331</f>
        <v>Ambulant – kwaliteitsstatuut sectie III – monodisciplinair</v>
      </c>
      <c r="E331" s="27" t="str">
        <f>'2b. Productie zpm l-ggz (A)'!E331</f>
        <v>Arts - specialist (Wet Big artikel 14)</v>
      </c>
      <c r="F331" s="32">
        <f>'2b. Productie zpm l-ggz (A)'!F331</f>
        <v>0</v>
      </c>
      <c r="G331" s="53">
        <f>'2b. Productie zpm l-ggz (A)'!G331</f>
        <v>185.31043048250299</v>
      </c>
      <c r="H331" s="30">
        <f>'2b. Productie zpm l-ggz (A)'!H331</f>
        <v>0</v>
      </c>
    </row>
    <row r="332" spans="1:8" x14ac:dyDescent="0.25">
      <c r="A332" s="26" t="str">
        <f>'2b. Productie zpm l-ggz (A)'!A332</f>
        <v>CO0337</v>
      </c>
      <c r="B332" s="27" t="str">
        <f>'2b. Productie zpm l-ggz (A)'!B332</f>
        <v>Behandeling</v>
      </c>
      <c r="C332" s="27" t="str">
        <f>'2b. Productie zpm l-ggz (A)'!C332</f>
        <v>Vanaf 30 minuten</v>
      </c>
      <c r="D332" s="27" t="str">
        <f>'2b. Productie zpm l-ggz (A)'!D332</f>
        <v>Ambulant – kwaliteitsstatuut sectie III – multidisciplinair</v>
      </c>
      <c r="E332" s="27" t="str">
        <f>'2b. Productie zpm l-ggz (A)'!E332</f>
        <v>Arts - specialist (Wet Big artikel 14)</v>
      </c>
      <c r="F332" s="32">
        <f>'2b. Productie zpm l-ggz (A)'!F332</f>
        <v>0</v>
      </c>
      <c r="G332" s="53">
        <f>'2b. Productie zpm l-ggz (A)'!G332</f>
        <v>216.78847518695699</v>
      </c>
      <c r="H332" s="30">
        <f>'2b. Productie zpm l-ggz (A)'!H332</f>
        <v>0</v>
      </c>
    </row>
    <row r="333" spans="1:8" x14ac:dyDescent="0.25">
      <c r="A333" s="26" t="str">
        <f>'2b. Productie zpm l-ggz (A)'!A333</f>
        <v>CO0338</v>
      </c>
      <c r="B333" s="27" t="str">
        <f>'2b. Productie zpm l-ggz (A)'!B333</f>
        <v>Behandeling</v>
      </c>
      <c r="C333" s="27" t="str">
        <f>'2b. Productie zpm l-ggz (A)'!C333</f>
        <v>Vanaf 30 minuten</v>
      </c>
      <c r="D333" s="27" t="str">
        <f>'2b. Productie zpm l-ggz (A)'!D333</f>
        <v>Outreachend</v>
      </c>
      <c r="E333" s="27" t="str">
        <f>'2b. Productie zpm l-ggz (A)'!E333</f>
        <v>Arts - specialist (Wet Big artikel 14)</v>
      </c>
      <c r="F333" s="32">
        <f>'2b. Productie zpm l-ggz (A)'!F333</f>
        <v>0</v>
      </c>
      <c r="G333" s="53">
        <f>'2b. Productie zpm l-ggz (A)'!G333</f>
        <v>241.83773054286399</v>
      </c>
      <c r="H333" s="30">
        <f>'2b. Productie zpm l-ggz (A)'!H333</f>
        <v>0</v>
      </c>
    </row>
    <row r="334" spans="1:8" x14ac:dyDescent="0.25">
      <c r="A334" s="26" t="str">
        <f>'2b. Productie zpm l-ggz (A)'!A334</f>
        <v>CO0339</v>
      </c>
      <c r="B334" s="27" t="str">
        <f>'2b. Productie zpm l-ggz (A)'!B334</f>
        <v>Behandeling</v>
      </c>
      <c r="C334" s="27" t="str">
        <f>'2b. Productie zpm l-ggz (A)'!C334</f>
        <v>Vanaf 30 minuten</v>
      </c>
      <c r="D334" s="27" t="str">
        <f>'2b. Productie zpm l-ggz (A)'!D334</f>
        <v>Klinisch (exclusief forensische en beveiligde zorg)</v>
      </c>
      <c r="E334" s="27" t="str">
        <f>'2b. Productie zpm l-ggz (A)'!E334</f>
        <v>Arts - specialist (Wet Big artikel 14)</v>
      </c>
      <c r="F334" s="32">
        <f>'2b. Productie zpm l-ggz (A)'!F334</f>
        <v>0</v>
      </c>
      <c r="G334" s="53">
        <f>'2b. Productie zpm l-ggz (A)'!G334</f>
        <v>270.21067269915801</v>
      </c>
      <c r="H334" s="30">
        <f>'2b. Productie zpm l-ggz (A)'!H334</f>
        <v>0</v>
      </c>
    </row>
    <row r="335" spans="1:8" x14ac:dyDescent="0.25">
      <c r="A335" s="26" t="str">
        <f>'2b. Productie zpm l-ggz (A)'!A335</f>
        <v>CO0340</v>
      </c>
      <c r="B335" s="27" t="str">
        <f>'2b. Productie zpm l-ggz (A)'!B335</f>
        <v>Behandeling</v>
      </c>
      <c r="C335" s="27" t="str">
        <f>'2b. Productie zpm l-ggz (A)'!C335</f>
        <v>Vanaf 30 minuten</v>
      </c>
      <c r="D335" s="27" t="str">
        <f>'2b. Productie zpm l-ggz (A)'!D335</f>
        <v>Forensische en beveiligde zorg - klinische zorg</v>
      </c>
      <c r="E335" s="27" t="str">
        <f>'2b. Productie zpm l-ggz (A)'!E335</f>
        <v>Arts - specialist (Wet Big artikel 14)</v>
      </c>
      <c r="F335" s="32">
        <f>'2b. Productie zpm l-ggz (A)'!F335</f>
        <v>0</v>
      </c>
      <c r="G335" s="53">
        <f>'2b. Productie zpm l-ggz (A)'!G335</f>
        <v>337.01561643228303</v>
      </c>
      <c r="H335" s="30">
        <f>'2b. Productie zpm l-ggz (A)'!H335</f>
        <v>0</v>
      </c>
    </row>
    <row r="336" spans="1:8" x14ac:dyDescent="0.25">
      <c r="A336" s="26" t="str">
        <f>'2b. Productie zpm l-ggz (A)'!A336</f>
        <v>CO0341</v>
      </c>
      <c r="B336" s="27" t="str">
        <f>'2b. Productie zpm l-ggz (A)'!B336</f>
        <v>Behandeling</v>
      </c>
      <c r="C336" s="27" t="str">
        <f>'2b. Productie zpm l-ggz (A)'!C336</f>
        <v>Vanaf 30 minuten</v>
      </c>
      <c r="D336" s="27" t="str">
        <f>'2b. Productie zpm l-ggz (A)'!D336</f>
        <v>Forensische en beveiligde zorg - niet klinische of ambulante zorg</v>
      </c>
      <c r="E336" s="27" t="str">
        <f>'2b. Productie zpm l-ggz (A)'!E336</f>
        <v>Arts - specialist (Wet Big artikel 14)</v>
      </c>
      <c r="F336" s="32">
        <f>'2b. Productie zpm l-ggz (A)'!F336</f>
        <v>0</v>
      </c>
      <c r="G336" s="53">
        <f>'2b. Productie zpm l-ggz (A)'!G336</f>
        <v>303.81416995346598</v>
      </c>
      <c r="H336" s="30">
        <f>'2b. Productie zpm l-ggz (A)'!H336</f>
        <v>0</v>
      </c>
    </row>
    <row r="337" spans="1:8" x14ac:dyDescent="0.25">
      <c r="A337" s="26" t="str">
        <f>'2b. Productie zpm l-ggz (A)'!A337</f>
        <v>CO0342</v>
      </c>
      <c r="B337" s="27" t="str">
        <f>'2b. Productie zpm l-ggz (A)'!B337</f>
        <v>Behandeling</v>
      </c>
      <c r="C337" s="27" t="str">
        <f>'2b. Productie zpm l-ggz (A)'!C337</f>
        <v>Vanaf 30 minuten</v>
      </c>
      <c r="D337" s="27" t="str">
        <f>'2b. Productie zpm l-ggz (A)'!D337</f>
        <v>Hoogspecialistisch ggz (ambulant en klinisch, met contractvoorwaarde)</v>
      </c>
      <c r="E337" s="27" t="str">
        <f>'2b. Productie zpm l-ggz (A)'!E337</f>
        <v>Arts - specialist (Wet Big artikel 14)</v>
      </c>
      <c r="F337" s="32">
        <f>'2b. Productie zpm l-ggz (A)'!F337</f>
        <v>0</v>
      </c>
      <c r="G337" s="53">
        <f>'2b. Productie zpm l-ggz (A)'!G337</f>
        <v>257.652580739298</v>
      </c>
      <c r="H337" s="30">
        <f>'2b. Productie zpm l-ggz (A)'!H337</f>
        <v>0</v>
      </c>
    </row>
    <row r="338" spans="1:8" x14ac:dyDescent="0.25">
      <c r="A338" s="26" t="str">
        <f>'2b. Productie zpm l-ggz (A)'!A338</f>
        <v>CO0343</v>
      </c>
      <c r="B338" s="27" t="str">
        <f>'2b. Productie zpm l-ggz (A)'!B338</f>
        <v>Behandeling</v>
      </c>
      <c r="C338" s="27" t="str">
        <f>'2b. Productie zpm l-ggz (A)'!C338</f>
        <v>Vanaf 30 minuten</v>
      </c>
      <c r="D338" s="27" t="str">
        <f>'2b. Productie zpm l-ggz (A)'!D338</f>
        <v>Ambulant – kwaliteitsstatuut sectie II</v>
      </c>
      <c r="E338" s="27" t="str">
        <f>'2b. Productie zpm l-ggz (A)'!E338</f>
        <v>Klinisch (neuro)psycholoog (Wet Big artikel 14)</v>
      </c>
      <c r="F338" s="32">
        <f>'2b. Productie zpm l-ggz (A)'!F338</f>
        <v>0</v>
      </c>
      <c r="G338" s="53">
        <f>'2b. Productie zpm l-ggz (A)'!G338</f>
        <v>110.533430922025</v>
      </c>
      <c r="H338" s="30">
        <f>'2b. Productie zpm l-ggz (A)'!H338</f>
        <v>0</v>
      </c>
    </row>
    <row r="339" spans="1:8" x14ac:dyDescent="0.25">
      <c r="A339" s="26" t="str">
        <f>'2b. Productie zpm l-ggz (A)'!A339</f>
        <v>CO0344</v>
      </c>
      <c r="B339" s="27" t="str">
        <f>'2b. Productie zpm l-ggz (A)'!B339</f>
        <v>Behandeling</v>
      </c>
      <c r="C339" s="27" t="str">
        <f>'2b. Productie zpm l-ggz (A)'!C339</f>
        <v>Vanaf 30 minuten</v>
      </c>
      <c r="D339" s="27" t="str">
        <f>'2b. Productie zpm l-ggz (A)'!D339</f>
        <v>Ambulant – kwaliteitsstatuut sectie III – monodisciplinair</v>
      </c>
      <c r="E339" s="27" t="str">
        <f>'2b. Productie zpm l-ggz (A)'!E339</f>
        <v>Klinisch (neuro)psycholoog (Wet Big artikel 14)</v>
      </c>
      <c r="F339" s="32">
        <f>'2b. Productie zpm l-ggz (A)'!F339</f>
        <v>0</v>
      </c>
      <c r="G339" s="53">
        <f>'2b. Productie zpm l-ggz (A)'!G339</f>
        <v>147.71938572761201</v>
      </c>
      <c r="H339" s="30">
        <f>'2b. Productie zpm l-ggz (A)'!H339</f>
        <v>0</v>
      </c>
    </row>
    <row r="340" spans="1:8" x14ac:dyDescent="0.25">
      <c r="A340" s="26" t="str">
        <f>'2b. Productie zpm l-ggz (A)'!A340</f>
        <v>CO0345</v>
      </c>
      <c r="B340" s="27" t="str">
        <f>'2b. Productie zpm l-ggz (A)'!B340</f>
        <v>Behandeling</v>
      </c>
      <c r="C340" s="27" t="str">
        <f>'2b. Productie zpm l-ggz (A)'!C340</f>
        <v>Vanaf 30 minuten</v>
      </c>
      <c r="D340" s="27" t="str">
        <f>'2b. Productie zpm l-ggz (A)'!D340</f>
        <v>Ambulant – kwaliteitsstatuut sectie III – multidisciplinair</v>
      </c>
      <c r="E340" s="27" t="str">
        <f>'2b. Productie zpm l-ggz (A)'!E340</f>
        <v>Klinisch (neuro)psycholoog (Wet Big artikel 14)</v>
      </c>
      <c r="F340" s="32">
        <f>'2b. Productie zpm l-ggz (A)'!F340</f>
        <v>0</v>
      </c>
      <c r="G340" s="53">
        <f>'2b. Productie zpm l-ggz (A)'!G340</f>
        <v>171.13283086140601</v>
      </c>
      <c r="H340" s="30">
        <f>'2b. Productie zpm l-ggz (A)'!H340</f>
        <v>0</v>
      </c>
    </row>
    <row r="341" spans="1:8" x14ac:dyDescent="0.25">
      <c r="A341" s="26" t="str">
        <f>'2b. Productie zpm l-ggz (A)'!A341</f>
        <v>CO0346</v>
      </c>
      <c r="B341" s="27" t="str">
        <f>'2b. Productie zpm l-ggz (A)'!B341</f>
        <v>Behandeling</v>
      </c>
      <c r="C341" s="27" t="str">
        <f>'2b. Productie zpm l-ggz (A)'!C341</f>
        <v>Vanaf 30 minuten</v>
      </c>
      <c r="D341" s="27" t="str">
        <f>'2b. Productie zpm l-ggz (A)'!D341</f>
        <v>Outreachend</v>
      </c>
      <c r="E341" s="27" t="str">
        <f>'2b. Productie zpm l-ggz (A)'!E341</f>
        <v>Klinisch (neuro)psycholoog (Wet Big artikel 14)</v>
      </c>
      <c r="F341" s="32">
        <f>'2b. Productie zpm l-ggz (A)'!F341</f>
        <v>0</v>
      </c>
      <c r="G341" s="53">
        <f>'2b. Productie zpm l-ggz (A)'!G341</f>
        <v>196.28402411501401</v>
      </c>
      <c r="H341" s="30">
        <f>'2b. Productie zpm l-ggz (A)'!H341</f>
        <v>0</v>
      </c>
    </row>
    <row r="342" spans="1:8" x14ac:dyDescent="0.25">
      <c r="A342" s="26" t="str">
        <f>'2b. Productie zpm l-ggz (A)'!A342</f>
        <v>CO0347</v>
      </c>
      <c r="B342" s="27" t="str">
        <f>'2b. Productie zpm l-ggz (A)'!B342</f>
        <v>Behandeling</v>
      </c>
      <c r="C342" s="27" t="str">
        <f>'2b. Productie zpm l-ggz (A)'!C342</f>
        <v>Vanaf 30 minuten</v>
      </c>
      <c r="D342" s="27" t="str">
        <f>'2b. Productie zpm l-ggz (A)'!D342</f>
        <v>Klinisch (exclusief forensische en beveiligde zorg)</v>
      </c>
      <c r="E342" s="27" t="str">
        <f>'2b. Productie zpm l-ggz (A)'!E342</f>
        <v>Klinisch (neuro)psycholoog (Wet Big artikel 14)</v>
      </c>
      <c r="F342" s="32">
        <f>'2b. Productie zpm l-ggz (A)'!F342</f>
        <v>0</v>
      </c>
      <c r="G342" s="53">
        <f>'2b. Productie zpm l-ggz (A)'!G342</f>
        <v>222.089152748092</v>
      </c>
      <c r="H342" s="30">
        <f>'2b. Productie zpm l-ggz (A)'!H342</f>
        <v>0</v>
      </c>
    </row>
    <row r="343" spans="1:8" x14ac:dyDescent="0.25">
      <c r="A343" s="26" t="str">
        <f>'2b. Productie zpm l-ggz (A)'!A343</f>
        <v>CO0348</v>
      </c>
      <c r="B343" s="27" t="str">
        <f>'2b. Productie zpm l-ggz (A)'!B343</f>
        <v>Behandeling</v>
      </c>
      <c r="C343" s="27" t="str">
        <f>'2b. Productie zpm l-ggz (A)'!C343</f>
        <v>Vanaf 30 minuten</v>
      </c>
      <c r="D343" s="27" t="str">
        <f>'2b. Productie zpm l-ggz (A)'!D343</f>
        <v>Forensische en beveiligde zorg - klinische zorg</v>
      </c>
      <c r="E343" s="27" t="str">
        <f>'2b. Productie zpm l-ggz (A)'!E343</f>
        <v>Klinisch (neuro)psycholoog (Wet Big artikel 14)</v>
      </c>
      <c r="F343" s="32">
        <f>'2b. Productie zpm l-ggz (A)'!F343</f>
        <v>0</v>
      </c>
      <c r="G343" s="53">
        <f>'2b. Productie zpm l-ggz (A)'!G343</f>
        <v>251.69483913959999</v>
      </c>
      <c r="H343" s="30">
        <f>'2b. Productie zpm l-ggz (A)'!H343</f>
        <v>0</v>
      </c>
    </row>
    <row r="344" spans="1:8" x14ac:dyDescent="0.25">
      <c r="A344" s="26" t="str">
        <f>'2b. Productie zpm l-ggz (A)'!A344</f>
        <v>CO0349</v>
      </c>
      <c r="B344" s="27" t="str">
        <f>'2b. Productie zpm l-ggz (A)'!B344</f>
        <v>Behandeling</v>
      </c>
      <c r="C344" s="27" t="str">
        <f>'2b. Productie zpm l-ggz (A)'!C344</f>
        <v>Vanaf 30 minuten</v>
      </c>
      <c r="D344" s="27" t="str">
        <f>'2b. Productie zpm l-ggz (A)'!D344</f>
        <v>Forensische en beveiligde zorg - niet klinische of ambulante zorg</v>
      </c>
      <c r="E344" s="27" t="str">
        <f>'2b. Productie zpm l-ggz (A)'!E344</f>
        <v>Klinisch (neuro)psycholoog (Wet Big artikel 14)</v>
      </c>
      <c r="F344" s="32">
        <f>'2b. Productie zpm l-ggz (A)'!F344</f>
        <v>0</v>
      </c>
      <c r="G344" s="53">
        <f>'2b. Productie zpm l-ggz (A)'!G344</f>
        <v>229.93318606988001</v>
      </c>
      <c r="H344" s="30">
        <f>'2b. Productie zpm l-ggz (A)'!H344</f>
        <v>0</v>
      </c>
    </row>
    <row r="345" spans="1:8" x14ac:dyDescent="0.25">
      <c r="A345" s="26" t="str">
        <f>'2b. Productie zpm l-ggz (A)'!A345</f>
        <v>CO0350</v>
      </c>
      <c r="B345" s="27" t="str">
        <f>'2b. Productie zpm l-ggz (A)'!B345</f>
        <v>Behandeling</v>
      </c>
      <c r="C345" s="27" t="str">
        <f>'2b. Productie zpm l-ggz (A)'!C345</f>
        <v>Vanaf 30 minuten</v>
      </c>
      <c r="D345" s="27" t="str">
        <f>'2b. Productie zpm l-ggz (A)'!D345</f>
        <v>Hoogspecialistisch ggz (ambulant en klinisch, met contractvoorwaarde)</v>
      </c>
      <c r="E345" s="27" t="str">
        <f>'2b. Productie zpm l-ggz (A)'!E345</f>
        <v>Klinisch (neuro)psycholoog (Wet Big artikel 14)</v>
      </c>
      <c r="F345" s="32">
        <f>'2b. Productie zpm l-ggz (A)'!F345</f>
        <v>0</v>
      </c>
      <c r="G345" s="53">
        <f>'2b. Productie zpm l-ggz (A)'!G345</f>
        <v>221.42178285380001</v>
      </c>
      <c r="H345" s="30">
        <f>'2b. Productie zpm l-ggz (A)'!H345</f>
        <v>0</v>
      </c>
    </row>
    <row r="346" spans="1:8" x14ac:dyDescent="0.25">
      <c r="A346" s="26" t="str">
        <f>'2b. Productie zpm l-ggz (A)'!A346</f>
        <v>CO0351</v>
      </c>
      <c r="B346" s="27" t="str">
        <f>'2b. Productie zpm l-ggz (A)'!B346</f>
        <v>Behandeling</v>
      </c>
      <c r="C346" s="27" t="str">
        <f>'2b. Productie zpm l-ggz (A)'!C346</f>
        <v>Vanaf 30 minuten</v>
      </c>
      <c r="D346" s="27" t="str">
        <f>'2b. Productie zpm l-ggz (A)'!D346</f>
        <v>Ambulant – kwaliteitsstatuut sectie II</v>
      </c>
      <c r="E346" s="27" t="str">
        <f>'2b. Productie zpm l-ggz (A)'!E346</f>
        <v>Verpleegkundig specialist geestelijke gezondheidszorg (Wet Big artikel 14)</v>
      </c>
      <c r="F346" s="32">
        <f>'2b. Productie zpm l-ggz (A)'!F346</f>
        <v>0</v>
      </c>
      <c r="G346" s="53">
        <f>'2b. Productie zpm l-ggz (A)'!G346</f>
        <v>75.036110052835895</v>
      </c>
      <c r="H346" s="30">
        <f>'2b. Productie zpm l-ggz (A)'!H346</f>
        <v>0</v>
      </c>
    </row>
    <row r="347" spans="1:8" x14ac:dyDescent="0.25">
      <c r="A347" s="26" t="str">
        <f>'2b. Productie zpm l-ggz (A)'!A347</f>
        <v>CO0352</v>
      </c>
      <c r="B347" s="27" t="str">
        <f>'2b. Productie zpm l-ggz (A)'!B347</f>
        <v>Behandeling</v>
      </c>
      <c r="C347" s="27" t="str">
        <f>'2b. Productie zpm l-ggz (A)'!C347</f>
        <v>Vanaf 30 minuten</v>
      </c>
      <c r="D347" s="27" t="str">
        <f>'2b. Productie zpm l-ggz (A)'!D347</f>
        <v>Ambulant – kwaliteitsstatuut sectie III – monodisciplinair</v>
      </c>
      <c r="E347" s="27" t="str">
        <f>'2b. Productie zpm l-ggz (A)'!E347</f>
        <v>Verpleegkundig specialist geestelijke gezondheidszorg (Wet Big artikel 14)</v>
      </c>
      <c r="F347" s="32">
        <f>'2b. Productie zpm l-ggz (A)'!F347</f>
        <v>0</v>
      </c>
      <c r="G347" s="53">
        <f>'2b. Productie zpm l-ggz (A)'!G347</f>
        <v>107.429084026767</v>
      </c>
      <c r="H347" s="30">
        <f>'2b. Productie zpm l-ggz (A)'!H347</f>
        <v>0</v>
      </c>
    </row>
    <row r="348" spans="1:8" x14ac:dyDescent="0.25">
      <c r="A348" s="26" t="str">
        <f>'2b. Productie zpm l-ggz (A)'!A348</f>
        <v>CO0353</v>
      </c>
      <c r="B348" s="27" t="str">
        <f>'2b. Productie zpm l-ggz (A)'!B348</f>
        <v>Behandeling</v>
      </c>
      <c r="C348" s="27" t="str">
        <f>'2b. Productie zpm l-ggz (A)'!C348</f>
        <v>Vanaf 30 minuten</v>
      </c>
      <c r="D348" s="27" t="str">
        <f>'2b. Productie zpm l-ggz (A)'!D348</f>
        <v>Ambulant – kwaliteitsstatuut sectie III – multidisciplinair</v>
      </c>
      <c r="E348" s="27" t="str">
        <f>'2b. Productie zpm l-ggz (A)'!E348</f>
        <v>Verpleegkundig specialist geestelijke gezondheidszorg (Wet Big artikel 14)</v>
      </c>
      <c r="F348" s="32">
        <f>'2b. Productie zpm l-ggz (A)'!F348</f>
        <v>0</v>
      </c>
      <c r="G348" s="53">
        <f>'2b. Productie zpm l-ggz (A)'!G348</f>
        <v>125.67549012538301</v>
      </c>
      <c r="H348" s="30">
        <f>'2b. Productie zpm l-ggz (A)'!H348</f>
        <v>0</v>
      </c>
    </row>
    <row r="349" spans="1:8" x14ac:dyDescent="0.25">
      <c r="A349" s="26" t="str">
        <f>'2b. Productie zpm l-ggz (A)'!A349</f>
        <v>CO0354</v>
      </c>
      <c r="B349" s="27" t="str">
        <f>'2b. Productie zpm l-ggz (A)'!B349</f>
        <v>Behandeling</v>
      </c>
      <c r="C349" s="27" t="str">
        <f>'2b. Productie zpm l-ggz (A)'!C349</f>
        <v>Vanaf 30 minuten</v>
      </c>
      <c r="D349" s="27" t="str">
        <f>'2b. Productie zpm l-ggz (A)'!D349</f>
        <v>Outreachend</v>
      </c>
      <c r="E349" s="27" t="str">
        <f>'2b. Productie zpm l-ggz (A)'!E349</f>
        <v>Verpleegkundig specialist geestelijke gezondheidszorg (Wet Big artikel 14)</v>
      </c>
      <c r="F349" s="32">
        <f>'2b. Productie zpm l-ggz (A)'!F349</f>
        <v>0</v>
      </c>
      <c r="G349" s="53">
        <f>'2b. Productie zpm l-ggz (A)'!G349</f>
        <v>141.49634741793301</v>
      </c>
      <c r="H349" s="30">
        <f>'2b. Productie zpm l-ggz (A)'!H349</f>
        <v>0</v>
      </c>
    </row>
    <row r="350" spans="1:8" x14ac:dyDescent="0.25">
      <c r="A350" s="26" t="str">
        <f>'2b. Productie zpm l-ggz (A)'!A350</f>
        <v>CO0355</v>
      </c>
      <c r="B350" s="27" t="str">
        <f>'2b. Productie zpm l-ggz (A)'!B350</f>
        <v>Behandeling</v>
      </c>
      <c r="C350" s="27" t="str">
        <f>'2b. Productie zpm l-ggz (A)'!C350</f>
        <v>Vanaf 30 minuten</v>
      </c>
      <c r="D350" s="27" t="str">
        <f>'2b. Productie zpm l-ggz (A)'!D350</f>
        <v>Klinisch (exclusief forensische en beveiligde zorg)</v>
      </c>
      <c r="E350" s="27" t="str">
        <f>'2b. Productie zpm l-ggz (A)'!E350</f>
        <v>Verpleegkundig specialist geestelijke gezondheidszorg (Wet Big artikel 14)</v>
      </c>
      <c r="F350" s="32">
        <f>'2b. Productie zpm l-ggz (A)'!F350</f>
        <v>0</v>
      </c>
      <c r="G350" s="53">
        <f>'2b. Productie zpm l-ggz (A)'!G350</f>
        <v>154.365301753175</v>
      </c>
      <c r="H350" s="30">
        <f>'2b. Productie zpm l-ggz (A)'!H350</f>
        <v>0</v>
      </c>
    </row>
    <row r="351" spans="1:8" x14ac:dyDescent="0.25">
      <c r="A351" s="26" t="str">
        <f>'2b. Productie zpm l-ggz (A)'!A351</f>
        <v>CO0356</v>
      </c>
      <c r="B351" s="27" t="str">
        <f>'2b. Productie zpm l-ggz (A)'!B351</f>
        <v>Behandeling</v>
      </c>
      <c r="C351" s="27" t="str">
        <f>'2b. Productie zpm l-ggz (A)'!C351</f>
        <v>Vanaf 30 minuten</v>
      </c>
      <c r="D351" s="27" t="str">
        <f>'2b. Productie zpm l-ggz (A)'!D351</f>
        <v>Forensische en beveiligde zorg - klinische zorg</v>
      </c>
      <c r="E351" s="27" t="str">
        <f>'2b. Productie zpm l-ggz (A)'!E351</f>
        <v>Verpleegkundig specialist geestelijke gezondheidszorg (Wet Big artikel 14)</v>
      </c>
      <c r="F351" s="32">
        <f>'2b. Productie zpm l-ggz (A)'!F351</f>
        <v>0</v>
      </c>
      <c r="G351" s="53">
        <f>'2b. Productie zpm l-ggz (A)'!G351</f>
        <v>159.34856613224301</v>
      </c>
      <c r="H351" s="30">
        <f>'2b. Productie zpm l-ggz (A)'!H351</f>
        <v>0</v>
      </c>
    </row>
    <row r="352" spans="1:8" x14ac:dyDescent="0.25">
      <c r="A352" s="26" t="str">
        <f>'2b. Productie zpm l-ggz (A)'!A352</f>
        <v>CO0357</v>
      </c>
      <c r="B352" s="27" t="str">
        <f>'2b. Productie zpm l-ggz (A)'!B352</f>
        <v>Behandeling</v>
      </c>
      <c r="C352" s="27" t="str">
        <f>'2b. Productie zpm l-ggz (A)'!C352</f>
        <v>Vanaf 30 minuten</v>
      </c>
      <c r="D352" s="27" t="str">
        <f>'2b. Productie zpm l-ggz (A)'!D352</f>
        <v>Forensische en beveiligde zorg - niet klinische of ambulante zorg</v>
      </c>
      <c r="E352" s="27" t="str">
        <f>'2b. Productie zpm l-ggz (A)'!E352</f>
        <v>Verpleegkundig specialist geestelijke gezondheidszorg (Wet Big artikel 14)</v>
      </c>
      <c r="F352" s="32">
        <f>'2b. Productie zpm l-ggz (A)'!F352</f>
        <v>0</v>
      </c>
      <c r="G352" s="53">
        <f>'2b. Productie zpm l-ggz (A)'!G352</f>
        <v>141.31287841446101</v>
      </c>
      <c r="H352" s="30">
        <f>'2b. Productie zpm l-ggz (A)'!H352</f>
        <v>0</v>
      </c>
    </row>
    <row r="353" spans="1:8" x14ac:dyDescent="0.25">
      <c r="A353" s="26" t="str">
        <f>'2b. Productie zpm l-ggz (A)'!A353</f>
        <v>CO0358</v>
      </c>
      <c r="B353" s="27" t="str">
        <f>'2b. Productie zpm l-ggz (A)'!B353</f>
        <v>Behandeling</v>
      </c>
      <c r="C353" s="27" t="str">
        <f>'2b. Productie zpm l-ggz (A)'!C353</f>
        <v>Vanaf 30 minuten</v>
      </c>
      <c r="D353" s="27" t="str">
        <f>'2b. Productie zpm l-ggz (A)'!D353</f>
        <v>Hoogspecialistisch ggz (ambulant en klinisch, met contractvoorwaarde)</v>
      </c>
      <c r="E353" s="27" t="str">
        <f>'2b. Productie zpm l-ggz (A)'!E353</f>
        <v>Verpleegkundig specialist geestelijke gezondheidszorg (Wet Big artikel 14)</v>
      </c>
      <c r="F353" s="32">
        <f>'2b. Productie zpm l-ggz (A)'!F353</f>
        <v>0</v>
      </c>
      <c r="G353" s="53">
        <f>'2b. Productie zpm l-ggz (A)'!G353</f>
        <v>156.54036526648599</v>
      </c>
      <c r="H353" s="30">
        <f>'2b. Productie zpm l-ggz (A)'!H353</f>
        <v>0</v>
      </c>
    </row>
    <row r="354" spans="1:8" x14ac:dyDescent="0.25">
      <c r="A354" s="26" t="str">
        <f>'2b. Productie zpm l-ggz (A)'!A354</f>
        <v>CO0359</v>
      </c>
      <c r="B354" s="27" t="str">
        <f>'2b. Productie zpm l-ggz (A)'!B354</f>
        <v>Behandeling</v>
      </c>
      <c r="C354" s="27" t="str">
        <f>'2b. Productie zpm l-ggz (A)'!C354</f>
        <v>Vanaf 30 minuten</v>
      </c>
      <c r="D354" s="27" t="str">
        <f>'2b. Productie zpm l-ggz (A)'!D354</f>
        <v>Ambulant – kwaliteitsstatuut sectie II</v>
      </c>
      <c r="E354" s="27" t="str">
        <f>'2b. Productie zpm l-ggz (A)'!E354</f>
        <v>Arts (Wet Big artikel 3)</v>
      </c>
      <c r="F354" s="32">
        <f>'2b. Productie zpm l-ggz (A)'!F354</f>
        <v>0</v>
      </c>
      <c r="G354" s="53">
        <f>'2b. Productie zpm l-ggz (A)'!G354</f>
        <v>78.188948871637805</v>
      </c>
      <c r="H354" s="30">
        <f>'2b. Productie zpm l-ggz (A)'!H354</f>
        <v>0</v>
      </c>
    </row>
    <row r="355" spans="1:8" x14ac:dyDescent="0.25">
      <c r="A355" s="26" t="str">
        <f>'2b. Productie zpm l-ggz (A)'!A355</f>
        <v>CO0360</v>
      </c>
      <c r="B355" s="27" t="str">
        <f>'2b. Productie zpm l-ggz (A)'!B355</f>
        <v>Behandeling</v>
      </c>
      <c r="C355" s="27" t="str">
        <f>'2b. Productie zpm l-ggz (A)'!C355</f>
        <v>Vanaf 30 minuten</v>
      </c>
      <c r="D355" s="27" t="str">
        <f>'2b. Productie zpm l-ggz (A)'!D355</f>
        <v>Ambulant – kwaliteitsstatuut sectie III – monodisciplinair</v>
      </c>
      <c r="E355" s="27" t="str">
        <f>'2b. Productie zpm l-ggz (A)'!E355</f>
        <v>Arts (Wet Big artikel 3)</v>
      </c>
      <c r="F355" s="32">
        <f>'2b. Productie zpm l-ggz (A)'!F355</f>
        <v>0</v>
      </c>
      <c r="G355" s="53">
        <f>'2b. Productie zpm l-ggz (A)'!G355</f>
        <v>111.309814210913</v>
      </c>
      <c r="H355" s="30">
        <f>'2b. Productie zpm l-ggz (A)'!H355</f>
        <v>0</v>
      </c>
    </row>
    <row r="356" spans="1:8" x14ac:dyDescent="0.25">
      <c r="A356" s="26" t="str">
        <f>'2b. Productie zpm l-ggz (A)'!A356</f>
        <v>CO0361</v>
      </c>
      <c r="B356" s="27" t="str">
        <f>'2b. Productie zpm l-ggz (A)'!B356</f>
        <v>Behandeling</v>
      </c>
      <c r="C356" s="27" t="str">
        <f>'2b. Productie zpm l-ggz (A)'!C356</f>
        <v>Vanaf 30 minuten</v>
      </c>
      <c r="D356" s="27" t="str">
        <f>'2b. Productie zpm l-ggz (A)'!D356</f>
        <v>Ambulant – kwaliteitsstatuut sectie III – multidisciplinair</v>
      </c>
      <c r="E356" s="27" t="str">
        <f>'2b. Productie zpm l-ggz (A)'!E356</f>
        <v>Arts (Wet Big artikel 3)</v>
      </c>
      <c r="F356" s="32">
        <f>'2b. Productie zpm l-ggz (A)'!F356</f>
        <v>0</v>
      </c>
      <c r="G356" s="53">
        <f>'2b. Productie zpm l-ggz (A)'!G356</f>
        <v>134.42732319719201</v>
      </c>
      <c r="H356" s="30">
        <f>'2b. Productie zpm l-ggz (A)'!H356</f>
        <v>0</v>
      </c>
    </row>
    <row r="357" spans="1:8" x14ac:dyDescent="0.25">
      <c r="A357" s="26" t="str">
        <f>'2b. Productie zpm l-ggz (A)'!A357</f>
        <v>CO0362</v>
      </c>
      <c r="B357" s="27" t="str">
        <f>'2b. Productie zpm l-ggz (A)'!B357</f>
        <v>Behandeling</v>
      </c>
      <c r="C357" s="27" t="str">
        <f>'2b. Productie zpm l-ggz (A)'!C357</f>
        <v>Vanaf 30 minuten</v>
      </c>
      <c r="D357" s="27" t="str">
        <f>'2b. Productie zpm l-ggz (A)'!D357</f>
        <v>Outreachend</v>
      </c>
      <c r="E357" s="27" t="str">
        <f>'2b. Productie zpm l-ggz (A)'!E357</f>
        <v>Arts (Wet Big artikel 3)</v>
      </c>
      <c r="F357" s="32">
        <f>'2b. Productie zpm l-ggz (A)'!F357</f>
        <v>0</v>
      </c>
      <c r="G357" s="53">
        <f>'2b. Productie zpm l-ggz (A)'!G357</f>
        <v>146.570514300453</v>
      </c>
      <c r="H357" s="30">
        <f>'2b. Productie zpm l-ggz (A)'!H357</f>
        <v>0</v>
      </c>
    </row>
    <row r="358" spans="1:8" x14ac:dyDescent="0.25">
      <c r="A358" s="26" t="str">
        <f>'2b. Productie zpm l-ggz (A)'!A358</f>
        <v>CO0363</v>
      </c>
      <c r="B358" s="27" t="str">
        <f>'2b. Productie zpm l-ggz (A)'!B358</f>
        <v>Behandeling</v>
      </c>
      <c r="C358" s="27" t="str">
        <f>'2b. Productie zpm l-ggz (A)'!C358</f>
        <v>Vanaf 30 minuten</v>
      </c>
      <c r="D358" s="27" t="str">
        <f>'2b. Productie zpm l-ggz (A)'!D358</f>
        <v>Klinisch (exclusief forensische en beveiligde zorg)</v>
      </c>
      <c r="E358" s="27" t="str">
        <f>'2b. Productie zpm l-ggz (A)'!E358</f>
        <v>Arts (Wet Big artikel 3)</v>
      </c>
      <c r="F358" s="32">
        <f>'2b. Productie zpm l-ggz (A)'!F358</f>
        <v>0</v>
      </c>
      <c r="G358" s="53">
        <f>'2b. Productie zpm l-ggz (A)'!G358</f>
        <v>164.20542875698101</v>
      </c>
      <c r="H358" s="30">
        <f>'2b. Productie zpm l-ggz (A)'!H358</f>
        <v>0</v>
      </c>
    </row>
    <row r="359" spans="1:8" x14ac:dyDescent="0.25">
      <c r="A359" s="26" t="str">
        <f>'2b. Productie zpm l-ggz (A)'!A359</f>
        <v>CO0364</v>
      </c>
      <c r="B359" s="27" t="str">
        <f>'2b. Productie zpm l-ggz (A)'!B359</f>
        <v>Behandeling</v>
      </c>
      <c r="C359" s="27" t="str">
        <f>'2b. Productie zpm l-ggz (A)'!C359</f>
        <v>Vanaf 30 minuten</v>
      </c>
      <c r="D359" s="27" t="str">
        <f>'2b. Productie zpm l-ggz (A)'!D359</f>
        <v>Forensische en beveiligde zorg - klinische zorg</v>
      </c>
      <c r="E359" s="27" t="str">
        <f>'2b. Productie zpm l-ggz (A)'!E359</f>
        <v>Arts (Wet Big artikel 3)</v>
      </c>
      <c r="F359" s="32">
        <f>'2b. Productie zpm l-ggz (A)'!F359</f>
        <v>0</v>
      </c>
      <c r="G359" s="53">
        <f>'2b. Productie zpm l-ggz (A)'!G359</f>
        <v>224.96823775758901</v>
      </c>
      <c r="H359" s="30">
        <f>'2b. Productie zpm l-ggz (A)'!H359</f>
        <v>0</v>
      </c>
    </row>
    <row r="360" spans="1:8" x14ac:dyDescent="0.25">
      <c r="A360" s="26" t="str">
        <f>'2b. Productie zpm l-ggz (A)'!A360</f>
        <v>CO0365</v>
      </c>
      <c r="B360" s="27" t="str">
        <f>'2b. Productie zpm l-ggz (A)'!B360</f>
        <v>Behandeling</v>
      </c>
      <c r="C360" s="27" t="str">
        <f>'2b. Productie zpm l-ggz (A)'!C360</f>
        <v>Vanaf 30 minuten</v>
      </c>
      <c r="D360" s="27" t="str">
        <f>'2b. Productie zpm l-ggz (A)'!D360</f>
        <v>Forensische en beveiligde zorg - niet klinische of ambulante zorg</v>
      </c>
      <c r="E360" s="27" t="str">
        <f>'2b. Productie zpm l-ggz (A)'!E360</f>
        <v>Arts (Wet Big artikel 3)</v>
      </c>
      <c r="F360" s="32">
        <f>'2b. Productie zpm l-ggz (A)'!F360</f>
        <v>0</v>
      </c>
      <c r="G360" s="53">
        <f>'2b. Productie zpm l-ggz (A)'!G360</f>
        <v>191.173465006616</v>
      </c>
      <c r="H360" s="30">
        <f>'2b. Productie zpm l-ggz (A)'!H360</f>
        <v>0</v>
      </c>
    </row>
    <row r="361" spans="1:8" x14ac:dyDescent="0.25">
      <c r="A361" s="26" t="str">
        <f>'2b. Productie zpm l-ggz (A)'!A361</f>
        <v>CO0366</v>
      </c>
      <c r="B361" s="27" t="str">
        <f>'2b. Productie zpm l-ggz (A)'!B361</f>
        <v>Behandeling</v>
      </c>
      <c r="C361" s="27" t="str">
        <f>'2b. Productie zpm l-ggz (A)'!C361</f>
        <v>Vanaf 30 minuten</v>
      </c>
      <c r="D361" s="27" t="str">
        <f>'2b. Productie zpm l-ggz (A)'!D361</f>
        <v>Hoogspecialistisch ggz (ambulant en klinisch, met contractvoorwaarde)</v>
      </c>
      <c r="E361" s="27" t="str">
        <f>'2b. Productie zpm l-ggz (A)'!E361</f>
        <v>Arts (Wet Big artikel 3)</v>
      </c>
      <c r="F361" s="32">
        <f>'2b. Productie zpm l-ggz (A)'!F361</f>
        <v>0</v>
      </c>
      <c r="G361" s="53">
        <f>'2b. Productie zpm l-ggz (A)'!G361</f>
        <v>164.700293994665</v>
      </c>
      <c r="H361" s="30">
        <f>'2b. Productie zpm l-ggz (A)'!H361</f>
        <v>0</v>
      </c>
    </row>
    <row r="362" spans="1:8" x14ac:dyDescent="0.25">
      <c r="A362" s="26" t="str">
        <f>'2b. Productie zpm l-ggz (A)'!A362</f>
        <v>CO0367</v>
      </c>
      <c r="B362" s="27" t="str">
        <f>'2b. Productie zpm l-ggz (A)'!B362</f>
        <v>Behandeling</v>
      </c>
      <c r="C362" s="27" t="str">
        <f>'2b. Productie zpm l-ggz (A)'!C362</f>
        <v>Vanaf 30 minuten</v>
      </c>
      <c r="D362" s="27" t="str">
        <f>'2b. Productie zpm l-ggz (A)'!D362</f>
        <v>Ambulant – kwaliteitsstatuut sectie II</v>
      </c>
      <c r="E362" s="27" t="str">
        <f>'2b. Productie zpm l-ggz (A)'!E362</f>
        <v>Gezondheidszorgpsycholoog (Wet Big artikel 3)</v>
      </c>
      <c r="F362" s="32">
        <f>'2b. Productie zpm l-ggz (A)'!F362</f>
        <v>0</v>
      </c>
      <c r="G362" s="53">
        <f>'2b. Productie zpm l-ggz (A)'!G362</f>
        <v>83.717874793179305</v>
      </c>
      <c r="H362" s="30">
        <f>'2b. Productie zpm l-ggz (A)'!H362</f>
        <v>0</v>
      </c>
    </row>
    <row r="363" spans="1:8" x14ac:dyDescent="0.25">
      <c r="A363" s="26" t="str">
        <f>'2b. Productie zpm l-ggz (A)'!A363</f>
        <v>CO0368</v>
      </c>
      <c r="B363" s="27" t="str">
        <f>'2b. Productie zpm l-ggz (A)'!B363</f>
        <v>Behandeling</v>
      </c>
      <c r="C363" s="27" t="str">
        <f>'2b. Productie zpm l-ggz (A)'!C363</f>
        <v>Vanaf 30 minuten</v>
      </c>
      <c r="D363" s="27" t="str">
        <f>'2b. Productie zpm l-ggz (A)'!D363</f>
        <v>Ambulant – kwaliteitsstatuut sectie III – monodisciplinair</v>
      </c>
      <c r="E363" s="27" t="str">
        <f>'2b. Productie zpm l-ggz (A)'!E363</f>
        <v>Gezondheidszorgpsycholoog (Wet Big artikel 3)</v>
      </c>
      <c r="F363" s="32">
        <f>'2b. Productie zpm l-ggz (A)'!F363</f>
        <v>0</v>
      </c>
      <c r="G363" s="53">
        <f>'2b. Productie zpm l-ggz (A)'!G363</f>
        <v>116.498869044445</v>
      </c>
      <c r="H363" s="30">
        <f>'2b. Productie zpm l-ggz (A)'!H363</f>
        <v>0</v>
      </c>
    </row>
    <row r="364" spans="1:8" x14ac:dyDescent="0.25">
      <c r="A364" s="26" t="str">
        <f>'2b. Productie zpm l-ggz (A)'!A364</f>
        <v>CO0369</v>
      </c>
      <c r="B364" s="27" t="str">
        <f>'2b. Productie zpm l-ggz (A)'!B364</f>
        <v>Behandeling</v>
      </c>
      <c r="C364" s="27" t="str">
        <f>'2b. Productie zpm l-ggz (A)'!C364</f>
        <v>Vanaf 30 minuten</v>
      </c>
      <c r="D364" s="27" t="str">
        <f>'2b. Productie zpm l-ggz (A)'!D364</f>
        <v>Ambulant – kwaliteitsstatuut sectie III – multidisciplinair</v>
      </c>
      <c r="E364" s="27" t="str">
        <f>'2b. Productie zpm l-ggz (A)'!E364</f>
        <v>Gezondheidszorgpsycholoog (Wet Big artikel 3)</v>
      </c>
      <c r="F364" s="32">
        <f>'2b. Productie zpm l-ggz (A)'!F364</f>
        <v>0</v>
      </c>
      <c r="G364" s="53">
        <f>'2b. Productie zpm l-ggz (A)'!G364</f>
        <v>137.38046279132399</v>
      </c>
      <c r="H364" s="30">
        <f>'2b. Productie zpm l-ggz (A)'!H364</f>
        <v>0</v>
      </c>
    </row>
    <row r="365" spans="1:8" x14ac:dyDescent="0.25">
      <c r="A365" s="26" t="str">
        <f>'2b. Productie zpm l-ggz (A)'!A365</f>
        <v>CO0370</v>
      </c>
      <c r="B365" s="27" t="str">
        <f>'2b. Productie zpm l-ggz (A)'!B365</f>
        <v>Behandeling</v>
      </c>
      <c r="C365" s="27" t="str">
        <f>'2b. Productie zpm l-ggz (A)'!C365</f>
        <v>Vanaf 30 minuten</v>
      </c>
      <c r="D365" s="27" t="str">
        <f>'2b. Productie zpm l-ggz (A)'!D365</f>
        <v>Outreachend</v>
      </c>
      <c r="E365" s="27" t="str">
        <f>'2b. Productie zpm l-ggz (A)'!E365</f>
        <v>Gezondheidszorgpsycholoog (Wet Big artikel 3)</v>
      </c>
      <c r="F365" s="32">
        <f>'2b. Productie zpm l-ggz (A)'!F365</f>
        <v>0</v>
      </c>
      <c r="G365" s="53">
        <f>'2b. Productie zpm l-ggz (A)'!G365</f>
        <v>155.624209618816</v>
      </c>
      <c r="H365" s="30">
        <f>'2b. Productie zpm l-ggz (A)'!H365</f>
        <v>0</v>
      </c>
    </row>
    <row r="366" spans="1:8" x14ac:dyDescent="0.25">
      <c r="A366" s="26" t="str">
        <f>'2b. Productie zpm l-ggz (A)'!A366</f>
        <v>CO0371</v>
      </c>
      <c r="B366" s="27" t="str">
        <f>'2b. Productie zpm l-ggz (A)'!B366</f>
        <v>Behandeling</v>
      </c>
      <c r="C366" s="27" t="str">
        <f>'2b. Productie zpm l-ggz (A)'!C366</f>
        <v>Vanaf 30 minuten</v>
      </c>
      <c r="D366" s="27" t="str">
        <f>'2b. Productie zpm l-ggz (A)'!D366</f>
        <v>Klinisch (exclusief forensische en beveiligde zorg)</v>
      </c>
      <c r="E366" s="27" t="str">
        <f>'2b. Productie zpm l-ggz (A)'!E366</f>
        <v>Gezondheidszorgpsycholoog (Wet Big artikel 3)</v>
      </c>
      <c r="F366" s="32">
        <f>'2b. Productie zpm l-ggz (A)'!F366</f>
        <v>0</v>
      </c>
      <c r="G366" s="53">
        <f>'2b. Productie zpm l-ggz (A)'!G366</f>
        <v>170.93939216729501</v>
      </c>
      <c r="H366" s="30">
        <f>'2b. Productie zpm l-ggz (A)'!H366</f>
        <v>0</v>
      </c>
    </row>
    <row r="367" spans="1:8" x14ac:dyDescent="0.25">
      <c r="A367" s="26" t="str">
        <f>'2b. Productie zpm l-ggz (A)'!A367</f>
        <v>CO0372</v>
      </c>
      <c r="B367" s="27" t="str">
        <f>'2b. Productie zpm l-ggz (A)'!B367</f>
        <v>Behandeling</v>
      </c>
      <c r="C367" s="27" t="str">
        <f>'2b. Productie zpm l-ggz (A)'!C367</f>
        <v>Vanaf 30 minuten</v>
      </c>
      <c r="D367" s="27" t="str">
        <f>'2b. Productie zpm l-ggz (A)'!D367</f>
        <v>Forensische en beveiligde zorg - klinische zorg</v>
      </c>
      <c r="E367" s="27" t="str">
        <f>'2b. Productie zpm l-ggz (A)'!E367</f>
        <v>Gezondheidszorgpsycholoog (Wet Big artikel 3)</v>
      </c>
      <c r="F367" s="32">
        <f>'2b. Productie zpm l-ggz (A)'!F367</f>
        <v>0</v>
      </c>
      <c r="G367" s="53">
        <f>'2b. Productie zpm l-ggz (A)'!G367</f>
        <v>196.616201852621</v>
      </c>
      <c r="H367" s="30">
        <f>'2b. Productie zpm l-ggz (A)'!H367</f>
        <v>0</v>
      </c>
    </row>
    <row r="368" spans="1:8" x14ac:dyDescent="0.25">
      <c r="A368" s="26" t="str">
        <f>'2b. Productie zpm l-ggz (A)'!A368</f>
        <v>CO0373</v>
      </c>
      <c r="B368" s="27" t="str">
        <f>'2b. Productie zpm l-ggz (A)'!B368</f>
        <v>Behandeling</v>
      </c>
      <c r="C368" s="27" t="str">
        <f>'2b. Productie zpm l-ggz (A)'!C368</f>
        <v>Vanaf 30 minuten</v>
      </c>
      <c r="D368" s="27" t="str">
        <f>'2b. Productie zpm l-ggz (A)'!D368</f>
        <v>Forensische en beveiligde zorg - niet klinische of ambulante zorg</v>
      </c>
      <c r="E368" s="27" t="str">
        <f>'2b. Productie zpm l-ggz (A)'!E368</f>
        <v>Gezondheidszorgpsycholoog (Wet Big artikel 3)</v>
      </c>
      <c r="F368" s="32">
        <f>'2b. Productie zpm l-ggz (A)'!F368</f>
        <v>0</v>
      </c>
      <c r="G368" s="53">
        <f>'2b. Productie zpm l-ggz (A)'!G368</f>
        <v>160.37944059738001</v>
      </c>
      <c r="H368" s="30">
        <f>'2b. Productie zpm l-ggz (A)'!H368</f>
        <v>0</v>
      </c>
    </row>
    <row r="369" spans="1:8" x14ac:dyDescent="0.25">
      <c r="A369" s="26" t="str">
        <f>'2b. Productie zpm l-ggz (A)'!A369</f>
        <v>CO0374</v>
      </c>
      <c r="B369" s="27" t="str">
        <f>'2b. Productie zpm l-ggz (A)'!B369</f>
        <v>Behandeling</v>
      </c>
      <c r="C369" s="27" t="str">
        <f>'2b. Productie zpm l-ggz (A)'!C369</f>
        <v>Vanaf 30 minuten</v>
      </c>
      <c r="D369" s="27" t="str">
        <f>'2b. Productie zpm l-ggz (A)'!D369</f>
        <v>Hoogspecialistisch ggz (ambulant en klinisch, met contractvoorwaarde)</v>
      </c>
      <c r="E369" s="27" t="str">
        <f>'2b. Productie zpm l-ggz (A)'!E369</f>
        <v>Gezondheidszorgpsycholoog (Wet Big artikel 3)</v>
      </c>
      <c r="F369" s="32">
        <f>'2b. Productie zpm l-ggz (A)'!F369</f>
        <v>0</v>
      </c>
      <c r="G369" s="53">
        <f>'2b. Productie zpm l-ggz (A)'!G369</f>
        <v>172.13780717629501</v>
      </c>
      <c r="H369" s="30">
        <f>'2b. Productie zpm l-ggz (A)'!H369</f>
        <v>0</v>
      </c>
    </row>
    <row r="370" spans="1:8" x14ac:dyDescent="0.25">
      <c r="A370" s="26" t="str">
        <f>'2b. Productie zpm l-ggz (A)'!A370</f>
        <v>CO0375</v>
      </c>
      <c r="B370" s="27" t="str">
        <f>'2b. Productie zpm l-ggz (A)'!B370</f>
        <v>Behandeling</v>
      </c>
      <c r="C370" s="27" t="str">
        <f>'2b. Productie zpm l-ggz (A)'!C370</f>
        <v>Vanaf 30 minuten</v>
      </c>
      <c r="D370" s="27" t="str">
        <f>'2b. Productie zpm l-ggz (A)'!D370</f>
        <v>Ambulant – kwaliteitsstatuut sectie II</v>
      </c>
      <c r="E370" s="27" t="str">
        <f>'2b. Productie zpm l-ggz (A)'!E370</f>
        <v>Psychotherapeut (Wet Big artikel 3)</v>
      </c>
      <c r="F370" s="32">
        <f>'2b. Productie zpm l-ggz (A)'!F370</f>
        <v>0</v>
      </c>
      <c r="G370" s="53">
        <f>'2b. Productie zpm l-ggz (A)'!G370</f>
        <v>95.6229183483984</v>
      </c>
      <c r="H370" s="30">
        <f>'2b. Productie zpm l-ggz (A)'!H370</f>
        <v>0</v>
      </c>
    </row>
    <row r="371" spans="1:8" x14ac:dyDescent="0.25">
      <c r="A371" s="26" t="str">
        <f>'2b. Productie zpm l-ggz (A)'!A371</f>
        <v>CO0376</v>
      </c>
      <c r="B371" s="27" t="str">
        <f>'2b. Productie zpm l-ggz (A)'!B371</f>
        <v>Behandeling</v>
      </c>
      <c r="C371" s="27" t="str">
        <f>'2b. Productie zpm l-ggz (A)'!C371</f>
        <v>Vanaf 30 minuten</v>
      </c>
      <c r="D371" s="27" t="str">
        <f>'2b. Productie zpm l-ggz (A)'!D371</f>
        <v>Ambulant – kwaliteitsstatuut sectie III – monodisciplinair</v>
      </c>
      <c r="E371" s="27" t="str">
        <f>'2b. Productie zpm l-ggz (A)'!E371</f>
        <v>Psychotherapeut (Wet Big artikel 3)</v>
      </c>
      <c r="F371" s="32">
        <f>'2b. Productie zpm l-ggz (A)'!F371</f>
        <v>0</v>
      </c>
      <c r="G371" s="53">
        <f>'2b. Productie zpm l-ggz (A)'!G371</f>
        <v>129.05693674747599</v>
      </c>
      <c r="H371" s="30">
        <f>'2b. Productie zpm l-ggz (A)'!H371</f>
        <v>0</v>
      </c>
    </row>
    <row r="372" spans="1:8" x14ac:dyDescent="0.25">
      <c r="A372" s="26" t="str">
        <f>'2b. Productie zpm l-ggz (A)'!A372</f>
        <v>CO0377</v>
      </c>
      <c r="B372" s="27" t="str">
        <f>'2b. Productie zpm l-ggz (A)'!B372</f>
        <v>Behandeling</v>
      </c>
      <c r="C372" s="27" t="str">
        <f>'2b. Productie zpm l-ggz (A)'!C372</f>
        <v>Vanaf 30 minuten</v>
      </c>
      <c r="D372" s="27" t="str">
        <f>'2b. Productie zpm l-ggz (A)'!D372</f>
        <v>Ambulant – kwaliteitsstatuut sectie III – multidisciplinair</v>
      </c>
      <c r="E372" s="27" t="str">
        <f>'2b. Productie zpm l-ggz (A)'!E372</f>
        <v>Psychotherapeut (Wet Big artikel 3)</v>
      </c>
      <c r="F372" s="32">
        <f>'2b. Productie zpm l-ggz (A)'!F372</f>
        <v>0</v>
      </c>
      <c r="G372" s="53">
        <f>'2b. Productie zpm l-ggz (A)'!G372</f>
        <v>145.299066117476</v>
      </c>
      <c r="H372" s="30">
        <f>'2b. Productie zpm l-ggz (A)'!H372</f>
        <v>0</v>
      </c>
    </row>
    <row r="373" spans="1:8" x14ac:dyDescent="0.25">
      <c r="A373" s="26" t="str">
        <f>'2b. Productie zpm l-ggz (A)'!A373</f>
        <v>CO0378</v>
      </c>
      <c r="B373" s="27" t="str">
        <f>'2b. Productie zpm l-ggz (A)'!B373</f>
        <v>Behandeling</v>
      </c>
      <c r="C373" s="27" t="str">
        <f>'2b. Productie zpm l-ggz (A)'!C373</f>
        <v>Vanaf 30 minuten</v>
      </c>
      <c r="D373" s="27" t="str">
        <f>'2b. Productie zpm l-ggz (A)'!D373</f>
        <v>Outreachend</v>
      </c>
      <c r="E373" s="27" t="str">
        <f>'2b. Productie zpm l-ggz (A)'!E373</f>
        <v>Psychotherapeut (Wet Big artikel 3)</v>
      </c>
      <c r="F373" s="32">
        <f>'2b. Productie zpm l-ggz (A)'!F373</f>
        <v>0</v>
      </c>
      <c r="G373" s="53">
        <f>'2b. Productie zpm l-ggz (A)'!G373</f>
        <v>158.13867607463001</v>
      </c>
      <c r="H373" s="30">
        <f>'2b. Productie zpm l-ggz (A)'!H373</f>
        <v>0</v>
      </c>
    </row>
    <row r="374" spans="1:8" x14ac:dyDescent="0.25">
      <c r="A374" s="26" t="str">
        <f>'2b. Productie zpm l-ggz (A)'!A374</f>
        <v>CO0379</v>
      </c>
      <c r="B374" s="27" t="str">
        <f>'2b. Productie zpm l-ggz (A)'!B374</f>
        <v>Behandeling</v>
      </c>
      <c r="C374" s="27" t="str">
        <f>'2b. Productie zpm l-ggz (A)'!C374</f>
        <v>Vanaf 30 minuten</v>
      </c>
      <c r="D374" s="27" t="str">
        <f>'2b. Productie zpm l-ggz (A)'!D374</f>
        <v>Klinisch (exclusief forensische en beveiligde zorg)</v>
      </c>
      <c r="E374" s="27" t="str">
        <f>'2b. Productie zpm l-ggz (A)'!E374</f>
        <v>Psychotherapeut (Wet Big artikel 3)</v>
      </c>
      <c r="F374" s="32">
        <f>'2b. Productie zpm l-ggz (A)'!F374</f>
        <v>0</v>
      </c>
      <c r="G374" s="53">
        <f>'2b. Productie zpm l-ggz (A)'!G374</f>
        <v>170.198060613254</v>
      </c>
      <c r="H374" s="30">
        <f>'2b. Productie zpm l-ggz (A)'!H374</f>
        <v>0</v>
      </c>
    </row>
    <row r="375" spans="1:8" x14ac:dyDescent="0.25">
      <c r="A375" s="26" t="str">
        <f>'2b. Productie zpm l-ggz (A)'!A375</f>
        <v>CO0380</v>
      </c>
      <c r="B375" s="27" t="str">
        <f>'2b. Productie zpm l-ggz (A)'!B375</f>
        <v>Behandeling</v>
      </c>
      <c r="C375" s="27" t="str">
        <f>'2b. Productie zpm l-ggz (A)'!C375</f>
        <v>Vanaf 30 minuten</v>
      </c>
      <c r="D375" s="27" t="str">
        <f>'2b. Productie zpm l-ggz (A)'!D375</f>
        <v>Forensische en beveiligde zorg - klinische zorg</v>
      </c>
      <c r="E375" s="27" t="str">
        <f>'2b. Productie zpm l-ggz (A)'!E375</f>
        <v>Psychotherapeut (Wet Big artikel 3)</v>
      </c>
      <c r="F375" s="32">
        <f>'2b. Productie zpm l-ggz (A)'!F375</f>
        <v>0</v>
      </c>
      <c r="G375" s="53">
        <f>'2b. Productie zpm l-ggz (A)'!G375</f>
        <v>212.64245621220201</v>
      </c>
      <c r="H375" s="30">
        <f>'2b. Productie zpm l-ggz (A)'!H375</f>
        <v>0</v>
      </c>
    </row>
    <row r="376" spans="1:8" x14ac:dyDescent="0.25">
      <c r="A376" s="26" t="str">
        <f>'2b. Productie zpm l-ggz (A)'!A376</f>
        <v>CO0381</v>
      </c>
      <c r="B376" s="27" t="str">
        <f>'2b. Productie zpm l-ggz (A)'!B376</f>
        <v>Behandeling</v>
      </c>
      <c r="C376" s="27" t="str">
        <f>'2b. Productie zpm l-ggz (A)'!C376</f>
        <v>Vanaf 30 minuten</v>
      </c>
      <c r="D376" s="27" t="str">
        <f>'2b. Productie zpm l-ggz (A)'!D376</f>
        <v>Forensische en beveiligde zorg - niet klinische of ambulante zorg</v>
      </c>
      <c r="E376" s="27" t="str">
        <f>'2b. Productie zpm l-ggz (A)'!E376</f>
        <v>Psychotherapeut (Wet Big artikel 3)</v>
      </c>
      <c r="F376" s="32">
        <f>'2b. Productie zpm l-ggz (A)'!F376</f>
        <v>0</v>
      </c>
      <c r="G376" s="53">
        <f>'2b. Productie zpm l-ggz (A)'!G376</f>
        <v>190.81928783768799</v>
      </c>
      <c r="H376" s="30">
        <f>'2b. Productie zpm l-ggz (A)'!H376</f>
        <v>0</v>
      </c>
    </row>
    <row r="377" spans="1:8" x14ac:dyDescent="0.25">
      <c r="A377" s="26" t="str">
        <f>'2b. Productie zpm l-ggz (A)'!A377</f>
        <v>CO0382</v>
      </c>
      <c r="B377" s="27" t="str">
        <f>'2b. Productie zpm l-ggz (A)'!B377</f>
        <v>Behandeling</v>
      </c>
      <c r="C377" s="27" t="str">
        <f>'2b. Productie zpm l-ggz (A)'!C377</f>
        <v>Vanaf 30 minuten</v>
      </c>
      <c r="D377" s="27" t="str">
        <f>'2b. Productie zpm l-ggz (A)'!D377</f>
        <v>Hoogspecialistisch ggz (ambulant en klinisch, met contractvoorwaarde)</v>
      </c>
      <c r="E377" s="27" t="str">
        <f>'2b. Productie zpm l-ggz (A)'!E377</f>
        <v>Psychotherapeut (Wet Big artikel 3)</v>
      </c>
      <c r="F377" s="32">
        <f>'2b. Productie zpm l-ggz (A)'!F377</f>
        <v>0</v>
      </c>
      <c r="G377" s="53">
        <f>'2b. Productie zpm l-ggz (A)'!G377</f>
        <v>187.31057693065799</v>
      </c>
      <c r="H377" s="30">
        <f>'2b. Productie zpm l-ggz (A)'!H377</f>
        <v>0</v>
      </c>
    </row>
    <row r="378" spans="1:8" x14ac:dyDescent="0.25">
      <c r="A378" s="26" t="str">
        <f>'2b. Productie zpm l-ggz (A)'!A378</f>
        <v>CO0383</v>
      </c>
      <c r="B378" s="27" t="str">
        <f>'2b. Productie zpm l-ggz (A)'!B378</f>
        <v>Behandeling</v>
      </c>
      <c r="C378" s="27" t="str">
        <f>'2b. Productie zpm l-ggz (A)'!C378</f>
        <v>Vanaf 30 minuten</v>
      </c>
      <c r="D378" s="27" t="str">
        <f>'2b. Productie zpm l-ggz (A)'!D378</f>
        <v>Ambulant – kwaliteitsstatuut sectie II</v>
      </c>
      <c r="E378" s="27" t="str">
        <f>'2b. Productie zpm l-ggz (A)'!E378</f>
        <v>Verpleegkundige (Wet Big artikel 3)</v>
      </c>
      <c r="F378" s="32">
        <f>'2b. Productie zpm l-ggz (A)'!F378</f>
        <v>0</v>
      </c>
      <c r="G378" s="53">
        <f>'2b. Productie zpm l-ggz (A)'!G378</f>
        <v>69.401190419723207</v>
      </c>
      <c r="H378" s="30">
        <f>'2b. Productie zpm l-ggz (A)'!H378</f>
        <v>0</v>
      </c>
    </row>
    <row r="379" spans="1:8" x14ac:dyDescent="0.25">
      <c r="A379" s="26" t="str">
        <f>'2b. Productie zpm l-ggz (A)'!A379</f>
        <v>CO0384</v>
      </c>
      <c r="B379" s="27" t="str">
        <f>'2b. Productie zpm l-ggz (A)'!B379</f>
        <v>Behandeling</v>
      </c>
      <c r="C379" s="27" t="str">
        <f>'2b. Productie zpm l-ggz (A)'!C379</f>
        <v>Vanaf 30 minuten</v>
      </c>
      <c r="D379" s="27" t="str">
        <f>'2b. Productie zpm l-ggz (A)'!D379</f>
        <v>Ambulant – kwaliteitsstatuut sectie III – monodisciplinair</v>
      </c>
      <c r="E379" s="27" t="str">
        <f>'2b. Productie zpm l-ggz (A)'!E379</f>
        <v>Verpleegkundige (Wet Big artikel 3)</v>
      </c>
      <c r="F379" s="32">
        <f>'2b. Productie zpm l-ggz (A)'!F379</f>
        <v>0</v>
      </c>
      <c r="G379" s="53">
        <f>'2b. Productie zpm l-ggz (A)'!G379</f>
        <v>95.8715544800028</v>
      </c>
      <c r="H379" s="30">
        <f>'2b. Productie zpm l-ggz (A)'!H379</f>
        <v>0</v>
      </c>
    </row>
    <row r="380" spans="1:8" x14ac:dyDescent="0.25">
      <c r="A380" s="26" t="str">
        <f>'2b. Productie zpm l-ggz (A)'!A380</f>
        <v>CO0385</v>
      </c>
      <c r="B380" s="27" t="str">
        <f>'2b. Productie zpm l-ggz (A)'!B380</f>
        <v>Behandeling</v>
      </c>
      <c r="C380" s="27" t="str">
        <f>'2b. Productie zpm l-ggz (A)'!C380</f>
        <v>Vanaf 30 minuten</v>
      </c>
      <c r="D380" s="27" t="str">
        <f>'2b. Productie zpm l-ggz (A)'!D380</f>
        <v>Ambulant – kwaliteitsstatuut sectie III – multidisciplinair</v>
      </c>
      <c r="E380" s="27" t="str">
        <f>'2b. Productie zpm l-ggz (A)'!E380</f>
        <v>Verpleegkundige (Wet Big artikel 3)</v>
      </c>
      <c r="F380" s="32">
        <f>'2b. Productie zpm l-ggz (A)'!F380</f>
        <v>0</v>
      </c>
      <c r="G380" s="53">
        <f>'2b. Productie zpm l-ggz (A)'!G380</f>
        <v>112.943944531163</v>
      </c>
      <c r="H380" s="30">
        <f>'2b. Productie zpm l-ggz (A)'!H380</f>
        <v>0</v>
      </c>
    </row>
    <row r="381" spans="1:8" x14ac:dyDescent="0.25">
      <c r="A381" s="26" t="str">
        <f>'2b. Productie zpm l-ggz (A)'!A381</f>
        <v>CO0386</v>
      </c>
      <c r="B381" s="27" t="str">
        <f>'2b. Productie zpm l-ggz (A)'!B381</f>
        <v>Behandeling</v>
      </c>
      <c r="C381" s="27" t="str">
        <f>'2b. Productie zpm l-ggz (A)'!C381</f>
        <v>Vanaf 30 minuten</v>
      </c>
      <c r="D381" s="27" t="str">
        <f>'2b. Productie zpm l-ggz (A)'!D381</f>
        <v>Outreachend</v>
      </c>
      <c r="E381" s="27" t="str">
        <f>'2b. Productie zpm l-ggz (A)'!E381</f>
        <v>Verpleegkundige (Wet Big artikel 3)</v>
      </c>
      <c r="F381" s="32">
        <f>'2b. Productie zpm l-ggz (A)'!F381</f>
        <v>0</v>
      </c>
      <c r="G381" s="53">
        <f>'2b. Productie zpm l-ggz (A)'!G381</f>
        <v>127.842387515383</v>
      </c>
      <c r="H381" s="30">
        <f>'2b. Productie zpm l-ggz (A)'!H381</f>
        <v>0</v>
      </c>
    </row>
    <row r="382" spans="1:8" x14ac:dyDescent="0.25">
      <c r="A382" s="26" t="str">
        <f>'2b. Productie zpm l-ggz (A)'!A382</f>
        <v>CO0387</v>
      </c>
      <c r="B382" s="27" t="str">
        <f>'2b. Productie zpm l-ggz (A)'!B382</f>
        <v>Behandeling</v>
      </c>
      <c r="C382" s="27" t="str">
        <f>'2b. Productie zpm l-ggz (A)'!C382</f>
        <v>Vanaf 30 minuten</v>
      </c>
      <c r="D382" s="27" t="str">
        <f>'2b. Productie zpm l-ggz (A)'!D382</f>
        <v>Klinisch (exclusief forensische en beveiligde zorg)</v>
      </c>
      <c r="E382" s="27" t="str">
        <f>'2b. Productie zpm l-ggz (A)'!E382</f>
        <v>Verpleegkundige (Wet Big artikel 3)</v>
      </c>
      <c r="F382" s="32">
        <f>'2b. Productie zpm l-ggz (A)'!F382</f>
        <v>0</v>
      </c>
      <c r="G382" s="53">
        <f>'2b. Productie zpm l-ggz (A)'!G382</f>
        <v>137.88265047473101</v>
      </c>
      <c r="H382" s="30">
        <f>'2b. Productie zpm l-ggz (A)'!H382</f>
        <v>0</v>
      </c>
    </row>
    <row r="383" spans="1:8" x14ac:dyDescent="0.25">
      <c r="A383" s="26" t="str">
        <f>'2b. Productie zpm l-ggz (A)'!A383</f>
        <v>CO0388</v>
      </c>
      <c r="B383" s="27" t="str">
        <f>'2b. Productie zpm l-ggz (A)'!B383</f>
        <v>Behandeling</v>
      </c>
      <c r="C383" s="27" t="str">
        <f>'2b. Productie zpm l-ggz (A)'!C383</f>
        <v>Vanaf 30 minuten</v>
      </c>
      <c r="D383" s="27" t="str">
        <f>'2b. Productie zpm l-ggz (A)'!D383</f>
        <v>Forensische en beveiligde zorg - klinische zorg</v>
      </c>
      <c r="E383" s="27" t="str">
        <f>'2b. Productie zpm l-ggz (A)'!E383</f>
        <v>Verpleegkundige (Wet Big artikel 3)</v>
      </c>
      <c r="F383" s="32">
        <f>'2b. Productie zpm l-ggz (A)'!F383</f>
        <v>0</v>
      </c>
      <c r="G383" s="53">
        <f>'2b. Productie zpm l-ggz (A)'!G383</f>
        <v>152.50243451182001</v>
      </c>
      <c r="H383" s="30">
        <f>'2b. Productie zpm l-ggz (A)'!H383</f>
        <v>0</v>
      </c>
    </row>
    <row r="384" spans="1:8" x14ac:dyDescent="0.25">
      <c r="A384" s="26" t="str">
        <f>'2b. Productie zpm l-ggz (A)'!A384</f>
        <v>CO0389</v>
      </c>
      <c r="B384" s="27" t="str">
        <f>'2b. Productie zpm l-ggz (A)'!B384</f>
        <v>Behandeling</v>
      </c>
      <c r="C384" s="27" t="str">
        <f>'2b. Productie zpm l-ggz (A)'!C384</f>
        <v>Vanaf 30 minuten</v>
      </c>
      <c r="D384" s="27" t="str">
        <f>'2b. Productie zpm l-ggz (A)'!D384</f>
        <v>Forensische en beveiligde zorg - niet klinische of ambulante zorg</v>
      </c>
      <c r="E384" s="27" t="str">
        <f>'2b. Productie zpm l-ggz (A)'!E384</f>
        <v>Verpleegkundige (Wet Big artikel 3)</v>
      </c>
      <c r="F384" s="32">
        <f>'2b. Productie zpm l-ggz (A)'!F384</f>
        <v>0</v>
      </c>
      <c r="G384" s="53">
        <f>'2b. Productie zpm l-ggz (A)'!G384</f>
        <v>135.94803203568699</v>
      </c>
      <c r="H384" s="30">
        <f>'2b. Productie zpm l-ggz (A)'!H384</f>
        <v>0</v>
      </c>
    </row>
    <row r="385" spans="1:8" x14ac:dyDescent="0.25">
      <c r="A385" s="26" t="str">
        <f>'2b. Productie zpm l-ggz (A)'!A385</f>
        <v>CO0390</v>
      </c>
      <c r="B385" s="27" t="str">
        <f>'2b. Productie zpm l-ggz (A)'!B385</f>
        <v>Behandeling</v>
      </c>
      <c r="C385" s="27" t="str">
        <f>'2b. Productie zpm l-ggz (A)'!C385</f>
        <v>Vanaf 30 minuten</v>
      </c>
      <c r="D385" s="27" t="str">
        <f>'2b. Productie zpm l-ggz (A)'!D385</f>
        <v>Hoogspecialistisch ggz (ambulant en klinisch, met contractvoorwaarde)</v>
      </c>
      <c r="E385" s="27" t="str">
        <f>'2b. Productie zpm l-ggz (A)'!E385</f>
        <v>Verpleegkundige (Wet Big artikel 3)</v>
      </c>
      <c r="F385" s="32">
        <f>'2b. Productie zpm l-ggz (A)'!F385</f>
        <v>0</v>
      </c>
      <c r="G385" s="53">
        <f>'2b. Productie zpm l-ggz (A)'!G385</f>
        <v>147.10911491698201</v>
      </c>
      <c r="H385" s="30">
        <f>'2b. Productie zpm l-ggz (A)'!H385</f>
        <v>0</v>
      </c>
    </row>
    <row r="386" spans="1:8" x14ac:dyDescent="0.25">
      <c r="A386" s="26" t="str">
        <f>'2b. Productie zpm l-ggz (A)'!A386</f>
        <v>CO0391</v>
      </c>
      <c r="B386" s="27" t="str">
        <f>'2b. Productie zpm l-ggz (A)'!B386</f>
        <v>Diagnostiek</v>
      </c>
      <c r="C386" s="27" t="str">
        <f>'2b. Productie zpm l-ggz (A)'!C386</f>
        <v>Vanaf 45 minuten</v>
      </c>
      <c r="D386" s="27" t="str">
        <f>'2b. Productie zpm l-ggz (A)'!D386</f>
        <v>Ambulant – kwaliteitsstatuut sectie II</v>
      </c>
      <c r="E386" s="27" t="str">
        <f>'2b. Productie zpm l-ggz (A)'!E386</f>
        <v>Overige beroepen</v>
      </c>
      <c r="F386" s="32">
        <f>'2b. Productie zpm l-ggz (A)'!F386</f>
        <v>0</v>
      </c>
      <c r="G386" s="53">
        <f>'2b. Productie zpm l-ggz (A)'!G386</f>
        <v>122.074186474317</v>
      </c>
      <c r="H386" s="30">
        <f>'2b. Productie zpm l-ggz (A)'!H386</f>
        <v>0</v>
      </c>
    </row>
    <row r="387" spans="1:8" x14ac:dyDescent="0.25">
      <c r="A387" s="26" t="str">
        <f>'2b. Productie zpm l-ggz (A)'!A387</f>
        <v>CO0392</v>
      </c>
      <c r="B387" s="27" t="str">
        <f>'2b. Productie zpm l-ggz (A)'!B387</f>
        <v>Diagnostiek</v>
      </c>
      <c r="C387" s="27" t="str">
        <f>'2b. Productie zpm l-ggz (A)'!C387</f>
        <v>Vanaf 45 minuten</v>
      </c>
      <c r="D387" s="27" t="str">
        <f>'2b. Productie zpm l-ggz (A)'!D387</f>
        <v>Ambulant – kwaliteitsstatuut sectie III – monodisciplinair</v>
      </c>
      <c r="E387" s="27" t="str">
        <f>'2b. Productie zpm l-ggz (A)'!E387</f>
        <v>Overige beroepen</v>
      </c>
      <c r="F387" s="32">
        <f>'2b. Productie zpm l-ggz (A)'!F387</f>
        <v>0</v>
      </c>
      <c r="G387" s="53">
        <f>'2b. Productie zpm l-ggz (A)'!G387</f>
        <v>179.71357827578899</v>
      </c>
      <c r="H387" s="30">
        <f>'2b. Productie zpm l-ggz (A)'!H387</f>
        <v>0</v>
      </c>
    </row>
    <row r="388" spans="1:8" x14ac:dyDescent="0.25">
      <c r="A388" s="26" t="str">
        <f>'2b. Productie zpm l-ggz (A)'!A388</f>
        <v>CO0393</v>
      </c>
      <c r="B388" s="27" t="str">
        <f>'2b. Productie zpm l-ggz (A)'!B388</f>
        <v>Diagnostiek</v>
      </c>
      <c r="C388" s="27" t="str">
        <f>'2b. Productie zpm l-ggz (A)'!C388</f>
        <v>Vanaf 45 minuten</v>
      </c>
      <c r="D388" s="27" t="str">
        <f>'2b. Productie zpm l-ggz (A)'!D388</f>
        <v>Ambulant – kwaliteitsstatuut sectie III – multidisciplinair</v>
      </c>
      <c r="E388" s="27" t="str">
        <f>'2b. Productie zpm l-ggz (A)'!E388</f>
        <v>Overige beroepen</v>
      </c>
      <c r="F388" s="32">
        <f>'2b. Productie zpm l-ggz (A)'!F388</f>
        <v>0</v>
      </c>
      <c r="G388" s="53">
        <f>'2b. Productie zpm l-ggz (A)'!G388</f>
        <v>226.19513548991799</v>
      </c>
      <c r="H388" s="30">
        <f>'2b. Productie zpm l-ggz (A)'!H388</f>
        <v>0</v>
      </c>
    </row>
    <row r="389" spans="1:8" x14ac:dyDescent="0.25">
      <c r="A389" s="26" t="str">
        <f>'2b. Productie zpm l-ggz (A)'!A389</f>
        <v>CO0394</v>
      </c>
      <c r="B389" s="27" t="str">
        <f>'2b. Productie zpm l-ggz (A)'!B389</f>
        <v>Diagnostiek</v>
      </c>
      <c r="C389" s="27" t="str">
        <f>'2b. Productie zpm l-ggz (A)'!C389</f>
        <v>Vanaf 45 minuten</v>
      </c>
      <c r="D389" s="27" t="str">
        <f>'2b. Productie zpm l-ggz (A)'!D389</f>
        <v>Outreachend</v>
      </c>
      <c r="E389" s="27" t="str">
        <f>'2b. Productie zpm l-ggz (A)'!E389</f>
        <v>Overige beroepen</v>
      </c>
      <c r="F389" s="32">
        <f>'2b. Productie zpm l-ggz (A)'!F389</f>
        <v>0</v>
      </c>
      <c r="G389" s="53">
        <f>'2b. Productie zpm l-ggz (A)'!G389</f>
        <v>276.78102398136298</v>
      </c>
      <c r="H389" s="30">
        <f>'2b. Productie zpm l-ggz (A)'!H389</f>
        <v>0</v>
      </c>
    </row>
    <row r="390" spans="1:8" x14ac:dyDescent="0.25">
      <c r="A390" s="26" t="str">
        <f>'2b. Productie zpm l-ggz (A)'!A390</f>
        <v>CO0395</v>
      </c>
      <c r="B390" s="27" t="str">
        <f>'2b. Productie zpm l-ggz (A)'!B390</f>
        <v>Diagnostiek</v>
      </c>
      <c r="C390" s="27" t="str">
        <f>'2b. Productie zpm l-ggz (A)'!C390</f>
        <v>Vanaf 45 minuten</v>
      </c>
      <c r="D390" s="27" t="str">
        <f>'2b. Productie zpm l-ggz (A)'!D390</f>
        <v>Klinisch (exclusief forensische en beveiligde zorg)</v>
      </c>
      <c r="E390" s="27" t="str">
        <f>'2b. Productie zpm l-ggz (A)'!E390</f>
        <v>Overige beroepen</v>
      </c>
      <c r="F390" s="32">
        <f>'2b. Productie zpm l-ggz (A)'!F390</f>
        <v>0</v>
      </c>
      <c r="G390" s="53">
        <f>'2b. Productie zpm l-ggz (A)'!G390</f>
        <v>312.11300348281299</v>
      </c>
      <c r="H390" s="30">
        <f>'2b. Productie zpm l-ggz (A)'!H390</f>
        <v>0</v>
      </c>
    </row>
    <row r="391" spans="1:8" x14ac:dyDescent="0.25">
      <c r="A391" s="26" t="str">
        <f>'2b. Productie zpm l-ggz (A)'!A391</f>
        <v>CO0396</v>
      </c>
      <c r="B391" s="27" t="str">
        <f>'2b. Productie zpm l-ggz (A)'!B391</f>
        <v>Diagnostiek</v>
      </c>
      <c r="C391" s="27" t="str">
        <f>'2b. Productie zpm l-ggz (A)'!C391</f>
        <v>Vanaf 45 minuten</v>
      </c>
      <c r="D391" s="27" t="str">
        <f>'2b. Productie zpm l-ggz (A)'!D391</f>
        <v>Forensische en beveiligde zorg - klinische zorg</v>
      </c>
      <c r="E391" s="27" t="str">
        <f>'2b. Productie zpm l-ggz (A)'!E391</f>
        <v>Overige beroepen</v>
      </c>
      <c r="F391" s="32">
        <f>'2b. Productie zpm l-ggz (A)'!F391</f>
        <v>0</v>
      </c>
      <c r="G391" s="53">
        <f>'2b. Productie zpm l-ggz (A)'!G391</f>
        <v>354.755076701257</v>
      </c>
      <c r="H391" s="30">
        <f>'2b. Productie zpm l-ggz (A)'!H391</f>
        <v>0</v>
      </c>
    </row>
    <row r="392" spans="1:8" x14ac:dyDescent="0.25">
      <c r="A392" s="26" t="str">
        <f>'2b. Productie zpm l-ggz (A)'!A392</f>
        <v>CO0397</v>
      </c>
      <c r="B392" s="27" t="str">
        <f>'2b. Productie zpm l-ggz (A)'!B392</f>
        <v>Diagnostiek</v>
      </c>
      <c r="C392" s="27" t="str">
        <f>'2b. Productie zpm l-ggz (A)'!C392</f>
        <v>Vanaf 45 minuten</v>
      </c>
      <c r="D392" s="27" t="str">
        <f>'2b. Productie zpm l-ggz (A)'!D392</f>
        <v>Forensische en beveiligde zorg - niet klinische of ambulante zorg</v>
      </c>
      <c r="E392" s="27" t="str">
        <f>'2b. Productie zpm l-ggz (A)'!E392</f>
        <v>Overige beroepen</v>
      </c>
      <c r="F392" s="32">
        <f>'2b. Productie zpm l-ggz (A)'!F392</f>
        <v>0</v>
      </c>
      <c r="G392" s="53">
        <f>'2b. Productie zpm l-ggz (A)'!G392</f>
        <v>303.35644820027801</v>
      </c>
      <c r="H392" s="30">
        <f>'2b. Productie zpm l-ggz (A)'!H392</f>
        <v>0</v>
      </c>
    </row>
    <row r="393" spans="1:8" x14ac:dyDescent="0.25">
      <c r="A393" s="26" t="str">
        <f>'2b. Productie zpm l-ggz (A)'!A393</f>
        <v>CO0398</v>
      </c>
      <c r="B393" s="27" t="str">
        <f>'2b. Productie zpm l-ggz (A)'!B393</f>
        <v>Diagnostiek</v>
      </c>
      <c r="C393" s="27" t="str">
        <f>'2b. Productie zpm l-ggz (A)'!C393</f>
        <v>Vanaf 45 minuten</v>
      </c>
      <c r="D393" s="27" t="str">
        <f>'2b. Productie zpm l-ggz (A)'!D393</f>
        <v>Hoogspecialistisch ggz (ambulant en klinisch, met contractvoorwaarde)</v>
      </c>
      <c r="E393" s="27" t="str">
        <f>'2b. Productie zpm l-ggz (A)'!E393</f>
        <v>Overige beroepen</v>
      </c>
      <c r="F393" s="32">
        <f>'2b. Productie zpm l-ggz (A)'!F393</f>
        <v>0</v>
      </c>
      <c r="G393" s="53">
        <f>'2b. Productie zpm l-ggz (A)'!G393</f>
        <v>285.47991826796101</v>
      </c>
      <c r="H393" s="30">
        <f>'2b. Productie zpm l-ggz (A)'!H393</f>
        <v>0</v>
      </c>
    </row>
    <row r="394" spans="1:8" x14ac:dyDescent="0.25">
      <c r="A394" s="26" t="str">
        <f>'2b. Productie zpm l-ggz (A)'!A394</f>
        <v>CO0399</v>
      </c>
      <c r="B394" s="27" t="str">
        <f>'2b. Productie zpm l-ggz (A)'!B394</f>
        <v>Diagnostiek</v>
      </c>
      <c r="C394" s="27" t="str">
        <f>'2b. Productie zpm l-ggz (A)'!C394</f>
        <v>Vanaf 45 minuten</v>
      </c>
      <c r="D394" s="27" t="str">
        <f>'2b. Productie zpm l-ggz (A)'!D394</f>
        <v>Ambulant – kwaliteitsstatuut sectie II</v>
      </c>
      <c r="E394" s="27" t="str">
        <f>'2b. Productie zpm l-ggz (A)'!E394</f>
        <v>Arts - specialist (Wet Big artikel 14)</v>
      </c>
      <c r="F394" s="32">
        <f>'2b. Productie zpm l-ggz (A)'!F394</f>
        <v>0</v>
      </c>
      <c r="G394" s="53">
        <f>'2b. Productie zpm l-ggz (A)'!G394</f>
        <v>229.17710133404401</v>
      </c>
      <c r="H394" s="30">
        <f>'2b. Productie zpm l-ggz (A)'!H394</f>
        <v>0</v>
      </c>
    </row>
    <row r="395" spans="1:8" x14ac:dyDescent="0.25">
      <c r="A395" s="26" t="str">
        <f>'2b. Productie zpm l-ggz (A)'!A395</f>
        <v>CO0401</v>
      </c>
      <c r="B395" s="27" t="str">
        <f>'2b. Productie zpm l-ggz (A)'!B395</f>
        <v>Diagnostiek</v>
      </c>
      <c r="C395" s="27" t="str">
        <f>'2b. Productie zpm l-ggz (A)'!C395</f>
        <v>Vanaf 45 minuten</v>
      </c>
      <c r="D395" s="27" t="str">
        <f>'2b. Productie zpm l-ggz (A)'!D395</f>
        <v>Ambulant – kwaliteitsstatuut sectie III – monodisciplinair</v>
      </c>
      <c r="E395" s="27" t="str">
        <f>'2b. Productie zpm l-ggz (A)'!E395</f>
        <v>Arts - specialist (Wet Big artikel 14)</v>
      </c>
      <c r="F395" s="32">
        <f>'2b. Productie zpm l-ggz (A)'!F395</f>
        <v>0</v>
      </c>
      <c r="G395" s="53">
        <f>'2b. Productie zpm l-ggz (A)'!G395</f>
        <v>318.326330979722</v>
      </c>
      <c r="H395" s="30">
        <f>'2b. Productie zpm l-ggz (A)'!H395</f>
        <v>0</v>
      </c>
    </row>
    <row r="396" spans="1:8" x14ac:dyDescent="0.25">
      <c r="A396" s="26" t="str">
        <f>'2b. Productie zpm l-ggz (A)'!A396</f>
        <v>CO0402</v>
      </c>
      <c r="B396" s="27" t="str">
        <f>'2b. Productie zpm l-ggz (A)'!B396</f>
        <v>Diagnostiek</v>
      </c>
      <c r="C396" s="27" t="str">
        <f>'2b. Productie zpm l-ggz (A)'!C396</f>
        <v>Vanaf 45 minuten</v>
      </c>
      <c r="D396" s="27" t="str">
        <f>'2b. Productie zpm l-ggz (A)'!D396</f>
        <v>Ambulant – kwaliteitsstatuut sectie III – multidisciplinair</v>
      </c>
      <c r="E396" s="27" t="str">
        <f>'2b. Productie zpm l-ggz (A)'!E396</f>
        <v>Arts - specialist (Wet Big artikel 14)</v>
      </c>
      <c r="F396" s="32">
        <f>'2b. Productie zpm l-ggz (A)'!F396</f>
        <v>0</v>
      </c>
      <c r="G396" s="53">
        <f>'2b. Productie zpm l-ggz (A)'!G396</f>
        <v>382.42598663328101</v>
      </c>
      <c r="H396" s="30">
        <f>'2b. Productie zpm l-ggz (A)'!H396</f>
        <v>0</v>
      </c>
    </row>
    <row r="397" spans="1:8" x14ac:dyDescent="0.25">
      <c r="A397" s="26" t="str">
        <f>'2b. Productie zpm l-ggz (A)'!A397</f>
        <v>CO0403</v>
      </c>
      <c r="B397" s="27" t="str">
        <f>'2b. Productie zpm l-ggz (A)'!B397</f>
        <v>Diagnostiek</v>
      </c>
      <c r="C397" s="27" t="str">
        <f>'2b. Productie zpm l-ggz (A)'!C397</f>
        <v>Vanaf 45 minuten</v>
      </c>
      <c r="D397" s="27" t="str">
        <f>'2b. Productie zpm l-ggz (A)'!D397</f>
        <v>Outreachend</v>
      </c>
      <c r="E397" s="27" t="str">
        <f>'2b. Productie zpm l-ggz (A)'!E397</f>
        <v>Arts - specialist (Wet Big artikel 14)</v>
      </c>
      <c r="F397" s="32">
        <f>'2b. Productie zpm l-ggz (A)'!F397</f>
        <v>0</v>
      </c>
      <c r="G397" s="53">
        <f>'2b. Productie zpm l-ggz (A)'!G397</f>
        <v>435.96132407210098</v>
      </c>
      <c r="H397" s="30">
        <f>'2b. Productie zpm l-ggz (A)'!H397</f>
        <v>0</v>
      </c>
    </row>
    <row r="398" spans="1:8" x14ac:dyDescent="0.25">
      <c r="A398" s="26" t="str">
        <f>'2b. Productie zpm l-ggz (A)'!A398</f>
        <v>CO0404</v>
      </c>
      <c r="B398" s="27" t="str">
        <f>'2b. Productie zpm l-ggz (A)'!B398</f>
        <v>Diagnostiek</v>
      </c>
      <c r="C398" s="27" t="str">
        <f>'2b. Productie zpm l-ggz (A)'!C398</f>
        <v>Vanaf 45 minuten</v>
      </c>
      <c r="D398" s="27" t="str">
        <f>'2b. Productie zpm l-ggz (A)'!D398</f>
        <v>Klinisch (exclusief forensische en beveiligde zorg)</v>
      </c>
      <c r="E398" s="27" t="str">
        <f>'2b. Productie zpm l-ggz (A)'!E398</f>
        <v>Arts - specialist (Wet Big artikel 14)</v>
      </c>
      <c r="F398" s="32">
        <f>'2b. Productie zpm l-ggz (A)'!F398</f>
        <v>0</v>
      </c>
      <c r="G398" s="53">
        <f>'2b. Productie zpm l-ggz (A)'!G398</f>
        <v>497.541810532694</v>
      </c>
      <c r="H398" s="30">
        <f>'2b. Productie zpm l-ggz (A)'!H398</f>
        <v>0</v>
      </c>
    </row>
    <row r="399" spans="1:8" x14ac:dyDescent="0.25">
      <c r="A399" s="26" t="str">
        <f>'2b. Productie zpm l-ggz (A)'!A399</f>
        <v>CO0405</v>
      </c>
      <c r="B399" s="27" t="str">
        <f>'2b. Productie zpm l-ggz (A)'!B399</f>
        <v>Diagnostiek</v>
      </c>
      <c r="C399" s="27" t="str">
        <f>'2b. Productie zpm l-ggz (A)'!C399</f>
        <v>Vanaf 45 minuten</v>
      </c>
      <c r="D399" s="27" t="str">
        <f>'2b. Productie zpm l-ggz (A)'!D399</f>
        <v>Forensische en beveiligde zorg - klinische zorg</v>
      </c>
      <c r="E399" s="27" t="str">
        <f>'2b. Productie zpm l-ggz (A)'!E399</f>
        <v>Arts - specialist (Wet Big artikel 14)</v>
      </c>
      <c r="F399" s="32">
        <f>'2b. Productie zpm l-ggz (A)'!F399</f>
        <v>0</v>
      </c>
      <c r="G399" s="53">
        <f>'2b. Productie zpm l-ggz (A)'!G399</f>
        <v>624.01885957315994</v>
      </c>
      <c r="H399" s="30">
        <f>'2b. Productie zpm l-ggz (A)'!H399</f>
        <v>0</v>
      </c>
    </row>
    <row r="400" spans="1:8" x14ac:dyDescent="0.25">
      <c r="A400" s="26" t="str">
        <f>'2b. Productie zpm l-ggz (A)'!A400</f>
        <v>CO0406</v>
      </c>
      <c r="B400" s="27" t="str">
        <f>'2b. Productie zpm l-ggz (A)'!B400</f>
        <v>Diagnostiek</v>
      </c>
      <c r="C400" s="27" t="str">
        <f>'2b. Productie zpm l-ggz (A)'!C400</f>
        <v>Vanaf 45 minuten</v>
      </c>
      <c r="D400" s="27" t="str">
        <f>'2b. Productie zpm l-ggz (A)'!D400</f>
        <v>Forensische en beveiligde zorg - niet klinische of ambulante zorg</v>
      </c>
      <c r="E400" s="27" t="str">
        <f>'2b. Productie zpm l-ggz (A)'!E400</f>
        <v>Arts - specialist (Wet Big artikel 14)</v>
      </c>
      <c r="F400" s="32">
        <f>'2b. Productie zpm l-ggz (A)'!F400</f>
        <v>0</v>
      </c>
      <c r="G400" s="53">
        <f>'2b. Productie zpm l-ggz (A)'!G400</f>
        <v>555.30154258797802</v>
      </c>
      <c r="H400" s="30">
        <f>'2b. Productie zpm l-ggz (A)'!H400</f>
        <v>0</v>
      </c>
    </row>
    <row r="401" spans="1:8" x14ac:dyDescent="0.25">
      <c r="A401" s="26" t="str">
        <f>'2b. Productie zpm l-ggz (A)'!A401</f>
        <v>CO0407</v>
      </c>
      <c r="B401" s="27" t="str">
        <f>'2b. Productie zpm l-ggz (A)'!B401</f>
        <v>Diagnostiek</v>
      </c>
      <c r="C401" s="27" t="str">
        <f>'2b. Productie zpm l-ggz (A)'!C401</f>
        <v>Vanaf 45 minuten</v>
      </c>
      <c r="D401" s="27" t="str">
        <f>'2b. Productie zpm l-ggz (A)'!D401</f>
        <v>Hoogspecialistisch ggz (ambulant en klinisch, met contractvoorwaarde)</v>
      </c>
      <c r="E401" s="27" t="str">
        <f>'2b. Productie zpm l-ggz (A)'!E401</f>
        <v>Arts - specialist (Wet Big artikel 14)</v>
      </c>
      <c r="F401" s="32">
        <f>'2b. Productie zpm l-ggz (A)'!F401</f>
        <v>0</v>
      </c>
      <c r="G401" s="53">
        <f>'2b. Productie zpm l-ggz (A)'!G401</f>
        <v>456.289759032782</v>
      </c>
      <c r="H401" s="30">
        <f>'2b. Productie zpm l-ggz (A)'!H401</f>
        <v>0</v>
      </c>
    </row>
    <row r="402" spans="1:8" x14ac:dyDescent="0.25">
      <c r="A402" s="26" t="str">
        <f>'2b. Productie zpm l-ggz (A)'!A402</f>
        <v>CO0408</v>
      </c>
      <c r="B402" s="27" t="str">
        <f>'2b. Productie zpm l-ggz (A)'!B402</f>
        <v>Diagnostiek</v>
      </c>
      <c r="C402" s="27" t="str">
        <f>'2b. Productie zpm l-ggz (A)'!C402</f>
        <v>Vanaf 45 minuten</v>
      </c>
      <c r="D402" s="27" t="str">
        <f>'2b. Productie zpm l-ggz (A)'!D402</f>
        <v>Ambulant – kwaliteitsstatuut sectie II</v>
      </c>
      <c r="E402" s="27" t="str">
        <f>'2b. Productie zpm l-ggz (A)'!E402</f>
        <v>Klinisch (neuro)psycholoog (Wet Big artikel 14)</v>
      </c>
      <c r="F402" s="32">
        <f>'2b. Productie zpm l-ggz (A)'!F402</f>
        <v>0</v>
      </c>
      <c r="G402" s="53">
        <f>'2b. Productie zpm l-ggz (A)'!G402</f>
        <v>186.22992600101199</v>
      </c>
      <c r="H402" s="30">
        <f>'2b. Productie zpm l-ggz (A)'!H402</f>
        <v>0</v>
      </c>
    </row>
    <row r="403" spans="1:8" x14ac:dyDescent="0.25">
      <c r="A403" s="26" t="str">
        <f>'2b. Productie zpm l-ggz (A)'!A403</f>
        <v>CO0409</v>
      </c>
      <c r="B403" s="27" t="str">
        <f>'2b. Productie zpm l-ggz (A)'!B403</f>
        <v>Diagnostiek</v>
      </c>
      <c r="C403" s="27" t="str">
        <f>'2b. Productie zpm l-ggz (A)'!C403</f>
        <v>Vanaf 45 minuten</v>
      </c>
      <c r="D403" s="27" t="str">
        <f>'2b. Productie zpm l-ggz (A)'!D403</f>
        <v>Ambulant – kwaliteitsstatuut sectie III – monodisciplinair</v>
      </c>
      <c r="E403" s="27" t="str">
        <f>'2b. Productie zpm l-ggz (A)'!E403</f>
        <v>Klinisch (neuro)psycholoog (Wet Big artikel 14)</v>
      </c>
      <c r="F403" s="32">
        <f>'2b. Productie zpm l-ggz (A)'!F403</f>
        <v>0</v>
      </c>
      <c r="G403" s="53">
        <f>'2b. Productie zpm l-ggz (A)'!G403</f>
        <v>260.06214116280302</v>
      </c>
      <c r="H403" s="30">
        <f>'2b. Productie zpm l-ggz (A)'!H403</f>
        <v>0</v>
      </c>
    </row>
    <row r="404" spans="1:8" x14ac:dyDescent="0.25">
      <c r="A404" s="26" t="str">
        <f>'2b. Productie zpm l-ggz (A)'!A404</f>
        <v>CO0410</v>
      </c>
      <c r="B404" s="27" t="str">
        <f>'2b. Productie zpm l-ggz (A)'!B404</f>
        <v>Diagnostiek</v>
      </c>
      <c r="C404" s="27" t="str">
        <f>'2b. Productie zpm l-ggz (A)'!C404</f>
        <v>Vanaf 45 minuten</v>
      </c>
      <c r="D404" s="27" t="str">
        <f>'2b. Productie zpm l-ggz (A)'!D404</f>
        <v>Ambulant – kwaliteitsstatuut sectie III – multidisciplinair</v>
      </c>
      <c r="E404" s="27" t="str">
        <f>'2b. Productie zpm l-ggz (A)'!E404</f>
        <v>Klinisch (neuro)psycholoog (Wet Big artikel 14)</v>
      </c>
      <c r="F404" s="32">
        <f>'2b. Productie zpm l-ggz (A)'!F404</f>
        <v>0</v>
      </c>
      <c r="G404" s="53">
        <f>'2b. Productie zpm l-ggz (A)'!G404</f>
        <v>312.99386480852098</v>
      </c>
      <c r="H404" s="30">
        <f>'2b. Productie zpm l-ggz (A)'!H404</f>
        <v>0</v>
      </c>
    </row>
    <row r="405" spans="1:8" x14ac:dyDescent="0.25">
      <c r="A405" s="26" t="str">
        <f>'2b. Productie zpm l-ggz (A)'!A405</f>
        <v>CO0411</v>
      </c>
      <c r="B405" s="27" t="str">
        <f>'2b. Productie zpm l-ggz (A)'!B405</f>
        <v>Diagnostiek</v>
      </c>
      <c r="C405" s="27" t="str">
        <f>'2b. Productie zpm l-ggz (A)'!C405</f>
        <v>Vanaf 45 minuten</v>
      </c>
      <c r="D405" s="27" t="str">
        <f>'2b. Productie zpm l-ggz (A)'!D405</f>
        <v>Outreachend</v>
      </c>
      <c r="E405" s="27" t="str">
        <f>'2b. Productie zpm l-ggz (A)'!E405</f>
        <v>Klinisch (neuro)psycholoog (Wet Big artikel 14)</v>
      </c>
      <c r="F405" s="32">
        <f>'2b. Productie zpm l-ggz (A)'!F405</f>
        <v>0</v>
      </c>
      <c r="G405" s="53">
        <f>'2b. Productie zpm l-ggz (A)'!G405</f>
        <v>370.63089183604802</v>
      </c>
      <c r="H405" s="30">
        <f>'2b. Productie zpm l-ggz (A)'!H405</f>
        <v>0</v>
      </c>
    </row>
    <row r="406" spans="1:8" x14ac:dyDescent="0.25">
      <c r="A406" s="26" t="str">
        <f>'2b. Productie zpm l-ggz (A)'!A406</f>
        <v>CO0412</v>
      </c>
      <c r="B406" s="27" t="str">
        <f>'2b. Productie zpm l-ggz (A)'!B406</f>
        <v>Diagnostiek</v>
      </c>
      <c r="C406" s="27" t="str">
        <f>'2b. Productie zpm l-ggz (A)'!C406</f>
        <v>Vanaf 45 minuten</v>
      </c>
      <c r="D406" s="27" t="str">
        <f>'2b. Productie zpm l-ggz (A)'!D406</f>
        <v>Klinisch (exclusief forensische en beveiligde zorg)</v>
      </c>
      <c r="E406" s="27" t="str">
        <f>'2b. Productie zpm l-ggz (A)'!E406</f>
        <v>Klinisch (neuro)psycholoog (Wet Big artikel 14)</v>
      </c>
      <c r="F406" s="32">
        <f>'2b. Productie zpm l-ggz (A)'!F406</f>
        <v>0</v>
      </c>
      <c r="G406" s="53">
        <f>'2b. Productie zpm l-ggz (A)'!G406</f>
        <v>434.19672141014502</v>
      </c>
      <c r="H406" s="30">
        <f>'2b. Productie zpm l-ggz (A)'!H406</f>
        <v>0</v>
      </c>
    </row>
    <row r="407" spans="1:8" x14ac:dyDescent="0.25">
      <c r="A407" s="26" t="str">
        <f>'2b. Productie zpm l-ggz (A)'!A407</f>
        <v>CO0413</v>
      </c>
      <c r="B407" s="27" t="str">
        <f>'2b. Productie zpm l-ggz (A)'!B407</f>
        <v>Diagnostiek</v>
      </c>
      <c r="C407" s="27" t="str">
        <f>'2b. Productie zpm l-ggz (A)'!C407</f>
        <v>Vanaf 45 minuten</v>
      </c>
      <c r="D407" s="27" t="str">
        <f>'2b. Productie zpm l-ggz (A)'!D407</f>
        <v>Forensische en beveiligde zorg - klinische zorg</v>
      </c>
      <c r="E407" s="27" t="str">
        <f>'2b. Productie zpm l-ggz (A)'!E407</f>
        <v>Klinisch (neuro)psycholoog (Wet Big artikel 14)</v>
      </c>
      <c r="F407" s="32">
        <f>'2b. Productie zpm l-ggz (A)'!F407</f>
        <v>0</v>
      </c>
      <c r="G407" s="53">
        <f>'2b. Productie zpm l-ggz (A)'!G407</f>
        <v>481.51098109864603</v>
      </c>
      <c r="H407" s="30">
        <f>'2b. Productie zpm l-ggz (A)'!H407</f>
        <v>0</v>
      </c>
    </row>
    <row r="408" spans="1:8" x14ac:dyDescent="0.25">
      <c r="A408" s="26" t="str">
        <f>'2b. Productie zpm l-ggz (A)'!A408</f>
        <v>CO0414</v>
      </c>
      <c r="B408" s="27" t="str">
        <f>'2b. Productie zpm l-ggz (A)'!B408</f>
        <v>Diagnostiek</v>
      </c>
      <c r="C408" s="27" t="str">
        <f>'2b. Productie zpm l-ggz (A)'!C408</f>
        <v>Vanaf 45 minuten</v>
      </c>
      <c r="D408" s="27" t="str">
        <f>'2b. Productie zpm l-ggz (A)'!D408</f>
        <v>Forensische en beveiligde zorg - niet klinische of ambulante zorg</v>
      </c>
      <c r="E408" s="27" t="str">
        <f>'2b. Productie zpm l-ggz (A)'!E408</f>
        <v>Klinisch (neuro)psycholoog (Wet Big artikel 14)</v>
      </c>
      <c r="F408" s="32">
        <f>'2b. Productie zpm l-ggz (A)'!F408</f>
        <v>0</v>
      </c>
      <c r="G408" s="53">
        <f>'2b. Productie zpm l-ggz (A)'!G408</f>
        <v>435.249048881894</v>
      </c>
      <c r="H408" s="30">
        <f>'2b. Productie zpm l-ggz (A)'!H408</f>
        <v>0</v>
      </c>
    </row>
    <row r="409" spans="1:8" x14ac:dyDescent="0.25">
      <c r="A409" s="26" t="str">
        <f>'2b. Productie zpm l-ggz (A)'!A409</f>
        <v>CO0415</v>
      </c>
      <c r="B409" s="27" t="str">
        <f>'2b. Productie zpm l-ggz (A)'!B409</f>
        <v>Diagnostiek</v>
      </c>
      <c r="C409" s="27" t="str">
        <f>'2b. Productie zpm l-ggz (A)'!C409</f>
        <v>Vanaf 45 minuten</v>
      </c>
      <c r="D409" s="27" t="str">
        <f>'2b. Productie zpm l-ggz (A)'!D409</f>
        <v>Hoogspecialistisch ggz (ambulant en klinisch, met contractvoorwaarde)</v>
      </c>
      <c r="E409" s="27" t="str">
        <f>'2b. Productie zpm l-ggz (A)'!E409</f>
        <v>Klinisch (neuro)psycholoog (Wet Big artikel 14)</v>
      </c>
      <c r="F409" s="32">
        <f>'2b. Productie zpm l-ggz (A)'!F409</f>
        <v>0</v>
      </c>
      <c r="G409" s="53">
        <f>'2b. Productie zpm l-ggz (A)'!G409</f>
        <v>396.42420664747402</v>
      </c>
      <c r="H409" s="30">
        <f>'2b. Productie zpm l-ggz (A)'!H409</f>
        <v>0</v>
      </c>
    </row>
    <row r="410" spans="1:8" x14ac:dyDescent="0.25">
      <c r="A410" s="26" t="str">
        <f>'2b. Productie zpm l-ggz (A)'!A410</f>
        <v>CO0416</v>
      </c>
      <c r="B410" s="27" t="str">
        <f>'2b. Productie zpm l-ggz (A)'!B410</f>
        <v>Diagnostiek</v>
      </c>
      <c r="C410" s="27" t="str">
        <f>'2b. Productie zpm l-ggz (A)'!C410</f>
        <v>Vanaf 45 minuten</v>
      </c>
      <c r="D410" s="27" t="str">
        <f>'2b. Productie zpm l-ggz (A)'!D410</f>
        <v>Ambulant – kwaliteitsstatuut sectie II</v>
      </c>
      <c r="E410" s="27" t="str">
        <f>'2b. Productie zpm l-ggz (A)'!E410</f>
        <v>Verpleegkundig specialist geestelijke gezondheidszorg (Wet Big artikel 14)</v>
      </c>
      <c r="F410" s="32">
        <f>'2b. Productie zpm l-ggz (A)'!F410</f>
        <v>0</v>
      </c>
      <c r="G410" s="53">
        <f>'2b. Productie zpm l-ggz (A)'!G410</f>
        <v>123.76881539431299</v>
      </c>
      <c r="H410" s="30">
        <f>'2b. Productie zpm l-ggz (A)'!H410</f>
        <v>0</v>
      </c>
    </row>
    <row r="411" spans="1:8" x14ac:dyDescent="0.25">
      <c r="A411" s="26" t="str">
        <f>'2b. Productie zpm l-ggz (A)'!A411</f>
        <v>CO0417</v>
      </c>
      <c r="B411" s="27" t="str">
        <f>'2b. Productie zpm l-ggz (A)'!B411</f>
        <v>Diagnostiek</v>
      </c>
      <c r="C411" s="27" t="str">
        <f>'2b. Productie zpm l-ggz (A)'!C411</f>
        <v>Vanaf 45 minuten</v>
      </c>
      <c r="D411" s="27" t="str">
        <f>'2b. Productie zpm l-ggz (A)'!D411</f>
        <v>Ambulant – kwaliteitsstatuut sectie III – monodisciplinair</v>
      </c>
      <c r="E411" s="27" t="str">
        <f>'2b. Productie zpm l-ggz (A)'!E411</f>
        <v>Verpleegkundig specialist geestelijke gezondheidszorg (Wet Big artikel 14)</v>
      </c>
      <c r="F411" s="32">
        <f>'2b. Productie zpm l-ggz (A)'!F411</f>
        <v>0</v>
      </c>
      <c r="G411" s="53">
        <f>'2b. Productie zpm l-ggz (A)'!G411</f>
        <v>183.27756207176199</v>
      </c>
      <c r="H411" s="30">
        <f>'2b. Productie zpm l-ggz (A)'!H411</f>
        <v>0</v>
      </c>
    </row>
    <row r="412" spans="1:8" x14ac:dyDescent="0.25">
      <c r="A412" s="26" t="str">
        <f>'2b. Productie zpm l-ggz (A)'!A412</f>
        <v>CO0418</v>
      </c>
      <c r="B412" s="27" t="str">
        <f>'2b. Productie zpm l-ggz (A)'!B412</f>
        <v>Diagnostiek</v>
      </c>
      <c r="C412" s="27" t="str">
        <f>'2b. Productie zpm l-ggz (A)'!C412</f>
        <v>Vanaf 45 minuten</v>
      </c>
      <c r="D412" s="27" t="str">
        <f>'2b. Productie zpm l-ggz (A)'!D412</f>
        <v>Ambulant – kwaliteitsstatuut sectie III – multidisciplinair</v>
      </c>
      <c r="E412" s="27" t="str">
        <f>'2b. Productie zpm l-ggz (A)'!E412</f>
        <v>Verpleegkundig specialist geestelijke gezondheidszorg (Wet Big artikel 14)</v>
      </c>
      <c r="F412" s="32">
        <f>'2b. Productie zpm l-ggz (A)'!F412</f>
        <v>0</v>
      </c>
      <c r="G412" s="53">
        <f>'2b. Productie zpm l-ggz (A)'!G412</f>
        <v>220.147533272842</v>
      </c>
      <c r="H412" s="30">
        <f>'2b. Productie zpm l-ggz (A)'!H412</f>
        <v>0</v>
      </c>
    </row>
    <row r="413" spans="1:8" x14ac:dyDescent="0.25">
      <c r="A413" s="26" t="str">
        <f>'2b. Productie zpm l-ggz (A)'!A413</f>
        <v>CO0419</v>
      </c>
      <c r="B413" s="27" t="str">
        <f>'2b. Productie zpm l-ggz (A)'!B413</f>
        <v>Diagnostiek</v>
      </c>
      <c r="C413" s="27" t="str">
        <f>'2b. Productie zpm l-ggz (A)'!C413</f>
        <v>Vanaf 45 minuten</v>
      </c>
      <c r="D413" s="27" t="str">
        <f>'2b. Productie zpm l-ggz (A)'!D413</f>
        <v>Outreachend</v>
      </c>
      <c r="E413" s="27" t="str">
        <f>'2b. Productie zpm l-ggz (A)'!E413</f>
        <v>Verpleegkundig specialist geestelijke gezondheidszorg (Wet Big artikel 14)</v>
      </c>
      <c r="F413" s="32">
        <f>'2b. Productie zpm l-ggz (A)'!F413</f>
        <v>0</v>
      </c>
      <c r="G413" s="53">
        <f>'2b. Productie zpm l-ggz (A)'!G413</f>
        <v>253.32251086233401</v>
      </c>
      <c r="H413" s="30">
        <f>'2b. Productie zpm l-ggz (A)'!H413</f>
        <v>0</v>
      </c>
    </row>
    <row r="414" spans="1:8" x14ac:dyDescent="0.25">
      <c r="A414" s="26" t="str">
        <f>'2b. Productie zpm l-ggz (A)'!A414</f>
        <v>CO0420</v>
      </c>
      <c r="B414" s="27" t="str">
        <f>'2b. Productie zpm l-ggz (A)'!B414</f>
        <v>Diagnostiek</v>
      </c>
      <c r="C414" s="27" t="str">
        <f>'2b. Productie zpm l-ggz (A)'!C414</f>
        <v>Vanaf 45 minuten</v>
      </c>
      <c r="D414" s="27" t="str">
        <f>'2b. Productie zpm l-ggz (A)'!D414</f>
        <v>Klinisch (exclusief forensische en beveiligde zorg)</v>
      </c>
      <c r="E414" s="27" t="str">
        <f>'2b. Productie zpm l-ggz (A)'!E414</f>
        <v>Verpleegkundig specialist geestelijke gezondheidszorg (Wet Big artikel 14)</v>
      </c>
      <c r="F414" s="32">
        <f>'2b. Productie zpm l-ggz (A)'!F414</f>
        <v>0</v>
      </c>
      <c r="G414" s="53">
        <f>'2b. Productie zpm l-ggz (A)'!G414</f>
        <v>282.36143400676798</v>
      </c>
      <c r="H414" s="30">
        <f>'2b. Productie zpm l-ggz (A)'!H414</f>
        <v>0</v>
      </c>
    </row>
    <row r="415" spans="1:8" x14ac:dyDescent="0.25">
      <c r="A415" s="26" t="str">
        <f>'2b. Productie zpm l-ggz (A)'!A415</f>
        <v>CO0421</v>
      </c>
      <c r="B415" s="27" t="str">
        <f>'2b. Productie zpm l-ggz (A)'!B415</f>
        <v>Diagnostiek</v>
      </c>
      <c r="C415" s="27" t="str">
        <f>'2b. Productie zpm l-ggz (A)'!C415</f>
        <v>Vanaf 45 minuten</v>
      </c>
      <c r="D415" s="27" t="str">
        <f>'2b. Productie zpm l-ggz (A)'!D415</f>
        <v>Forensische en beveiligde zorg - klinische zorg</v>
      </c>
      <c r="E415" s="27" t="str">
        <f>'2b. Productie zpm l-ggz (A)'!E415</f>
        <v>Verpleegkundig specialist geestelijke gezondheidszorg (Wet Big artikel 14)</v>
      </c>
      <c r="F415" s="32">
        <f>'2b. Productie zpm l-ggz (A)'!F415</f>
        <v>0</v>
      </c>
      <c r="G415" s="53">
        <f>'2b. Productie zpm l-ggz (A)'!G415</f>
        <v>293.25556081779098</v>
      </c>
      <c r="H415" s="30">
        <f>'2b. Productie zpm l-ggz (A)'!H415</f>
        <v>0</v>
      </c>
    </row>
    <row r="416" spans="1:8" x14ac:dyDescent="0.25">
      <c r="A416" s="26" t="str">
        <f>'2b. Productie zpm l-ggz (A)'!A416</f>
        <v>CO0422</v>
      </c>
      <c r="B416" s="27" t="str">
        <f>'2b. Productie zpm l-ggz (A)'!B416</f>
        <v>Diagnostiek</v>
      </c>
      <c r="C416" s="27" t="str">
        <f>'2b. Productie zpm l-ggz (A)'!C416</f>
        <v>Vanaf 45 minuten</v>
      </c>
      <c r="D416" s="27" t="str">
        <f>'2b. Productie zpm l-ggz (A)'!D416</f>
        <v>Forensische en beveiligde zorg - niet klinische of ambulante zorg</v>
      </c>
      <c r="E416" s="27" t="str">
        <f>'2b. Productie zpm l-ggz (A)'!E416</f>
        <v>Verpleegkundig specialist geestelijke gezondheidszorg (Wet Big artikel 14)</v>
      </c>
      <c r="F416" s="32">
        <f>'2b. Productie zpm l-ggz (A)'!F416</f>
        <v>0</v>
      </c>
      <c r="G416" s="53">
        <f>'2b. Productie zpm l-ggz (A)'!G416</f>
        <v>256.615062011563</v>
      </c>
      <c r="H416" s="30">
        <f>'2b. Productie zpm l-ggz (A)'!H416</f>
        <v>0</v>
      </c>
    </row>
    <row r="417" spans="1:8" x14ac:dyDescent="0.25">
      <c r="A417" s="26" t="str">
        <f>'2b. Productie zpm l-ggz (A)'!A417</f>
        <v>CO0423</v>
      </c>
      <c r="B417" s="27" t="str">
        <f>'2b. Productie zpm l-ggz (A)'!B417</f>
        <v>Diagnostiek</v>
      </c>
      <c r="C417" s="27" t="str">
        <f>'2b. Productie zpm l-ggz (A)'!C417</f>
        <v>Vanaf 45 minuten</v>
      </c>
      <c r="D417" s="27" t="str">
        <f>'2b. Productie zpm l-ggz (A)'!D417</f>
        <v>Hoogspecialistisch ggz (ambulant en klinisch, met contractvoorwaarde)</v>
      </c>
      <c r="E417" s="27" t="str">
        <f>'2b. Productie zpm l-ggz (A)'!E417</f>
        <v>Verpleegkundig specialist geestelijke gezondheidszorg (Wet Big artikel 14)</v>
      </c>
      <c r="F417" s="32">
        <f>'2b. Productie zpm l-ggz (A)'!F417</f>
        <v>0</v>
      </c>
      <c r="G417" s="53">
        <f>'2b. Productie zpm l-ggz (A)'!G417</f>
        <v>275.34917534414501</v>
      </c>
      <c r="H417" s="30">
        <f>'2b. Productie zpm l-ggz (A)'!H417</f>
        <v>0</v>
      </c>
    </row>
    <row r="418" spans="1:8" x14ac:dyDescent="0.25">
      <c r="A418" s="26" t="str">
        <f>'2b. Productie zpm l-ggz (A)'!A418</f>
        <v>CO0424</v>
      </c>
      <c r="B418" s="27" t="str">
        <f>'2b. Productie zpm l-ggz (A)'!B418</f>
        <v>Diagnostiek</v>
      </c>
      <c r="C418" s="27" t="str">
        <f>'2b. Productie zpm l-ggz (A)'!C418</f>
        <v>Vanaf 45 minuten</v>
      </c>
      <c r="D418" s="27" t="str">
        <f>'2b. Productie zpm l-ggz (A)'!D418</f>
        <v>Ambulant – kwaliteitsstatuut sectie II</v>
      </c>
      <c r="E418" s="27" t="str">
        <f>'2b. Productie zpm l-ggz (A)'!E418</f>
        <v>Arts (Wet Big artikel 3)</v>
      </c>
      <c r="F418" s="32">
        <f>'2b. Productie zpm l-ggz (A)'!F418</f>
        <v>0</v>
      </c>
      <c r="G418" s="53">
        <f>'2b. Productie zpm l-ggz (A)'!G418</f>
        <v>129.68276983590701</v>
      </c>
      <c r="H418" s="30">
        <f>'2b. Productie zpm l-ggz (A)'!H418</f>
        <v>0</v>
      </c>
    </row>
    <row r="419" spans="1:8" x14ac:dyDescent="0.25">
      <c r="A419" s="26" t="str">
        <f>'2b. Productie zpm l-ggz (A)'!A419</f>
        <v>CO0425</v>
      </c>
      <c r="B419" s="27" t="str">
        <f>'2b. Productie zpm l-ggz (A)'!B419</f>
        <v>Diagnostiek</v>
      </c>
      <c r="C419" s="27" t="str">
        <f>'2b. Productie zpm l-ggz (A)'!C419</f>
        <v>Vanaf 45 minuten</v>
      </c>
      <c r="D419" s="27" t="str">
        <f>'2b. Productie zpm l-ggz (A)'!D419</f>
        <v>Ambulant – kwaliteitsstatuut sectie III – monodisciplinair</v>
      </c>
      <c r="E419" s="27" t="str">
        <f>'2b. Productie zpm l-ggz (A)'!E419</f>
        <v>Arts (Wet Big artikel 3)</v>
      </c>
      <c r="F419" s="32">
        <f>'2b. Productie zpm l-ggz (A)'!F419</f>
        <v>0</v>
      </c>
      <c r="G419" s="53">
        <f>'2b. Productie zpm l-ggz (A)'!G419</f>
        <v>191.077143806598</v>
      </c>
      <c r="H419" s="30">
        <f>'2b. Productie zpm l-ggz (A)'!H419</f>
        <v>0</v>
      </c>
    </row>
    <row r="420" spans="1:8" x14ac:dyDescent="0.25">
      <c r="A420" s="26" t="str">
        <f>'2b. Productie zpm l-ggz (A)'!A420</f>
        <v>CO0426</v>
      </c>
      <c r="B420" s="27" t="str">
        <f>'2b. Productie zpm l-ggz (A)'!B420</f>
        <v>Diagnostiek</v>
      </c>
      <c r="C420" s="27" t="str">
        <f>'2b. Productie zpm l-ggz (A)'!C420</f>
        <v>Vanaf 45 minuten</v>
      </c>
      <c r="D420" s="27" t="str">
        <f>'2b. Productie zpm l-ggz (A)'!D420</f>
        <v>Ambulant – kwaliteitsstatuut sectie III – multidisciplinair</v>
      </c>
      <c r="E420" s="27" t="str">
        <f>'2b. Productie zpm l-ggz (A)'!E420</f>
        <v>Arts (Wet Big artikel 3)</v>
      </c>
      <c r="F420" s="32">
        <f>'2b. Productie zpm l-ggz (A)'!F420</f>
        <v>0</v>
      </c>
      <c r="G420" s="53">
        <f>'2b. Productie zpm l-ggz (A)'!G420</f>
        <v>236.99814470586301</v>
      </c>
      <c r="H420" s="30">
        <f>'2b. Productie zpm l-ggz (A)'!H420</f>
        <v>0</v>
      </c>
    </row>
    <row r="421" spans="1:8" x14ac:dyDescent="0.25">
      <c r="A421" s="26" t="str">
        <f>'2b. Productie zpm l-ggz (A)'!A421</f>
        <v>CO0427</v>
      </c>
      <c r="B421" s="27" t="str">
        <f>'2b. Productie zpm l-ggz (A)'!B421</f>
        <v>Diagnostiek</v>
      </c>
      <c r="C421" s="27" t="str">
        <f>'2b. Productie zpm l-ggz (A)'!C421</f>
        <v>Vanaf 45 minuten</v>
      </c>
      <c r="D421" s="27" t="str">
        <f>'2b. Productie zpm l-ggz (A)'!D421</f>
        <v>Outreachend</v>
      </c>
      <c r="E421" s="27" t="str">
        <f>'2b. Productie zpm l-ggz (A)'!E421</f>
        <v>Arts (Wet Big artikel 3)</v>
      </c>
      <c r="F421" s="32">
        <f>'2b. Productie zpm l-ggz (A)'!F421</f>
        <v>0</v>
      </c>
      <c r="G421" s="53">
        <f>'2b. Productie zpm l-ggz (A)'!G421</f>
        <v>264.101273749315</v>
      </c>
      <c r="H421" s="30">
        <f>'2b. Productie zpm l-ggz (A)'!H421</f>
        <v>0</v>
      </c>
    </row>
    <row r="422" spans="1:8" x14ac:dyDescent="0.25">
      <c r="A422" s="26" t="str">
        <f>'2b. Productie zpm l-ggz (A)'!A422</f>
        <v>CO0428</v>
      </c>
      <c r="B422" s="27" t="str">
        <f>'2b. Productie zpm l-ggz (A)'!B422</f>
        <v>Diagnostiek</v>
      </c>
      <c r="C422" s="27" t="str">
        <f>'2b. Productie zpm l-ggz (A)'!C422</f>
        <v>Vanaf 45 minuten</v>
      </c>
      <c r="D422" s="27" t="str">
        <f>'2b. Productie zpm l-ggz (A)'!D422</f>
        <v>Klinisch (exclusief forensische en beveiligde zorg)</v>
      </c>
      <c r="E422" s="27" t="str">
        <f>'2b. Productie zpm l-ggz (A)'!E422</f>
        <v>Arts (Wet Big artikel 3)</v>
      </c>
      <c r="F422" s="32">
        <f>'2b. Productie zpm l-ggz (A)'!F422</f>
        <v>0</v>
      </c>
      <c r="G422" s="53">
        <f>'2b. Productie zpm l-ggz (A)'!G422</f>
        <v>302.26907064324399</v>
      </c>
      <c r="H422" s="30">
        <f>'2b. Productie zpm l-ggz (A)'!H422</f>
        <v>0</v>
      </c>
    </row>
    <row r="423" spans="1:8" x14ac:dyDescent="0.25">
      <c r="A423" s="26" t="str">
        <f>'2b. Productie zpm l-ggz (A)'!A423</f>
        <v>CO0429</v>
      </c>
      <c r="B423" s="27" t="str">
        <f>'2b. Productie zpm l-ggz (A)'!B423</f>
        <v>Diagnostiek</v>
      </c>
      <c r="C423" s="27" t="str">
        <f>'2b. Productie zpm l-ggz (A)'!C423</f>
        <v>Vanaf 45 minuten</v>
      </c>
      <c r="D423" s="27" t="str">
        <f>'2b. Productie zpm l-ggz (A)'!D423</f>
        <v>Forensische en beveiligde zorg - klinische zorg</v>
      </c>
      <c r="E423" s="27" t="str">
        <f>'2b. Productie zpm l-ggz (A)'!E423</f>
        <v>Arts (Wet Big artikel 3)</v>
      </c>
      <c r="F423" s="32">
        <f>'2b. Productie zpm l-ggz (A)'!F423</f>
        <v>0</v>
      </c>
      <c r="G423" s="53">
        <f>'2b. Productie zpm l-ggz (A)'!G423</f>
        <v>416.349317080383</v>
      </c>
      <c r="H423" s="30">
        <f>'2b. Productie zpm l-ggz (A)'!H423</f>
        <v>0</v>
      </c>
    </row>
    <row r="424" spans="1:8" x14ac:dyDescent="0.25">
      <c r="A424" s="26" t="str">
        <f>'2b. Productie zpm l-ggz (A)'!A424</f>
        <v>CO0430</v>
      </c>
      <c r="B424" s="27" t="str">
        <f>'2b. Productie zpm l-ggz (A)'!B424</f>
        <v>Diagnostiek</v>
      </c>
      <c r="C424" s="27" t="str">
        <f>'2b. Productie zpm l-ggz (A)'!C424</f>
        <v>Vanaf 45 minuten</v>
      </c>
      <c r="D424" s="27" t="str">
        <f>'2b. Productie zpm l-ggz (A)'!D424</f>
        <v>Forensische en beveiligde zorg - niet klinische of ambulante zorg</v>
      </c>
      <c r="E424" s="27" t="str">
        <f>'2b. Productie zpm l-ggz (A)'!E424</f>
        <v>Arts (Wet Big artikel 3)</v>
      </c>
      <c r="F424" s="32">
        <f>'2b. Productie zpm l-ggz (A)'!F424</f>
        <v>0</v>
      </c>
      <c r="G424" s="53">
        <f>'2b. Productie zpm l-ggz (A)'!G424</f>
        <v>349.23977125664697</v>
      </c>
      <c r="H424" s="30">
        <f>'2b. Productie zpm l-ggz (A)'!H424</f>
        <v>0</v>
      </c>
    </row>
    <row r="425" spans="1:8" x14ac:dyDescent="0.25">
      <c r="A425" s="26" t="str">
        <f>'2b. Productie zpm l-ggz (A)'!A425</f>
        <v>CO0431</v>
      </c>
      <c r="B425" s="27" t="str">
        <f>'2b. Productie zpm l-ggz (A)'!B425</f>
        <v>Diagnostiek</v>
      </c>
      <c r="C425" s="27" t="str">
        <f>'2b. Productie zpm l-ggz (A)'!C425</f>
        <v>Vanaf 45 minuten</v>
      </c>
      <c r="D425" s="27" t="str">
        <f>'2b. Productie zpm l-ggz (A)'!D425</f>
        <v>Hoogspecialistisch ggz (ambulant en klinisch, met contractvoorwaarde)</v>
      </c>
      <c r="E425" s="27" t="str">
        <f>'2b. Productie zpm l-ggz (A)'!E425</f>
        <v>Arts (Wet Big artikel 3)</v>
      </c>
      <c r="F425" s="32">
        <f>'2b. Productie zpm l-ggz (A)'!F425</f>
        <v>0</v>
      </c>
      <c r="G425" s="53">
        <f>'2b. Productie zpm l-ggz (A)'!G425</f>
        <v>291.44450461083898</v>
      </c>
      <c r="H425" s="30">
        <f>'2b. Productie zpm l-ggz (A)'!H425</f>
        <v>0</v>
      </c>
    </row>
    <row r="426" spans="1:8" x14ac:dyDescent="0.25">
      <c r="A426" s="26" t="str">
        <f>'2b. Productie zpm l-ggz (A)'!A426</f>
        <v>CO0432</v>
      </c>
      <c r="B426" s="27" t="str">
        <f>'2b. Productie zpm l-ggz (A)'!B426</f>
        <v>Diagnostiek</v>
      </c>
      <c r="C426" s="27" t="str">
        <f>'2b. Productie zpm l-ggz (A)'!C426</f>
        <v>Vanaf 45 minuten</v>
      </c>
      <c r="D426" s="27" t="str">
        <f>'2b. Productie zpm l-ggz (A)'!D426</f>
        <v>Ambulant – kwaliteitsstatuut sectie II</v>
      </c>
      <c r="E426" s="27" t="str">
        <f>'2b. Productie zpm l-ggz (A)'!E426</f>
        <v>Gezondheidszorgpsycholoog (Wet Big artikel 3)</v>
      </c>
      <c r="F426" s="32">
        <f>'2b. Productie zpm l-ggz (A)'!F426</f>
        <v>0</v>
      </c>
      <c r="G426" s="53">
        <f>'2b. Productie zpm l-ggz (A)'!G426</f>
        <v>139.90454847368201</v>
      </c>
      <c r="H426" s="30">
        <f>'2b. Productie zpm l-ggz (A)'!H426</f>
        <v>0</v>
      </c>
    </row>
    <row r="427" spans="1:8" x14ac:dyDescent="0.25">
      <c r="A427" s="26" t="str">
        <f>'2b. Productie zpm l-ggz (A)'!A427</f>
        <v>CO0433</v>
      </c>
      <c r="B427" s="27" t="str">
        <f>'2b. Productie zpm l-ggz (A)'!B427</f>
        <v>Diagnostiek</v>
      </c>
      <c r="C427" s="27" t="str">
        <f>'2b. Productie zpm l-ggz (A)'!C427</f>
        <v>Vanaf 45 minuten</v>
      </c>
      <c r="D427" s="27" t="str">
        <f>'2b. Productie zpm l-ggz (A)'!D427</f>
        <v>Ambulant – kwaliteitsstatuut sectie III – monodisciplinair</v>
      </c>
      <c r="E427" s="27" t="str">
        <f>'2b. Productie zpm l-ggz (A)'!E427</f>
        <v>Gezondheidszorgpsycholoog (Wet Big artikel 3)</v>
      </c>
      <c r="F427" s="32">
        <f>'2b. Productie zpm l-ggz (A)'!F427</f>
        <v>0</v>
      </c>
      <c r="G427" s="53">
        <f>'2b. Productie zpm l-ggz (A)'!G427</f>
        <v>202.72216052121999</v>
      </c>
      <c r="H427" s="30">
        <f>'2b. Productie zpm l-ggz (A)'!H427</f>
        <v>0</v>
      </c>
    </row>
    <row r="428" spans="1:8" x14ac:dyDescent="0.25">
      <c r="A428" s="26" t="str">
        <f>'2b. Productie zpm l-ggz (A)'!A428</f>
        <v>CO0434</v>
      </c>
      <c r="B428" s="27" t="str">
        <f>'2b. Productie zpm l-ggz (A)'!B428</f>
        <v>Diagnostiek</v>
      </c>
      <c r="C428" s="27" t="str">
        <f>'2b. Productie zpm l-ggz (A)'!C428</f>
        <v>Vanaf 45 minuten</v>
      </c>
      <c r="D428" s="27" t="str">
        <f>'2b. Productie zpm l-ggz (A)'!D428</f>
        <v>Ambulant – kwaliteitsstatuut sectie III – multidisciplinair</v>
      </c>
      <c r="E428" s="27" t="str">
        <f>'2b. Productie zpm l-ggz (A)'!E428</f>
        <v>Gezondheidszorgpsycholoog (Wet Big artikel 3)</v>
      </c>
      <c r="F428" s="32">
        <f>'2b. Productie zpm l-ggz (A)'!F428</f>
        <v>0</v>
      </c>
      <c r="G428" s="53">
        <f>'2b. Productie zpm l-ggz (A)'!G428</f>
        <v>247.39658501814199</v>
      </c>
      <c r="H428" s="30">
        <f>'2b. Productie zpm l-ggz (A)'!H428</f>
        <v>0</v>
      </c>
    </row>
    <row r="429" spans="1:8" x14ac:dyDescent="0.25">
      <c r="A429" s="26" t="str">
        <f>'2b. Productie zpm l-ggz (A)'!A429</f>
        <v>CO0435</v>
      </c>
      <c r="B429" s="27" t="str">
        <f>'2b. Productie zpm l-ggz (A)'!B429</f>
        <v>Diagnostiek</v>
      </c>
      <c r="C429" s="27" t="str">
        <f>'2b. Productie zpm l-ggz (A)'!C429</f>
        <v>Vanaf 45 minuten</v>
      </c>
      <c r="D429" s="27" t="str">
        <f>'2b. Productie zpm l-ggz (A)'!D429</f>
        <v>Outreachend</v>
      </c>
      <c r="E429" s="27" t="str">
        <f>'2b. Productie zpm l-ggz (A)'!E429</f>
        <v>Gezondheidszorgpsycholoog (Wet Big artikel 3)</v>
      </c>
      <c r="F429" s="32">
        <f>'2b. Productie zpm l-ggz (A)'!F429</f>
        <v>0</v>
      </c>
      <c r="G429" s="53">
        <f>'2b. Productie zpm l-ggz (A)'!G429</f>
        <v>288.406224197744</v>
      </c>
      <c r="H429" s="30">
        <f>'2b. Productie zpm l-ggz (A)'!H429</f>
        <v>0</v>
      </c>
    </row>
    <row r="430" spans="1:8" x14ac:dyDescent="0.25">
      <c r="A430" s="26" t="str">
        <f>'2b. Productie zpm l-ggz (A)'!A430</f>
        <v>CO0436</v>
      </c>
      <c r="B430" s="27" t="str">
        <f>'2b. Productie zpm l-ggz (A)'!B430</f>
        <v>Diagnostiek</v>
      </c>
      <c r="C430" s="27" t="str">
        <f>'2b. Productie zpm l-ggz (A)'!C430</f>
        <v>Vanaf 45 minuten</v>
      </c>
      <c r="D430" s="27" t="str">
        <f>'2b. Productie zpm l-ggz (A)'!D430</f>
        <v>Klinisch (exclusief forensische en beveiligde zorg)</v>
      </c>
      <c r="E430" s="27" t="str">
        <f>'2b. Productie zpm l-ggz (A)'!E430</f>
        <v>Gezondheidszorgpsycholoog (Wet Big artikel 3)</v>
      </c>
      <c r="F430" s="32">
        <f>'2b. Productie zpm l-ggz (A)'!F430</f>
        <v>0</v>
      </c>
      <c r="G430" s="53">
        <f>'2b. Productie zpm l-ggz (A)'!G430</f>
        <v>326.64200957801398</v>
      </c>
      <c r="H430" s="30">
        <f>'2b. Productie zpm l-ggz (A)'!H430</f>
        <v>0</v>
      </c>
    </row>
    <row r="431" spans="1:8" x14ac:dyDescent="0.25">
      <c r="A431" s="26" t="str">
        <f>'2b. Productie zpm l-ggz (A)'!A431</f>
        <v>CO0437</v>
      </c>
      <c r="B431" s="27" t="str">
        <f>'2b. Productie zpm l-ggz (A)'!B431</f>
        <v>Diagnostiek</v>
      </c>
      <c r="C431" s="27" t="str">
        <f>'2b. Productie zpm l-ggz (A)'!C431</f>
        <v>Vanaf 45 minuten</v>
      </c>
      <c r="D431" s="27" t="str">
        <f>'2b. Productie zpm l-ggz (A)'!D431</f>
        <v>Forensische en beveiligde zorg - klinische zorg</v>
      </c>
      <c r="E431" s="27" t="str">
        <f>'2b. Productie zpm l-ggz (A)'!E431</f>
        <v>Gezondheidszorgpsycholoog (Wet Big artikel 3)</v>
      </c>
      <c r="F431" s="32">
        <f>'2b. Productie zpm l-ggz (A)'!F431</f>
        <v>0</v>
      </c>
      <c r="G431" s="53">
        <f>'2b. Productie zpm l-ggz (A)'!G431</f>
        <v>371.01920106600102</v>
      </c>
      <c r="H431" s="30">
        <f>'2b. Productie zpm l-ggz (A)'!H431</f>
        <v>0</v>
      </c>
    </row>
    <row r="432" spans="1:8" x14ac:dyDescent="0.25">
      <c r="A432" s="26" t="str">
        <f>'2b. Productie zpm l-ggz (A)'!A432</f>
        <v>CO0438</v>
      </c>
      <c r="B432" s="27" t="str">
        <f>'2b. Productie zpm l-ggz (A)'!B432</f>
        <v>Diagnostiek</v>
      </c>
      <c r="C432" s="27" t="str">
        <f>'2b. Productie zpm l-ggz (A)'!C432</f>
        <v>Vanaf 45 minuten</v>
      </c>
      <c r="D432" s="27" t="str">
        <f>'2b. Productie zpm l-ggz (A)'!D432</f>
        <v>Forensische en beveiligde zorg - niet klinische of ambulante zorg</v>
      </c>
      <c r="E432" s="27" t="str">
        <f>'2b. Productie zpm l-ggz (A)'!E432</f>
        <v>Gezondheidszorgpsycholoog (Wet Big artikel 3)</v>
      </c>
      <c r="F432" s="32">
        <f>'2b. Productie zpm l-ggz (A)'!F432</f>
        <v>0</v>
      </c>
      <c r="G432" s="53">
        <f>'2b. Productie zpm l-ggz (A)'!G432</f>
        <v>299.145923137267</v>
      </c>
      <c r="H432" s="30">
        <f>'2b. Productie zpm l-ggz (A)'!H432</f>
        <v>0</v>
      </c>
    </row>
    <row r="433" spans="1:8" x14ac:dyDescent="0.25">
      <c r="A433" s="26" t="str">
        <f>'2b. Productie zpm l-ggz (A)'!A433</f>
        <v>CO0439</v>
      </c>
      <c r="B433" s="27" t="str">
        <f>'2b. Productie zpm l-ggz (A)'!B433</f>
        <v>Diagnostiek</v>
      </c>
      <c r="C433" s="27" t="str">
        <f>'2b. Productie zpm l-ggz (A)'!C433</f>
        <v>Vanaf 45 minuten</v>
      </c>
      <c r="D433" s="27" t="str">
        <f>'2b. Productie zpm l-ggz (A)'!D433</f>
        <v>Hoogspecialistisch ggz (ambulant en klinisch, met contractvoorwaarde)</v>
      </c>
      <c r="E433" s="27" t="str">
        <f>'2b. Productie zpm l-ggz (A)'!E433</f>
        <v>Gezondheidszorgpsycholoog (Wet Big artikel 3)</v>
      </c>
      <c r="F433" s="32">
        <f>'2b. Productie zpm l-ggz (A)'!F433</f>
        <v>0</v>
      </c>
      <c r="G433" s="53">
        <f>'2b. Productie zpm l-ggz (A)'!G433</f>
        <v>306.09842470014001</v>
      </c>
      <c r="H433" s="30">
        <f>'2b. Productie zpm l-ggz (A)'!H433</f>
        <v>0</v>
      </c>
    </row>
    <row r="434" spans="1:8" x14ac:dyDescent="0.25">
      <c r="A434" s="26" t="str">
        <f>'2b. Productie zpm l-ggz (A)'!A434</f>
        <v>CO0440</v>
      </c>
      <c r="B434" s="27" t="str">
        <f>'2b. Productie zpm l-ggz (A)'!B434</f>
        <v>Diagnostiek</v>
      </c>
      <c r="C434" s="27" t="str">
        <f>'2b. Productie zpm l-ggz (A)'!C434</f>
        <v>Vanaf 45 minuten</v>
      </c>
      <c r="D434" s="27" t="str">
        <f>'2b. Productie zpm l-ggz (A)'!D434</f>
        <v>Ambulant – kwaliteitsstatuut sectie II</v>
      </c>
      <c r="E434" s="27" t="str">
        <f>'2b. Productie zpm l-ggz (A)'!E434</f>
        <v>Psychotherapeut (Wet Big artikel 3)</v>
      </c>
      <c r="F434" s="32">
        <f>'2b. Productie zpm l-ggz (A)'!F434</f>
        <v>0</v>
      </c>
      <c r="G434" s="53">
        <f>'2b. Productie zpm l-ggz (A)'!G434</f>
        <v>159.99166620780301</v>
      </c>
      <c r="H434" s="30">
        <f>'2b. Productie zpm l-ggz (A)'!H434</f>
        <v>0</v>
      </c>
    </row>
    <row r="435" spans="1:8" x14ac:dyDescent="0.25">
      <c r="A435" s="26" t="str">
        <f>'2b. Productie zpm l-ggz (A)'!A435</f>
        <v>CO0441</v>
      </c>
      <c r="B435" s="27" t="str">
        <f>'2b. Productie zpm l-ggz (A)'!B435</f>
        <v>Diagnostiek</v>
      </c>
      <c r="C435" s="27" t="str">
        <f>'2b. Productie zpm l-ggz (A)'!C435</f>
        <v>Vanaf 45 minuten</v>
      </c>
      <c r="D435" s="27" t="str">
        <f>'2b. Productie zpm l-ggz (A)'!D435</f>
        <v>Ambulant – kwaliteitsstatuut sectie III – monodisciplinair</v>
      </c>
      <c r="E435" s="27" t="str">
        <f>'2b. Productie zpm l-ggz (A)'!E435</f>
        <v>Psychotherapeut (Wet Big artikel 3)</v>
      </c>
      <c r="F435" s="32">
        <f>'2b. Productie zpm l-ggz (A)'!F435</f>
        <v>0</v>
      </c>
      <c r="G435" s="53">
        <f>'2b. Productie zpm l-ggz (A)'!G435</f>
        <v>226.213579696164</v>
      </c>
      <c r="H435" s="30">
        <f>'2b. Productie zpm l-ggz (A)'!H435</f>
        <v>0</v>
      </c>
    </row>
    <row r="436" spans="1:8" x14ac:dyDescent="0.25">
      <c r="A436" s="26" t="str">
        <f>'2b. Productie zpm l-ggz (A)'!A436</f>
        <v>CO0442</v>
      </c>
      <c r="B436" s="27" t="str">
        <f>'2b. Productie zpm l-ggz (A)'!B436</f>
        <v>Diagnostiek</v>
      </c>
      <c r="C436" s="27" t="str">
        <f>'2b. Productie zpm l-ggz (A)'!C436</f>
        <v>Vanaf 45 minuten</v>
      </c>
      <c r="D436" s="27" t="str">
        <f>'2b. Productie zpm l-ggz (A)'!D436</f>
        <v>Ambulant – kwaliteitsstatuut sectie III – multidisciplinair</v>
      </c>
      <c r="E436" s="27" t="str">
        <f>'2b. Productie zpm l-ggz (A)'!E436</f>
        <v>Psychotherapeut (Wet Big artikel 3)</v>
      </c>
      <c r="F436" s="32">
        <f>'2b. Productie zpm l-ggz (A)'!F436</f>
        <v>0</v>
      </c>
      <c r="G436" s="53">
        <f>'2b. Productie zpm l-ggz (A)'!G436</f>
        <v>265.73983258057001</v>
      </c>
      <c r="H436" s="30">
        <f>'2b. Productie zpm l-ggz (A)'!H436</f>
        <v>0</v>
      </c>
    </row>
    <row r="437" spans="1:8" x14ac:dyDescent="0.25">
      <c r="A437" s="26" t="str">
        <f>'2b. Productie zpm l-ggz (A)'!A437</f>
        <v>CO0443</v>
      </c>
      <c r="B437" s="27" t="str">
        <f>'2b. Productie zpm l-ggz (A)'!B437</f>
        <v>Diagnostiek</v>
      </c>
      <c r="C437" s="27" t="str">
        <f>'2b. Productie zpm l-ggz (A)'!C437</f>
        <v>Vanaf 45 minuten</v>
      </c>
      <c r="D437" s="27" t="str">
        <f>'2b. Productie zpm l-ggz (A)'!D437</f>
        <v>Outreachend</v>
      </c>
      <c r="E437" s="27" t="str">
        <f>'2b. Productie zpm l-ggz (A)'!E437</f>
        <v>Psychotherapeut (Wet Big artikel 3)</v>
      </c>
      <c r="F437" s="32">
        <f>'2b. Productie zpm l-ggz (A)'!F437</f>
        <v>0</v>
      </c>
      <c r="G437" s="53">
        <f>'2b. Productie zpm l-ggz (A)'!G437</f>
        <v>299.93152793190598</v>
      </c>
      <c r="H437" s="30">
        <f>'2b. Productie zpm l-ggz (A)'!H437</f>
        <v>0</v>
      </c>
    </row>
    <row r="438" spans="1:8" x14ac:dyDescent="0.25">
      <c r="A438" s="26" t="str">
        <f>'2b. Productie zpm l-ggz (A)'!A438</f>
        <v>CO0444</v>
      </c>
      <c r="B438" s="27" t="str">
        <f>'2b. Productie zpm l-ggz (A)'!B438</f>
        <v>Diagnostiek</v>
      </c>
      <c r="C438" s="27" t="str">
        <f>'2b. Productie zpm l-ggz (A)'!C438</f>
        <v>Vanaf 45 minuten</v>
      </c>
      <c r="D438" s="27" t="str">
        <f>'2b. Productie zpm l-ggz (A)'!D438</f>
        <v>Klinisch (exclusief forensische en beveiligde zorg)</v>
      </c>
      <c r="E438" s="27" t="str">
        <f>'2b. Productie zpm l-ggz (A)'!E438</f>
        <v>Psychotherapeut (Wet Big artikel 3)</v>
      </c>
      <c r="F438" s="32">
        <f>'2b. Productie zpm l-ggz (A)'!F438</f>
        <v>0</v>
      </c>
      <c r="G438" s="53">
        <f>'2b. Productie zpm l-ggz (A)'!G438</f>
        <v>336.24479333435102</v>
      </c>
      <c r="H438" s="30">
        <f>'2b. Productie zpm l-ggz (A)'!H438</f>
        <v>0</v>
      </c>
    </row>
    <row r="439" spans="1:8" x14ac:dyDescent="0.25">
      <c r="A439" s="26" t="str">
        <f>'2b. Productie zpm l-ggz (A)'!A439</f>
        <v>CO0445</v>
      </c>
      <c r="B439" s="27" t="str">
        <f>'2b. Productie zpm l-ggz (A)'!B439</f>
        <v>Diagnostiek</v>
      </c>
      <c r="C439" s="27" t="str">
        <f>'2b. Productie zpm l-ggz (A)'!C439</f>
        <v>Vanaf 45 minuten</v>
      </c>
      <c r="D439" s="27" t="str">
        <f>'2b. Productie zpm l-ggz (A)'!D439</f>
        <v>Forensische en beveiligde zorg - klinische zorg</v>
      </c>
      <c r="E439" s="27" t="str">
        <f>'2b. Productie zpm l-ggz (A)'!E439</f>
        <v>Psychotherapeut (Wet Big artikel 3)</v>
      </c>
      <c r="F439" s="32">
        <f>'2b. Productie zpm l-ggz (A)'!F439</f>
        <v>0</v>
      </c>
      <c r="G439" s="53">
        <f>'2b. Productie zpm l-ggz (A)'!G439</f>
        <v>407.60989892335999</v>
      </c>
      <c r="H439" s="30">
        <f>'2b. Productie zpm l-ggz (A)'!H439</f>
        <v>0</v>
      </c>
    </row>
    <row r="440" spans="1:8" x14ac:dyDescent="0.25">
      <c r="A440" s="26" t="str">
        <f>'2b. Productie zpm l-ggz (A)'!A440</f>
        <v>CO0446</v>
      </c>
      <c r="B440" s="27" t="str">
        <f>'2b. Productie zpm l-ggz (A)'!B440</f>
        <v>Diagnostiek</v>
      </c>
      <c r="C440" s="27" t="str">
        <f>'2b. Productie zpm l-ggz (A)'!C440</f>
        <v>Vanaf 45 minuten</v>
      </c>
      <c r="D440" s="27" t="str">
        <f>'2b. Productie zpm l-ggz (A)'!D440</f>
        <v>Forensische en beveiligde zorg - niet klinische of ambulante zorg</v>
      </c>
      <c r="E440" s="27" t="str">
        <f>'2b. Productie zpm l-ggz (A)'!E440</f>
        <v>Psychotherapeut (Wet Big artikel 3)</v>
      </c>
      <c r="F440" s="32">
        <f>'2b. Productie zpm l-ggz (A)'!F440</f>
        <v>0</v>
      </c>
      <c r="G440" s="53">
        <f>'2b. Productie zpm l-ggz (A)'!G440</f>
        <v>361.84343102610899</v>
      </c>
      <c r="H440" s="30">
        <f>'2b. Productie zpm l-ggz (A)'!H440</f>
        <v>0</v>
      </c>
    </row>
    <row r="441" spans="1:8" x14ac:dyDescent="0.25">
      <c r="A441" s="26" t="str">
        <f>'2b. Productie zpm l-ggz (A)'!A441</f>
        <v>CO0447</v>
      </c>
      <c r="B441" s="27" t="str">
        <f>'2b. Productie zpm l-ggz (A)'!B441</f>
        <v>Diagnostiek</v>
      </c>
      <c r="C441" s="27" t="str">
        <f>'2b. Productie zpm l-ggz (A)'!C441</f>
        <v>Vanaf 45 minuten</v>
      </c>
      <c r="D441" s="27" t="str">
        <f>'2b. Productie zpm l-ggz (A)'!D441</f>
        <v>Hoogspecialistisch ggz (ambulant en klinisch, met contractvoorwaarde)</v>
      </c>
      <c r="E441" s="27" t="str">
        <f>'2b. Productie zpm l-ggz (A)'!E441</f>
        <v>Psychotherapeut (Wet Big artikel 3)</v>
      </c>
      <c r="F441" s="32">
        <f>'2b. Productie zpm l-ggz (A)'!F441</f>
        <v>0</v>
      </c>
      <c r="G441" s="53">
        <f>'2b. Productie zpm l-ggz (A)'!G441</f>
        <v>332.33462454491598</v>
      </c>
      <c r="H441" s="30">
        <f>'2b. Productie zpm l-ggz (A)'!H441</f>
        <v>0</v>
      </c>
    </row>
    <row r="442" spans="1:8" x14ac:dyDescent="0.25">
      <c r="A442" s="26" t="str">
        <f>'2b. Productie zpm l-ggz (A)'!A442</f>
        <v>CO0448</v>
      </c>
      <c r="B442" s="27" t="str">
        <f>'2b. Productie zpm l-ggz (A)'!B442</f>
        <v>Diagnostiek</v>
      </c>
      <c r="C442" s="27" t="str">
        <f>'2b. Productie zpm l-ggz (A)'!C442</f>
        <v>Vanaf 45 minuten</v>
      </c>
      <c r="D442" s="27" t="str">
        <f>'2b. Productie zpm l-ggz (A)'!D442</f>
        <v>Ambulant – kwaliteitsstatuut sectie II</v>
      </c>
      <c r="E442" s="27" t="str">
        <f>'2b. Productie zpm l-ggz (A)'!E442</f>
        <v>Verpleegkundige (Wet Big artikel 3)</v>
      </c>
      <c r="F442" s="32">
        <f>'2b. Productie zpm l-ggz (A)'!F442</f>
        <v>0</v>
      </c>
      <c r="G442" s="53">
        <f>'2b. Productie zpm l-ggz (A)'!G442</f>
        <v>114.910421387686</v>
      </c>
      <c r="H442" s="30">
        <f>'2b. Productie zpm l-ggz (A)'!H442</f>
        <v>0</v>
      </c>
    </row>
    <row r="443" spans="1:8" x14ac:dyDescent="0.25">
      <c r="A443" s="26" t="str">
        <f>'2b. Productie zpm l-ggz (A)'!A443</f>
        <v>CO0449</v>
      </c>
      <c r="B443" s="27" t="str">
        <f>'2b. Productie zpm l-ggz (A)'!B443</f>
        <v>Diagnostiek</v>
      </c>
      <c r="C443" s="27" t="str">
        <f>'2b. Productie zpm l-ggz (A)'!C443</f>
        <v>Vanaf 45 minuten</v>
      </c>
      <c r="D443" s="27" t="str">
        <f>'2b. Productie zpm l-ggz (A)'!D443</f>
        <v>Ambulant – kwaliteitsstatuut sectie III – monodisciplinair</v>
      </c>
      <c r="E443" s="27" t="str">
        <f>'2b. Productie zpm l-ggz (A)'!E443</f>
        <v>Verpleegkundige (Wet Big artikel 3)</v>
      </c>
      <c r="F443" s="32">
        <f>'2b. Productie zpm l-ggz (A)'!F443</f>
        <v>0</v>
      </c>
      <c r="G443" s="53">
        <f>'2b. Productie zpm l-ggz (A)'!G443</f>
        <v>165.197463976937</v>
      </c>
      <c r="H443" s="30">
        <f>'2b. Productie zpm l-ggz (A)'!H443</f>
        <v>0</v>
      </c>
    </row>
    <row r="444" spans="1:8" x14ac:dyDescent="0.25">
      <c r="A444" s="26" t="str">
        <f>'2b. Productie zpm l-ggz (A)'!A444</f>
        <v>CO0450</v>
      </c>
      <c r="B444" s="27" t="str">
        <f>'2b. Productie zpm l-ggz (A)'!B444</f>
        <v>Diagnostiek</v>
      </c>
      <c r="C444" s="27" t="str">
        <f>'2b. Productie zpm l-ggz (A)'!C444</f>
        <v>Vanaf 45 minuten</v>
      </c>
      <c r="D444" s="27" t="str">
        <f>'2b. Productie zpm l-ggz (A)'!D444</f>
        <v>Ambulant – kwaliteitsstatuut sectie III – multidisciplinair</v>
      </c>
      <c r="E444" s="27" t="str">
        <f>'2b. Productie zpm l-ggz (A)'!E444</f>
        <v>Verpleegkundige (Wet Big artikel 3)</v>
      </c>
      <c r="F444" s="32">
        <f>'2b. Productie zpm l-ggz (A)'!F444</f>
        <v>0</v>
      </c>
      <c r="G444" s="53">
        <f>'2b. Productie zpm l-ggz (A)'!G444</f>
        <v>201.49200301500301</v>
      </c>
      <c r="H444" s="30">
        <f>'2b. Productie zpm l-ggz (A)'!H444</f>
        <v>0</v>
      </c>
    </row>
    <row r="445" spans="1:8" x14ac:dyDescent="0.25">
      <c r="A445" s="26" t="str">
        <f>'2b. Productie zpm l-ggz (A)'!A445</f>
        <v>CO0451</v>
      </c>
      <c r="B445" s="27" t="str">
        <f>'2b. Productie zpm l-ggz (A)'!B445</f>
        <v>Diagnostiek</v>
      </c>
      <c r="C445" s="27" t="str">
        <f>'2b. Productie zpm l-ggz (A)'!C445</f>
        <v>Vanaf 45 minuten</v>
      </c>
      <c r="D445" s="27" t="str">
        <f>'2b. Productie zpm l-ggz (A)'!D445</f>
        <v>Outreachend</v>
      </c>
      <c r="E445" s="27" t="str">
        <f>'2b. Productie zpm l-ggz (A)'!E445</f>
        <v>Verpleegkundige (Wet Big artikel 3)</v>
      </c>
      <c r="F445" s="32">
        <f>'2b. Productie zpm l-ggz (A)'!F445</f>
        <v>0</v>
      </c>
      <c r="G445" s="53">
        <f>'2b. Productie zpm l-ggz (A)'!G445</f>
        <v>234.91853745082199</v>
      </c>
      <c r="H445" s="30">
        <f>'2b. Productie zpm l-ggz (A)'!H445</f>
        <v>0</v>
      </c>
    </row>
    <row r="446" spans="1:8" x14ac:dyDescent="0.25">
      <c r="A446" s="26" t="str">
        <f>'2b. Productie zpm l-ggz (A)'!A446</f>
        <v>CO0452</v>
      </c>
      <c r="B446" s="27" t="str">
        <f>'2b. Productie zpm l-ggz (A)'!B446</f>
        <v>Diagnostiek</v>
      </c>
      <c r="C446" s="27" t="str">
        <f>'2b. Productie zpm l-ggz (A)'!C446</f>
        <v>Vanaf 45 minuten</v>
      </c>
      <c r="D446" s="27" t="str">
        <f>'2b. Productie zpm l-ggz (A)'!D446</f>
        <v>Klinisch (exclusief forensische en beveiligde zorg)</v>
      </c>
      <c r="E446" s="27" t="str">
        <f>'2b. Productie zpm l-ggz (A)'!E446</f>
        <v>Verpleegkundige (Wet Big artikel 3)</v>
      </c>
      <c r="F446" s="32">
        <f>'2b. Productie zpm l-ggz (A)'!F446</f>
        <v>0</v>
      </c>
      <c r="G446" s="53">
        <f>'2b. Productie zpm l-ggz (A)'!G446</f>
        <v>261.62248779426</v>
      </c>
      <c r="H446" s="30">
        <f>'2b. Productie zpm l-ggz (A)'!H446</f>
        <v>0</v>
      </c>
    </row>
    <row r="447" spans="1:8" x14ac:dyDescent="0.25">
      <c r="A447" s="26" t="str">
        <f>'2b. Productie zpm l-ggz (A)'!A447</f>
        <v>CO0453</v>
      </c>
      <c r="B447" s="27" t="str">
        <f>'2b. Productie zpm l-ggz (A)'!B447</f>
        <v>Diagnostiek</v>
      </c>
      <c r="C447" s="27" t="str">
        <f>'2b. Productie zpm l-ggz (A)'!C447</f>
        <v>Vanaf 45 minuten</v>
      </c>
      <c r="D447" s="27" t="str">
        <f>'2b. Productie zpm l-ggz (A)'!D447</f>
        <v>Forensische en beveiligde zorg - klinische zorg</v>
      </c>
      <c r="E447" s="27" t="str">
        <f>'2b. Productie zpm l-ggz (A)'!E447</f>
        <v>Verpleegkundige (Wet Big artikel 3)</v>
      </c>
      <c r="F447" s="32">
        <f>'2b. Productie zpm l-ggz (A)'!F447</f>
        <v>0</v>
      </c>
      <c r="G447" s="53">
        <f>'2b. Productie zpm l-ggz (A)'!G447</f>
        <v>285.59572704542097</v>
      </c>
      <c r="H447" s="30">
        <f>'2b. Productie zpm l-ggz (A)'!H447</f>
        <v>0</v>
      </c>
    </row>
    <row r="448" spans="1:8" x14ac:dyDescent="0.25">
      <c r="A448" s="26" t="str">
        <f>'2b. Productie zpm l-ggz (A)'!A448</f>
        <v>CO0454</v>
      </c>
      <c r="B448" s="27" t="str">
        <f>'2b. Productie zpm l-ggz (A)'!B448</f>
        <v>Diagnostiek</v>
      </c>
      <c r="C448" s="27" t="str">
        <f>'2b. Productie zpm l-ggz (A)'!C448</f>
        <v>Vanaf 45 minuten</v>
      </c>
      <c r="D448" s="27" t="str">
        <f>'2b. Productie zpm l-ggz (A)'!D448</f>
        <v>Forensische en beveiligde zorg - niet klinische of ambulante zorg</v>
      </c>
      <c r="E448" s="27" t="str">
        <f>'2b. Productie zpm l-ggz (A)'!E448</f>
        <v>Verpleegkundige (Wet Big artikel 3)</v>
      </c>
      <c r="F448" s="32">
        <f>'2b. Productie zpm l-ggz (A)'!F448</f>
        <v>0</v>
      </c>
      <c r="G448" s="53">
        <f>'2b. Productie zpm l-ggz (A)'!G448</f>
        <v>251.497605127968</v>
      </c>
      <c r="H448" s="30">
        <f>'2b. Productie zpm l-ggz (A)'!H448</f>
        <v>0</v>
      </c>
    </row>
    <row r="449" spans="1:8" x14ac:dyDescent="0.25">
      <c r="A449" s="26" t="str">
        <f>'2b. Productie zpm l-ggz (A)'!A449</f>
        <v>CO0455</v>
      </c>
      <c r="B449" s="27" t="str">
        <f>'2b. Productie zpm l-ggz (A)'!B449</f>
        <v>Diagnostiek</v>
      </c>
      <c r="C449" s="27" t="str">
        <f>'2b. Productie zpm l-ggz (A)'!C449</f>
        <v>Vanaf 45 minuten</v>
      </c>
      <c r="D449" s="27" t="str">
        <f>'2b. Productie zpm l-ggz (A)'!D449</f>
        <v>Hoogspecialistisch ggz (ambulant en klinisch, met contractvoorwaarde)</v>
      </c>
      <c r="E449" s="27" t="str">
        <f>'2b. Productie zpm l-ggz (A)'!E449</f>
        <v>Verpleegkundige (Wet Big artikel 3)</v>
      </c>
      <c r="F449" s="32">
        <f>'2b. Productie zpm l-ggz (A)'!F449</f>
        <v>0</v>
      </c>
      <c r="G449" s="53">
        <f>'2b. Productie zpm l-ggz (A)'!G449</f>
        <v>258.92764455424799</v>
      </c>
      <c r="H449" s="30">
        <f>'2b. Productie zpm l-ggz (A)'!H449</f>
        <v>0</v>
      </c>
    </row>
    <row r="450" spans="1:8" x14ac:dyDescent="0.25">
      <c r="A450" s="26" t="str">
        <f>'2b. Productie zpm l-ggz (A)'!A450</f>
        <v>CO0456</v>
      </c>
      <c r="B450" s="27" t="str">
        <f>'2b. Productie zpm l-ggz (A)'!B450</f>
        <v>Behandeling</v>
      </c>
      <c r="C450" s="27" t="str">
        <f>'2b. Productie zpm l-ggz (A)'!C450</f>
        <v>Vanaf 45 minuten</v>
      </c>
      <c r="D450" s="27" t="str">
        <f>'2b. Productie zpm l-ggz (A)'!D450</f>
        <v>Ambulant – kwaliteitsstatuut sectie II</v>
      </c>
      <c r="E450" s="27" t="str">
        <f>'2b. Productie zpm l-ggz (A)'!E450</f>
        <v>Overige beroepen</v>
      </c>
      <c r="F450" s="32">
        <f>'2b. Productie zpm l-ggz (A)'!F450</f>
        <v>0</v>
      </c>
      <c r="G450" s="53">
        <f>'2b. Productie zpm l-ggz (A)'!G450</f>
        <v>103.453628787081</v>
      </c>
      <c r="H450" s="30">
        <f>'2b. Productie zpm l-ggz (A)'!H450</f>
        <v>0</v>
      </c>
    </row>
    <row r="451" spans="1:8" x14ac:dyDescent="0.25">
      <c r="A451" s="26" t="str">
        <f>'2b. Productie zpm l-ggz (A)'!A451</f>
        <v>CO0457</v>
      </c>
      <c r="B451" s="27" t="str">
        <f>'2b. Productie zpm l-ggz (A)'!B451</f>
        <v>Behandeling</v>
      </c>
      <c r="C451" s="27" t="str">
        <f>'2b. Productie zpm l-ggz (A)'!C451</f>
        <v>Vanaf 45 minuten</v>
      </c>
      <c r="D451" s="27" t="str">
        <f>'2b. Productie zpm l-ggz (A)'!D451</f>
        <v>Ambulant – kwaliteitsstatuut sectie III – monodisciplinair</v>
      </c>
      <c r="E451" s="27" t="str">
        <f>'2b. Productie zpm l-ggz (A)'!E451</f>
        <v>Overige beroepen</v>
      </c>
      <c r="F451" s="32">
        <f>'2b. Productie zpm l-ggz (A)'!F451</f>
        <v>0</v>
      </c>
      <c r="G451" s="53">
        <f>'2b. Productie zpm l-ggz (A)'!G451</f>
        <v>145.09487600009399</v>
      </c>
      <c r="H451" s="30">
        <f>'2b. Productie zpm l-ggz (A)'!H451</f>
        <v>0</v>
      </c>
    </row>
    <row r="452" spans="1:8" x14ac:dyDescent="0.25">
      <c r="A452" s="26" t="str">
        <f>'2b. Productie zpm l-ggz (A)'!A452</f>
        <v>CO0458</v>
      </c>
      <c r="B452" s="27" t="str">
        <f>'2b. Productie zpm l-ggz (A)'!B452</f>
        <v>Behandeling</v>
      </c>
      <c r="C452" s="27" t="str">
        <f>'2b. Productie zpm l-ggz (A)'!C452</f>
        <v>Vanaf 45 minuten</v>
      </c>
      <c r="D452" s="27" t="str">
        <f>'2b. Productie zpm l-ggz (A)'!D452</f>
        <v>Ambulant – kwaliteitsstatuut sectie III – multidisciplinair</v>
      </c>
      <c r="E452" s="27" t="str">
        <f>'2b. Productie zpm l-ggz (A)'!E452</f>
        <v>Overige beroepen</v>
      </c>
      <c r="F452" s="32">
        <f>'2b. Productie zpm l-ggz (A)'!F452</f>
        <v>0</v>
      </c>
      <c r="G452" s="53">
        <f>'2b. Productie zpm l-ggz (A)'!G452</f>
        <v>176.27936639987399</v>
      </c>
      <c r="H452" s="30">
        <f>'2b. Productie zpm l-ggz (A)'!H452</f>
        <v>0</v>
      </c>
    </row>
    <row r="453" spans="1:8" x14ac:dyDescent="0.25">
      <c r="A453" s="26" t="str">
        <f>'2b. Productie zpm l-ggz (A)'!A453</f>
        <v>CO0459</v>
      </c>
      <c r="B453" s="27" t="str">
        <f>'2b. Productie zpm l-ggz (A)'!B453</f>
        <v>Behandeling</v>
      </c>
      <c r="C453" s="27" t="str">
        <f>'2b. Productie zpm l-ggz (A)'!C453</f>
        <v>Vanaf 45 minuten</v>
      </c>
      <c r="D453" s="27" t="str">
        <f>'2b. Productie zpm l-ggz (A)'!D453</f>
        <v>Outreachend</v>
      </c>
      <c r="E453" s="27" t="str">
        <f>'2b. Productie zpm l-ggz (A)'!E453</f>
        <v>Overige beroepen</v>
      </c>
      <c r="F453" s="32">
        <f>'2b. Productie zpm l-ggz (A)'!F453</f>
        <v>0</v>
      </c>
      <c r="G453" s="53">
        <f>'2b. Productie zpm l-ggz (A)'!G453</f>
        <v>209.66975078737599</v>
      </c>
      <c r="H453" s="30">
        <f>'2b. Productie zpm l-ggz (A)'!H453</f>
        <v>0</v>
      </c>
    </row>
    <row r="454" spans="1:8" x14ac:dyDescent="0.25">
      <c r="A454" s="26" t="str">
        <f>'2b. Productie zpm l-ggz (A)'!A454</f>
        <v>CO0460</v>
      </c>
      <c r="B454" s="27" t="str">
        <f>'2b. Productie zpm l-ggz (A)'!B454</f>
        <v>Behandeling</v>
      </c>
      <c r="C454" s="27" t="str">
        <f>'2b. Productie zpm l-ggz (A)'!C454</f>
        <v>Vanaf 45 minuten</v>
      </c>
      <c r="D454" s="27" t="str">
        <f>'2b. Productie zpm l-ggz (A)'!D454</f>
        <v>Klinisch (exclusief forensische en beveiligde zorg)</v>
      </c>
      <c r="E454" s="27" t="str">
        <f>'2b. Productie zpm l-ggz (A)'!E454</f>
        <v>Overige beroepen</v>
      </c>
      <c r="F454" s="32">
        <f>'2b. Productie zpm l-ggz (A)'!F454</f>
        <v>0</v>
      </c>
      <c r="G454" s="53">
        <f>'2b. Productie zpm l-ggz (A)'!G454</f>
        <v>230.41260311376899</v>
      </c>
      <c r="H454" s="30">
        <f>'2b. Productie zpm l-ggz (A)'!H454</f>
        <v>0</v>
      </c>
    </row>
    <row r="455" spans="1:8" x14ac:dyDescent="0.25">
      <c r="A455" s="26" t="str">
        <f>'2b. Productie zpm l-ggz (A)'!A455</f>
        <v>CO0461</v>
      </c>
      <c r="B455" s="27" t="str">
        <f>'2b. Productie zpm l-ggz (A)'!B455</f>
        <v>Behandeling</v>
      </c>
      <c r="C455" s="27" t="str">
        <f>'2b. Productie zpm l-ggz (A)'!C455</f>
        <v>Vanaf 45 minuten</v>
      </c>
      <c r="D455" s="27" t="str">
        <f>'2b. Productie zpm l-ggz (A)'!D455</f>
        <v>Forensische en beveiligde zorg - klinische zorg</v>
      </c>
      <c r="E455" s="27" t="str">
        <f>'2b. Productie zpm l-ggz (A)'!E455</f>
        <v>Overige beroepen</v>
      </c>
      <c r="F455" s="32">
        <f>'2b. Productie zpm l-ggz (A)'!F455</f>
        <v>0</v>
      </c>
      <c r="G455" s="53">
        <f>'2b. Productie zpm l-ggz (A)'!G455</f>
        <v>256.110053963138</v>
      </c>
      <c r="H455" s="30">
        <f>'2b. Productie zpm l-ggz (A)'!H455</f>
        <v>0</v>
      </c>
    </row>
    <row r="456" spans="1:8" x14ac:dyDescent="0.25">
      <c r="A456" s="26" t="str">
        <f>'2b. Productie zpm l-ggz (A)'!A456</f>
        <v>CO0462</v>
      </c>
      <c r="B456" s="27" t="str">
        <f>'2b. Productie zpm l-ggz (A)'!B456</f>
        <v>Behandeling</v>
      </c>
      <c r="C456" s="27" t="str">
        <f>'2b. Productie zpm l-ggz (A)'!C456</f>
        <v>Vanaf 45 minuten</v>
      </c>
      <c r="D456" s="27" t="str">
        <f>'2b. Productie zpm l-ggz (A)'!D456</f>
        <v>Forensische en beveiligde zorg - niet klinische of ambulante zorg</v>
      </c>
      <c r="E456" s="27" t="str">
        <f>'2b. Productie zpm l-ggz (A)'!E456</f>
        <v>Overige beroepen</v>
      </c>
      <c r="F456" s="32">
        <f>'2b. Productie zpm l-ggz (A)'!F456</f>
        <v>0</v>
      </c>
      <c r="G456" s="53">
        <f>'2b. Productie zpm l-ggz (A)'!G456</f>
        <v>223.68607574475601</v>
      </c>
      <c r="H456" s="30">
        <f>'2b. Productie zpm l-ggz (A)'!H456</f>
        <v>0</v>
      </c>
    </row>
    <row r="457" spans="1:8" x14ac:dyDescent="0.25">
      <c r="A457" s="26" t="str">
        <f>'2b. Productie zpm l-ggz (A)'!A457</f>
        <v>CO0463</v>
      </c>
      <c r="B457" s="27" t="str">
        <f>'2b. Productie zpm l-ggz (A)'!B457</f>
        <v>Behandeling</v>
      </c>
      <c r="C457" s="27" t="str">
        <f>'2b. Productie zpm l-ggz (A)'!C457</f>
        <v>Vanaf 45 minuten</v>
      </c>
      <c r="D457" s="27" t="str">
        <f>'2b. Productie zpm l-ggz (A)'!D457</f>
        <v>Hoogspecialistisch ggz (ambulant en klinisch, met contractvoorwaarde)</v>
      </c>
      <c r="E457" s="27" t="str">
        <f>'2b. Productie zpm l-ggz (A)'!E457</f>
        <v>Overige beroepen</v>
      </c>
      <c r="F457" s="32">
        <f>'2b. Productie zpm l-ggz (A)'!F457</f>
        <v>0</v>
      </c>
      <c r="G457" s="53">
        <f>'2b. Productie zpm l-ggz (A)'!G457</f>
        <v>218.553989979069</v>
      </c>
      <c r="H457" s="30">
        <f>'2b. Productie zpm l-ggz (A)'!H457</f>
        <v>0</v>
      </c>
    </row>
    <row r="458" spans="1:8" x14ac:dyDescent="0.25">
      <c r="A458" s="26" t="str">
        <f>'2b. Productie zpm l-ggz (A)'!A458</f>
        <v>CO0464</v>
      </c>
      <c r="B458" s="27" t="str">
        <f>'2b. Productie zpm l-ggz (A)'!B458</f>
        <v>Behandeling</v>
      </c>
      <c r="C458" s="27" t="str">
        <f>'2b. Productie zpm l-ggz (A)'!C458</f>
        <v>Vanaf 45 minuten</v>
      </c>
      <c r="D458" s="27" t="str">
        <f>'2b. Productie zpm l-ggz (A)'!D458</f>
        <v>Ambulant – kwaliteitsstatuut sectie II</v>
      </c>
      <c r="E458" s="27" t="str">
        <f>'2b. Productie zpm l-ggz (A)'!E458</f>
        <v>Arts - specialist (Wet Big artikel 14)</v>
      </c>
      <c r="F458" s="32">
        <f>'2b. Productie zpm l-ggz (A)'!F458</f>
        <v>0</v>
      </c>
      <c r="G458" s="53">
        <f>'2b. Productie zpm l-ggz (A)'!G458</f>
        <v>195.28046910815499</v>
      </c>
      <c r="H458" s="30">
        <f>'2b. Productie zpm l-ggz (A)'!H458</f>
        <v>0</v>
      </c>
    </row>
    <row r="459" spans="1:8" x14ac:dyDescent="0.25">
      <c r="A459" s="26" t="str">
        <f>'2b. Productie zpm l-ggz (A)'!A459</f>
        <v>CO0466</v>
      </c>
      <c r="B459" s="27" t="str">
        <f>'2b. Productie zpm l-ggz (A)'!B459</f>
        <v>Behandeling</v>
      </c>
      <c r="C459" s="27" t="str">
        <f>'2b. Productie zpm l-ggz (A)'!C459</f>
        <v>Vanaf 45 minuten</v>
      </c>
      <c r="D459" s="27" t="str">
        <f>'2b. Productie zpm l-ggz (A)'!D459</f>
        <v>Ambulant – kwaliteitsstatuut sectie III – monodisciplinair</v>
      </c>
      <c r="E459" s="27" t="str">
        <f>'2b. Productie zpm l-ggz (A)'!E459</f>
        <v>Arts - specialist (Wet Big artikel 14)</v>
      </c>
      <c r="F459" s="32">
        <f>'2b. Productie zpm l-ggz (A)'!F459</f>
        <v>0</v>
      </c>
      <c r="G459" s="53">
        <f>'2b. Productie zpm l-ggz (A)'!G459</f>
        <v>258.53317421410497</v>
      </c>
      <c r="H459" s="30">
        <f>'2b. Productie zpm l-ggz (A)'!H459</f>
        <v>0</v>
      </c>
    </row>
    <row r="460" spans="1:8" x14ac:dyDescent="0.25">
      <c r="A460" s="26" t="str">
        <f>'2b. Productie zpm l-ggz (A)'!A460</f>
        <v>CO0467</v>
      </c>
      <c r="B460" s="27" t="str">
        <f>'2b. Productie zpm l-ggz (A)'!B460</f>
        <v>Behandeling</v>
      </c>
      <c r="C460" s="27" t="str">
        <f>'2b. Productie zpm l-ggz (A)'!C460</f>
        <v>Vanaf 45 minuten</v>
      </c>
      <c r="D460" s="27" t="str">
        <f>'2b. Productie zpm l-ggz (A)'!D460</f>
        <v>Ambulant – kwaliteitsstatuut sectie III – multidisciplinair</v>
      </c>
      <c r="E460" s="27" t="str">
        <f>'2b. Productie zpm l-ggz (A)'!E460</f>
        <v>Arts - specialist (Wet Big artikel 14)</v>
      </c>
      <c r="F460" s="32">
        <f>'2b. Productie zpm l-ggz (A)'!F460</f>
        <v>0</v>
      </c>
      <c r="G460" s="53">
        <f>'2b. Productie zpm l-ggz (A)'!G460</f>
        <v>299.80630210571201</v>
      </c>
      <c r="H460" s="30">
        <f>'2b. Productie zpm l-ggz (A)'!H460</f>
        <v>0</v>
      </c>
    </row>
    <row r="461" spans="1:8" x14ac:dyDescent="0.25">
      <c r="A461" s="26" t="str">
        <f>'2b. Productie zpm l-ggz (A)'!A461</f>
        <v>CO0468</v>
      </c>
      <c r="B461" s="27" t="str">
        <f>'2b. Productie zpm l-ggz (A)'!B461</f>
        <v>Behandeling</v>
      </c>
      <c r="C461" s="27" t="str">
        <f>'2b. Productie zpm l-ggz (A)'!C461</f>
        <v>Vanaf 45 minuten</v>
      </c>
      <c r="D461" s="27" t="str">
        <f>'2b. Productie zpm l-ggz (A)'!D461</f>
        <v>Outreachend</v>
      </c>
      <c r="E461" s="27" t="str">
        <f>'2b. Productie zpm l-ggz (A)'!E461</f>
        <v>Arts - specialist (Wet Big artikel 14)</v>
      </c>
      <c r="F461" s="32">
        <f>'2b. Productie zpm l-ggz (A)'!F461</f>
        <v>0</v>
      </c>
      <c r="G461" s="53">
        <f>'2b. Productie zpm l-ggz (A)'!G461</f>
        <v>332.15990579530302</v>
      </c>
      <c r="H461" s="30">
        <f>'2b. Productie zpm l-ggz (A)'!H461</f>
        <v>0</v>
      </c>
    </row>
    <row r="462" spans="1:8" x14ac:dyDescent="0.25">
      <c r="A462" s="26" t="str">
        <f>'2b. Productie zpm l-ggz (A)'!A462</f>
        <v>CO0469</v>
      </c>
      <c r="B462" s="27" t="str">
        <f>'2b. Productie zpm l-ggz (A)'!B462</f>
        <v>Behandeling</v>
      </c>
      <c r="C462" s="27" t="str">
        <f>'2b. Productie zpm l-ggz (A)'!C462</f>
        <v>Vanaf 45 minuten</v>
      </c>
      <c r="D462" s="27" t="str">
        <f>'2b. Productie zpm l-ggz (A)'!D462</f>
        <v>Klinisch (exclusief forensische en beveiligde zorg)</v>
      </c>
      <c r="E462" s="27" t="str">
        <f>'2b. Productie zpm l-ggz (A)'!E462</f>
        <v>Arts - specialist (Wet Big artikel 14)</v>
      </c>
      <c r="F462" s="32">
        <f>'2b. Productie zpm l-ggz (A)'!F462</f>
        <v>0</v>
      </c>
      <c r="G462" s="53">
        <f>'2b. Productie zpm l-ggz (A)'!G462</f>
        <v>369.30272320226197</v>
      </c>
      <c r="H462" s="30">
        <f>'2b. Productie zpm l-ggz (A)'!H462</f>
        <v>0</v>
      </c>
    </row>
    <row r="463" spans="1:8" x14ac:dyDescent="0.25">
      <c r="A463" s="26" t="str">
        <f>'2b. Productie zpm l-ggz (A)'!A463</f>
        <v>CO0470</v>
      </c>
      <c r="B463" s="27" t="str">
        <f>'2b. Productie zpm l-ggz (A)'!B463</f>
        <v>Behandeling</v>
      </c>
      <c r="C463" s="27" t="str">
        <f>'2b. Productie zpm l-ggz (A)'!C463</f>
        <v>Vanaf 45 minuten</v>
      </c>
      <c r="D463" s="27" t="str">
        <f>'2b. Productie zpm l-ggz (A)'!D463</f>
        <v>Forensische en beveiligde zorg - klinische zorg</v>
      </c>
      <c r="E463" s="27" t="str">
        <f>'2b. Productie zpm l-ggz (A)'!E463</f>
        <v>Arts - specialist (Wet Big artikel 14)</v>
      </c>
      <c r="F463" s="32">
        <f>'2b. Productie zpm l-ggz (A)'!F463</f>
        <v>0</v>
      </c>
      <c r="G463" s="53">
        <f>'2b. Productie zpm l-ggz (A)'!G463</f>
        <v>452.92194133000299</v>
      </c>
      <c r="H463" s="30">
        <f>'2b. Productie zpm l-ggz (A)'!H463</f>
        <v>0</v>
      </c>
    </row>
    <row r="464" spans="1:8" x14ac:dyDescent="0.25">
      <c r="A464" s="26" t="str">
        <f>'2b. Productie zpm l-ggz (A)'!A464</f>
        <v>CO0471</v>
      </c>
      <c r="B464" s="27" t="str">
        <f>'2b. Productie zpm l-ggz (A)'!B464</f>
        <v>Behandeling</v>
      </c>
      <c r="C464" s="27" t="str">
        <f>'2b. Productie zpm l-ggz (A)'!C464</f>
        <v>Vanaf 45 minuten</v>
      </c>
      <c r="D464" s="27" t="str">
        <f>'2b. Productie zpm l-ggz (A)'!D464</f>
        <v>Forensische en beveiligde zorg - niet klinische of ambulante zorg</v>
      </c>
      <c r="E464" s="27" t="str">
        <f>'2b. Productie zpm l-ggz (A)'!E464</f>
        <v>Arts - specialist (Wet Big artikel 14)</v>
      </c>
      <c r="F464" s="32">
        <f>'2b. Productie zpm l-ggz (A)'!F464</f>
        <v>0</v>
      </c>
      <c r="G464" s="53">
        <f>'2b. Productie zpm l-ggz (A)'!G464</f>
        <v>411.77660639042398</v>
      </c>
      <c r="H464" s="30">
        <f>'2b. Productie zpm l-ggz (A)'!H464</f>
        <v>0</v>
      </c>
    </row>
    <row r="465" spans="1:8" x14ac:dyDescent="0.25">
      <c r="A465" s="26" t="str">
        <f>'2b. Productie zpm l-ggz (A)'!A465</f>
        <v>CO0472</v>
      </c>
      <c r="B465" s="27" t="str">
        <f>'2b. Productie zpm l-ggz (A)'!B465</f>
        <v>Behandeling</v>
      </c>
      <c r="C465" s="27" t="str">
        <f>'2b. Productie zpm l-ggz (A)'!C465</f>
        <v>Vanaf 45 minuten</v>
      </c>
      <c r="D465" s="27" t="str">
        <f>'2b. Productie zpm l-ggz (A)'!D465</f>
        <v>Hoogspecialistisch ggz (ambulant en klinisch, met contractvoorwaarde)</v>
      </c>
      <c r="E465" s="27" t="str">
        <f>'2b. Productie zpm l-ggz (A)'!E465</f>
        <v>Arts - specialist (Wet Big artikel 14)</v>
      </c>
      <c r="F465" s="32">
        <f>'2b. Productie zpm l-ggz (A)'!F465</f>
        <v>0</v>
      </c>
      <c r="G465" s="53">
        <f>'2b. Productie zpm l-ggz (A)'!G465</f>
        <v>351.47301312192099</v>
      </c>
      <c r="H465" s="30">
        <f>'2b. Productie zpm l-ggz (A)'!H465</f>
        <v>0</v>
      </c>
    </row>
    <row r="466" spans="1:8" x14ac:dyDescent="0.25">
      <c r="A466" s="26" t="str">
        <f>'2b. Productie zpm l-ggz (A)'!A466</f>
        <v>CO0473</v>
      </c>
      <c r="B466" s="27" t="str">
        <f>'2b. Productie zpm l-ggz (A)'!B466</f>
        <v>Behandeling</v>
      </c>
      <c r="C466" s="27" t="str">
        <f>'2b. Productie zpm l-ggz (A)'!C466</f>
        <v>Vanaf 45 minuten</v>
      </c>
      <c r="D466" s="27" t="str">
        <f>'2b. Productie zpm l-ggz (A)'!D466</f>
        <v>Ambulant – kwaliteitsstatuut sectie II</v>
      </c>
      <c r="E466" s="27" t="str">
        <f>'2b. Productie zpm l-ggz (A)'!E466</f>
        <v>Klinisch (neuro)psycholoog (Wet Big artikel 14)</v>
      </c>
      <c r="F466" s="32">
        <f>'2b. Productie zpm l-ggz (A)'!F466</f>
        <v>0</v>
      </c>
      <c r="G466" s="53">
        <f>'2b. Productie zpm l-ggz (A)'!G466</f>
        <v>157.11823114250001</v>
      </c>
      <c r="H466" s="30">
        <f>'2b. Productie zpm l-ggz (A)'!H466</f>
        <v>0</v>
      </c>
    </row>
    <row r="467" spans="1:8" x14ac:dyDescent="0.25">
      <c r="A467" s="26" t="str">
        <f>'2b. Productie zpm l-ggz (A)'!A467</f>
        <v>CO0474</v>
      </c>
      <c r="B467" s="27" t="str">
        <f>'2b. Productie zpm l-ggz (A)'!B467</f>
        <v>Behandeling</v>
      </c>
      <c r="C467" s="27" t="str">
        <f>'2b. Productie zpm l-ggz (A)'!C467</f>
        <v>Vanaf 45 minuten</v>
      </c>
      <c r="D467" s="27" t="str">
        <f>'2b. Productie zpm l-ggz (A)'!D467</f>
        <v>Ambulant – kwaliteitsstatuut sectie III – monodisciplinair</v>
      </c>
      <c r="E467" s="27" t="str">
        <f>'2b. Productie zpm l-ggz (A)'!E467</f>
        <v>Klinisch (neuro)psycholoog (Wet Big artikel 14)</v>
      </c>
      <c r="F467" s="32">
        <f>'2b. Productie zpm l-ggz (A)'!F467</f>
        <v>0</v>
      </c>
      <c r="G467" s="53">
        <f>'2b. Productie zpm l-ggz (A)'!G467</f>
        <v>208.95348613300999</v>
      </c>
      <c r="H467" s="30">
        <f>'2b. Productie zpm l-ggz (A)'!H467</f>
        <v>0</v>
      </c>
    </row>
    <row r="468" spans="1:8" x14ac:dyDescent="0.25">
      <c r="A468" s="26" t="str">
        <f>'2b. Productie zpm l-ggz (A)'!A468</f>
        <v>CO0475</v>
      </c>
      <c r="B468" s="27" t="str">
        <f>'2b. Productie zpm l-ggz (A)'!B468</f>
        <v>Behandeling</v>
      </c>
      <c r="C468" s="27" t="str">
        <f>'2b. Productie zpm l-ggz (A)'!C468</f>
        <v>Vanaf 45 minuten</v>
      </c>
      <c r="D468" s="27" t="str">
        <f>'2b. Productie zpm l-ggz (A)'!D468</f>
        <v>Ambulant – kwaliteitsstatuut sectie III – multidisciplinair</v>
      </c>
      <c r="E468" s="27" t="str">
        <f>'2b. Productie zpm l-ggz (A)'!E468</f>
        <v>Klinisch (neuro)psycholoog (Wet Big artikel 14)</v>
      </c>
      <c r="F468" s="32">
        <f>'2b. Productie zpm l-ggz (A)'!F468</f>
        <v>0</v>
      </c>
      <c r="G468" s="53">
        <f>'2b. Productie zpm l-ggz (A)'!G468</f>
        <v>242.752142482626</v>
      </c>
      <c r="H468" s="30">
        <f>'2b. Productie zpm l-ggz (A)'!H468</f>
        <v>0</v>
      </c>
    </row>
    <row r="469" spans="1:8" x14ac:dyDescent="0.25">
      <c r="A469" s="26" t="str">
        <f>'2b. Productie zpm l-ggz (A)'!A469</f>
        <v>CO0476</v>
      </c>
      <c r="B469" s="27" t="str">
        <f>'2b. Productie zpm l-ggz (A)'!B469</f>
        <v>Behandeling</v>
      </c>
      <c r="C469" s="27" t="str">
        <f>'2b. Productie zpm l-ggz (A)'!C469</f>
        <v>Vanaf 45 minuten</v>
      </c>
      <c r="D469" s="27" t="str">
        <f>'2b. Productie zpm l-ggz (A)'!D469</f>
        <v>Outreachend</v>
      </c>
      <c r="E469" s="27" t="str">
        <f>'2b. Productie zpm l-ggz (A)'!E469</f>
        <v>Klinisch (neuro)psycholoog (Wet Big artikel 14)</v>
      </c>
      <c r="F469" s="32">
        <f>'2b. Productie zpm l-ggz (A)'!F469</f>
        <v>0</v>
      </c>
      <c r="G469" s="53">
        <f>'2b. Productie zpm l-ggz (A)'!G469</f>
        <v>279.45941528391</v>
      </c>
      <c r="H469" s="30">
        <f>'2b. Productie zpm l-ggz (A)'!H469</f>
        <v>0</v>
      </c>
    </row>
    <row r="470" spans="1:8" x14ac:dyDescent="0.25">
      <c r="A470" s="26" t="str">
        <f>'2b. Productie zpm l-ggz (A)'!A470</f>
        <v>CO0477</v>
      </c>
      <c r="B470" s="27" t="str">
        <f>'2b. Productie zpm l-ggz (A)'!B470</f>
        <v>Behandeling</v>
      </c>
      <c r="C470" s="27" t="str">
        <f>'2b. Productie zpm l-ggz (A)'!C470</f>
        <v>Vanaf 45 minuten</v>
      </c>
      <c r="D470" s="27" t="str">
        <f>'2b. Productie zpm l-ggz (A)'!D470</f>
        <v>Klinisch (exclusief forensische en beveiligde zorg)</v>
      </c>
      <c r="E470" s="27" t="str">
        <f>'2b. Productie zpm l-ggz (A)'!E470</f>
        <v>Klinisch (neuro)psycholoog (Wet Big artikel 14)</v>
      </c>
      <c r="F470" s="32">
        <f>'2b. Productie zpm l-ggz (A)'!F470</f>
        <v>0</v>
      </c>
      <c r="G470" s="53">
        <f>'2b. Productie zpm l-ggz (A)'!G470</f>
        <v>319.137279831505</v>
      </c>
      <c r="H470" s="30">
        <f>'2b. Productie zpm l-ggz (A)'!H470</f>
        <v>0</v>
      </c>
    </row>
    <row r="471" spans="1:8" x14ac:dyDescent="0.25">
      <c r="A471" s="26" t="str">
        <f>'2b. Productie zpm l-ggz (A)'!A471</f>
        <v>CO0478</v>
      </c>
      <c r="B471" s="27" t="str">
        <f>'2b. Productie zpm l-ggz (A)'!B471</f>
        <v>Behandeling</v>
      </c>
      <c r="C471" s="27" t="str">
        <f>'2b. Productie zpm l-ggz (A)'!C471</f>
        <v>Vanaf 45 minuten</v>
      </c>
      <c r="D471" s="27" t="str">
        <f>'2b. Productie zpm l-ggz (A)'!D471</f>
        <v>Forensische en beveiligde zorg - klinische zorg</v>
      </c>
      <c r="E471" s="27" t="str">
        <f>'2b. Productie zpm l-ggz (A)'!E471</f>
        <v>Klinisch (neuro)psycholoog (Wet Big artikel 14)</v>
      </c>
      <c r="F471" s="32">
        <f>'2b. Productie zpm l-ggz (A)'!F471</f>
        <v>0</v>
      </c>
      <c r="G471" s="53">
        <f>'2b. Productie zpm l-ggz (A)'!G471</f>
        <v>346.13399832764401</v>
      </c>
      <c r="H471" s="30">
        <f>'2b. Productie zpm l-ggz (A)'!H471</f>
        <v>0</v>
      </c>
    </row>
    <row r="472" spans="1:8" x14ac:dyDescent="0.25">
      <c r="A472" s="26" t="str">
        <f>'2b. Productie zpm l-ggz (A)'!A472</f>
        <v>CO0479</v>
      </c>
      <c r="B472" s="27" t="str">
        <f>'2b. Productie zpm l-ggz (A)'!B472</f>
        <v>Behandeling</v>
      </c>
      <c r="C472" s="27" t="str">
        <f>'2b. Productie zpm l-ggz (A)'!C472</f>
        <v>Vanaf 45 minuten</v>
      </c>
      <c r="D472" s="27" t="str">
        <f>'2b. Productie zpm l-ggz (A)'!D472</f>
        <v>Forensische en beveiligde zorg - niet klinische of ambulante zorg</v>
      </c>
      <c r="E472" s="27" t="str">
        <f>'2b. Productie zpm l-ggz (A)'!E472</f>
        <v>Klinisch (neuro)psycholoog (Wet Big artikel 14)</v>
      </c>
      <c r="F472" s="32">
        <f>'2b. Productie zpm l-ggz (A)'!F472</f>
        <v>0</v>
      </c>
      <c r="G472" s="53">
        <f>'2b. Productie zpm l-ggz (A)'!G472</f>
        <v>319.49139310491</v>
      </c>
      <c r="H472" s="30">
        <f>'2b. Productie zpm l-ggz (A)'!H472</f>
        <v>0</v>
      </c>
    </row>
    <row r="473" spans="1:8" x14ac:dyDescent="0.25">
      <c r="A473" s="26" t="str">
        <f>'2b. Productie zpm l-ggz (A)'!A473</f>
        <v>CO0480</v>
      </c>
      <c r="B473" s="27" t="str">
        <f>'2b. Productie zpm l-ggz (A)'!B473</f>
        <v>Behandeling</v>
      </c>
      <c r="C473" s="27" t="str">
        <f>'2b. Productie zpm l-ggz (A)'!C473</f>
        <v>Vanaf 45 minuten</v>
      </c>
      <c r="D473" s="27" t="str">
        <f>'2b. Productie zpm l-ggz (A)'!D473</f>
        <v>Hoogspecialistisch ggz (ambulant en klinisch, met contractvoorwaarde)</v>
      </c>
      <c r="E473" s="27" t="str">
        <f>'2b. Productie zpm l-ggz (A)'!E473</f>
        <v>Klinisch (neuro)psycholoog (Wet Big artikel 14)</v>
      </c>
      <c r="F473" s="32">
        <f>'2b. Productie zpm l-ggz (A)'!F473</f>
        <v>0</v>
      </c>
      <c r="G473" s="53">
        <f>'2b. Productie zpm l-ggz (A)'!G473</f>
        <v>301.99164756755698</v>
      </c>
      <c r="H473" s="30">
        <f>'2b. Productie zpm l-ggz (A)'!H473</f>
        <v>0</v>
      </c>
    </row>
    <row r="474" spans="1:8" x14ac:dyDescent="0.25">
      <c r="A474" s="26" t="str">
        <f>'2b. Productie zpm l-ggz (A)'!A474</f>
        <v>CO0481</v>
      </c>
      <c r="B474" s="27" t="str">
        <f>'2b. Productie zpm l-ggz (A)'!B474</f>
        <v>Behandeling</v>
      </c>
      <c r="C474" s="27" t="str">
        <f>'2b. Productie zpm l-ggz (A)'!C474</f>
        <v>Vanaf 45 minuten</v>
      </c>
      <c r="D474" s="27" t="str">
        <f>'2b. Productie zpm l-ggz (A)'!D474</f>
        <v>Ambulant – kwaliteitsstatuut sectie II</v>
      </c>
      <c r="E474" s="27" t="str">
        <f>'2b. Productie zpm l-ggz (A)'!E474</f>
        <v>Verpleegkundig specialist geestelijke gezondheidszorg (Wet Big artikel 14)</v>
      </c>
      <c r="F474" s="32">
        <f>'2b. Productie zpm l-ggz (A)'!F474</f>
        <v>0</v>
      </c>
      <c r="G474" s="53">
        <f>'2b. Productie zpm l-ggz (A)'!G474</f>
        <v>106.435410170072</v>
      </c>
      <c r="H474" s="30">
        <f>'2b. Productie zpm l-ggz (A)'!H474</f>
        <v>0</v>
      </c>
    </row>
    <row r="475" spans="1:8" x14ac:dyDescent="0.25">
      <c r="A475" s="26" t="str">
        <f>'2b. Productie zpm l-ggz (A)'!A475</f>
        <v>CO0482</v>
      </c>
      <c r="B475" s="27" t="str">
        <f>'2b. Productie zpm l-ggz (A)'!B475</f>
        <v>Behandeling</v>
      </c>
      <c r="C475" s="27" t="str">
        <f>'2b. Productie zpm l-ggz (A)'!C475</f>
        <v>Vanaf 45 minuten</v>
      </c>
      <c r="D475" s="27" t="str">
        <f>'2b. Productie zpm l-ggz (A)'!D475</f>
        <v>Ambulant – kwaliteitsstatuut sectie III – monodisciplinair</v>
      </c>
      <c r="E475" s="27" t="str">
        <f>'2b. Productie zpm l-ggz (A)'!E475</f>
        <v>Verpleegkundig specialist geestelijke gezondheidszorg (Wet Big artikel 14)</v>
      </c>
      <c r="F475" s="32">
        <f>'2b. Productie zpm l-ggz (A)'!F475</f>
        <v>0</v>
      </c>
      <c r="G475" s="53">
        <f>'2b. Productie zpm l-ggz (A)'!G475</f>
        <v>150.385542520298</v>
      </c>
      <c r="H475" s="30">
        <f>'2b. Productie zpm l-ggz (A)'!H475</f>
        <v>0</v>
      </c>
    </row>
    <row r="476" spans="1:8" x14ac:dyDescent="0.25">
      <c r="A476" s="26" t="str">
        <f>'2b. Productie zpm l-ggz (A)'!A476</f>
        <v>CO0483</v>
      </c>
      <c r="B476" s="27" t="str">
        <f>'2b. Productie zpm l-ggz (A)'!B476</f>
        <v>Behandeling</v>
      </c>
      <c r="C476" s="27" t="str">
        <f>'2b. Productie zpm l-ggz (A)'!C476</f>
        <v>Vanaf 45 minuten</v>
      </c>
      <c r="D476" s="27" t="str">
        <f>'2b. Productie zpm l-ggz (A)'!D476</f>
        <v>Ambulant – kwaliteitsstatuut sectie III – multidisciplinair</v>
      </c>
      <c r="E476" s="27" t="str">
        <f>'2b. Productie zpm l-ggz (A)'!E476</f>
        <v>Verpleegkundig specialist geestelijke gezondheidszorg (Wet Big artikel 14)</v>
      </c>
      <c r="F476" s="32">
        <f>'2b. Productie zpm l-ggz (A)'!F476</f>
        <v>0</v>
      </c>
      <c r="G476" s="53">
        <f>'2b. Productie zpm l-ggz (A)'!G476</f>
        <v>174.41357136900501</v>
      </c>
      <c r="H476" s="30">
        <f>'2b. Productie zpm l-ggz (A)'!H476</f>
        <v>0</v>
      </c>
    </row>
    <row r="477" spans="1:8" x14ac:dyDescent="0.25">
      <c r="A477" s="26" t="str">
        <f>'2b. Productie zpm l-ggz (A)'!A477</f>
        <v>CO0484</v>
      </c>
      <c r="B477" s="27" t="str">
        <f>'2b. Productie zpm l-ggz (A)'!B477</f>
        <v>Behandeling</v>
      </c>
      <c r="C477" s="27" t="str">
        <f>'2b. Productie zpm l-ggz (A)'!C477</f>
        <v>Vanaf 45 minuten</v>
      </c>
      <c r="D477" s="27" t="str">
        <f>'2b. Productie zpm l-ggz (A)'!D477</f>
        <v>Outreachend</v>
      </c>
      <c r="E477" s="27" t="str">
        <f>'2b. Productie zpm l-ggz (A)'!E477</f>
        <v>Verpleegkundig specialist geestelijke gezondheidszorg (Wet Big artikel 14)</v>
      </c>
      <c r="F477" s="32">
        <f>'2b. Productie zpm l-ggz (A)'!F477</f>
        <v>0</v>
      </c>
      <c r="G477" s="53">
        <f>'2b. Productie zpm l-ggz (A)'!G477</f>
        <v>195.03035414425099</v>
      </c>
      <c r="H477" s="30">
        <f>'2b. Productie zpm l-ggz (A)'!H477</f>
        <v>0</v>
      </c>
    </row>
    <row r="478" spans="1:8" x14ac:dyDescent="0.25">
      <c r="A478" s="26" t="str">
        <f>'2b. Productie zpm l-ggz (A)'!A478</f>
        <v>CO0485</v>
      </c>
      <c r="B478" s="27" t="str">
        <f>'2b. Productie zpm l-ggz (A)'!B478</f>
        <v>Behandeling</v>
      </c>
      <c r="C478" s="27" t="str">
        <f>'2b. Productie zpm l-ggz (A)'!C478</f>
        <v>Vanaf 45 minuten</v>
      </c>
      <c r="D478" s="27" t="str">
        <f>'2b. Productie zpm l-ggz (A)'!D478</f>
        <v>Klinisch (exclusief forensische en beveiligde zorg)</v>
      </c>
      <c r="E478" s="27" t="str">
        <f>'2b. Productie zpm l-ggz (A)'!E478</f>
        <v>Verpleegkundig specialist geestelijke gezondheidszorg (Wet Big artikel 14)</v>
      </c>
      <c r="F478" s="32">
        <f>'2b. Productie zpm l-ggz (A)'!F478</f>
        <v>0</v>
      </c>
      <c r="G478" s="53">
        <f>'2b. Productie zpm l-ggz (A)'!G478</f>
        <v>211.70704623861701</v>
      </c>
      <c r="H478" s="30">
        <f>'2b. Productie zpm l-ggz (A)'!H478</f>
        <v>0</v>
      </c>
    </row>
    <row r="479" spans="1:8" x14ac:dyDescent="0.25">
      <c r="A479" s="26" t="str">
        <f>'2b. Productie zpm l-ggz (A)'!A479</f>
        <v>CO0486</v>
      </c>
      <c r="B479" s="27" t="str">
        <f>'2b. Productie zpm l-ggz (A)'!B479</f>
        <v>Behandeling</v>
      </c>
      <c r="C479" s="27" t="str">
        <f>'2b. Productie zpm l-ggz (A)'!C479</f>
        <v>Vanaf 45 minuten</v>
      </c>
      <c r="D479" s="27" t="str">
        <f>'2b. Productie zpm l-ggz (A)'!D479</f>
        <v>Forensische en beveiligde zorg - klinische zorg</v>
      </c>
      <c r="E479" s="27" t="str">
        <f>'2b. Productie zpm l-ggz (A)'!E479</f>
        <v>Verpleegkundig specialist geestelijke gezondheidszorg (Wet Big artikel 14)</v>
      </c>
      <c r="F479" s="32">
        <f>'2b. Productie zpm l-ggz (A)'!F479</f>
        <v>0</v>
      </c>
      <c r="G479" s="53">
        <f>'2b. Productie zpm l-ggz (A)'!G479</f>
        <v>214.89693027995</v>
      </c>
      <c r="H479" s="30">
        <f>'2b. Productie zpm l-ggz (A)'!H479</f>
        <v>0</v>
      </c>
    </row>
    <row r="480" spans="1:8" x14ac:dyDescent="0.25">
      <c r="A480" s="26" t="str">
        <f>'2b. Productie zpm l-ggz (A)'!A480</f>
        <v>CO0487</v>
      </c>
      <c r="B480" s="27" t="str">
        <f>'2b. Productie zpm l-ggz (A)'!B480</f>
        <v>Behandeling</v>
      </c>
      <c r="C480" s="27" t="str">
        <f>'2b. Productie zpm l-ggz (A)'!C480</f>
        <v>Vanaf 45 minuten</v>
      </c>
      <c r="D480" s="27" t="str">
        <f>'2b. Productie zpm l-ggz (A)'!D480</f>
        <v>Forensische en beveiligde zorg - niet klinische of ambulante zorg</v>
      </c>
      <c r="E480" s="27" t="str">
        <f>'2b. Productie zpm l-ggz (A)'!E480</f>
        <v>Verpleegkundig specialist geestelijke gezondheidszorg (Wet Big artikel 14)</v>
      </c>
      <c r="F480" s="32">
        <f>'2b. Productie zpm l-ggz (A)'!F480</f>
        <v>0</v>
      </c>
      <c r="G480" s="53">
        <f>'2b. Productie zpm l-ggz (A)'!G480</f>
        <v>192.213142592293</v>
      </c>
      <c r="H480" s="30">
        <f>'2b. Productie zpm l-ggz (A)'!H480</f>
        <v>0</v>
      </c>
    </row>
    <row r="481" spans="1:8" x14ac:dyDescent="0.25">
      <c r="A481" s="26" t="str">
        <f>'2b. Productie zpm l-ggz (A)'!A481</f>
        <v>CO0488</v>
      </c>
      <c r="B481" s="27" t="str">
        <f>'2b. Productie zpm l-ggz (A)'!B481</f>
        <v>Behandeling</v>
      </c>
      <c r="C481" s="27" t="str">
        <f>'2b. Productie zpm l-ggz (A)'!C481</f>
        <v>Vanaf 45 minuten</v>
      </c>
      <c r="D481" s="27" t="str">
        <f>'2b. Productie zpm l-ggz (A)'!D481</f>
        <v>Hoogspecialistisch ggz (ambulant en klinisch, met contractvoorwaarde)</v>
      </c>
      <c r="E481" s="27" t="str">
        <f>'2b. Productie zpm l-ggz (A)'!E481</f>
        <v>Verpleegkundig specialist geestelijke gezondheidszorg (Wet Big artikel 14)</v>
      </c>
      <c r="F481" s="32">
        <f>'2b. Productie zpm l-ggz (A)'!F481</f>
        <v>0</v>
      </c>
      <c r="G481" s="53">
        <f>'2b. Productie zpm l-ggz (A)'!G481</f>
        <v>214.33568898491799</v>
      </c>
      <c r="H481" s="30">
        <f>'2b. Productie zpm l-ggz (A)'!H481</f>
        <v>0</v>
      </c>
    </row>
    <row r="482" spans="1:8" x14ac:dyDescent="0.25">
      <c r="A482" s="26" t="str">
        <f>'2b. Productie zpm l-ggz (A)'!A482</f>
        <v>CO0489</v>
      </c>
      <c r="B482" s="27" t="str">
        <f>'2b. Productie zpm l-ggz (A)'!B482</f>
        <v>Behandeling</v>
      </c>
      <c r="C482" s="27" t="str">
        <f>'2b. Productie zpm l-ggz (A)'!C482</f>
        <v>Vanaf 45 minuten</v>
      </c>
      <c r="D482" s="27" t="str">
        <f>'2b. Productie zpm l-ggz (A)'!D482</f>
        <v>Ambulant – kwaliteitsstatuut sectie II</v>
      </c>
      <c r="E482" s="27" t="str">
        <f>'2b. Productie zpm l-ggz (A)'!E482</f>
        <v>Arts (Wet Big artikel 3)</v>
      </c>
      <c r="F482" s="32">
        <f>'2b. Productie zpm l-ggz (A)'!F482</f>
        <v>0</v>
      </c>
      <c r="G482" s="53">
        <f>'2b. Productie zpm l-ggz (A)'!G482</f>
        <v>110.628066834205</v>
      </c>
      <c r="H482" s="30">
        <f>'2b. Productie zpm l-ggz (A)'!H482</f>
        <v>0</v>
      </c>
    </row>
    <row r="483" spans="1:8" x14ac:dyDescent="0.25">
      <c r="A483" s="26" t="str">
        <f>'2b. Productie zpm l-ggz (A)'!A483</f>
        <v>CO0490</v>
      </c>
      <c r="B483" s="27" t="str">
        <f>'2b. Productie zpm l-ggz (A)'!B483</f>
        <v>Behandeling</v>
      </c>
      <c r="C483" s="27" t="str">
        <f>'2b. Productie zpm l-ggz (A)'!C483</f>
        <v>Vanaf 45 minuten</v>
      </c>
      <c r="D483" s="27" t="str">
        <f>'2b. Productie zpm l-ggz (A)'!D483</f>
        <v>Ambulant – kwaliteitsstatuut sectie III – monodisciplinair</v>
      </c>
      <c r="E483" s="27" t="str">
        <f>'2b. Productie zpm l-ggz (A)'!E483</f>
        <v>Arts (Wet Big artikel 3)</v>
      </c>
      <c r="F483" s="32">
        <f>'2b. Productie zpm l-ggz (A)'!F483</f>
        <v>0</v>
      </c>
      <c r="G483" s="53">
        <f>'2b. Productie zpm l-ggz (A)'!G483</f>
        <v>155.38255107034399</v>
      </c>
      <c r="H483" s="30">
        <f>'2b. Productie zpm l-ggz (A)'!H483</f>
        <v>0</v>
      </c>
    </row>
    <row r="484" spans="1:8" x14ac:dyDescent="0.25">
      <c r="A484" s="26" t="str">
        <f>'2b. Productie zpm l-ggz (A)'!A484</f>
        <v>CO0491</v>
      </c>
      <c r="B484" s="27" t="str">
        <f>'2b. Productie zpm l-ggz (A)'!B484</f>
        <v>Behandeling</v>
      </c>
      <c r="C484" s="27" t="str">
        <f>'2b. Productie zpm l-ggz (A)'!C484</f>
        <v>Vanaf 45 minuten</v>
      </c>
      <c r="D484" s="27" t="str">
        <f>'2b. Productie zpm l-ggz (A)'!D484</f>
        <v>Ambulant – kwaliteitsstatuut sectie III – multidisciplinair</v>
      </c>
      <c r="E484" s="27" t="str">
        <f>'2b. Productie zpm l-ggz (A)'!E484</f>
        <v>Arts (Wet Big artikel 3)</v>
      </c>
      <c r="F484" s="32">
        <f>'2b. Productie zpm l-ggz (A)'!F484</f>
        <v>0</v>
      </c>
      <c r="G484" s="53">
        <f>'2b. Productie zpm l-ggz (A)'!G484</f>
        <v>186.03749611214201</v>
      </c>
      <c r="H484" s="30">
        <f>'2b. Productie zpm l-ggz (A)'!H484</f>
        <v>0</v>
      </c>
    </row>
    <row r="485" spans="1:8" x14ac:dyDescent="0.25">
      <c r="A485" s="26" t="str">
        <f>'2b. Productie zpm l-ggz (A)'!A485</f>
        <v>CO0492</v>
      </c>
      <c r="B485" s="27" t="str">
        <f>'2b. Productie zpm l-ggz (A)'!B485</f>
        <v>Behandeling</v>
      </c>
      <c r="C485" s="27" t="str">
        <f>'2b. Productie zpm l-ggz (A)'!C485</f>
        <v>Vanaf 45 minuten</v>
      </c>
      <c r="D485" s="27" t="str">
        <f>'2b. Productie zpm l-ggz (A)'!D485</f>
        <v>Outreachend</v>
      </c>
      <c r="E485" s="27" t="str">
        <f>'2b. Productie zpm l-ggz (A)'!E485</f>
        <v>Arts (Wet Big artikel 3)</v>
      </c>
      <c r="F485" s="32">
        <f>'2b. Productie zpm l-ggz (A)'!F485</f>
        <v>0</v>
      </c>
      <c r="G485" s="53">
        <f>'2b. Productie zpm l-ggz (A)'!G485</f>
        <v>201.47656531215699</v>
      </c>
      <c r="H485" s="30">
        <f>'2b. Productie zpm l-ggz (A)'!H485</f>
        <v>0</v>
      </c>
    </row>
    <row r="486" spans="1:8" x14ac:dyDescent="0.25">
      <c r="A486" s="26" t="str">
        <f>'2b. Productie zpm l-ggz (A)'!A486</f>
        <v>CO0493</v>
      </c>
      <c r="B486" s="27" t="str">
        <f>'2b. Productie zpm l-ggz (A)'!B486</f>
        <v>Behandeling</v>
      </c>
      <c r="C486" s="27" t="str">
        <f>'2b. Productie zpm l-ggz (A)'!C486</f>
        <v>Vanaf 45 minuten</v>
      </c>
      <c r="D486" s="27" t="str">
        <f>'2b. Productie zpm l-ggz (A)'!D486</f>
        <v>Klinisch (exclusief forensische en beveiligde zorg)</v>
      </c>
      <c r="E486" s="27" t="str">
        <f>'2b. Productie zpm l-ggz (A)'!E486</f>
        <v>Arts (Wet Big artikel 3)</v>
      </c>
      <c r="F486" s="32">
        <f>'2b. Productie zpm l-ggz (A)'!F486</f>
        <v>0</v>
      </c>
      <c r="G486" s="53">
        <f>'2b. Productie zpm l-ggz (A)'!G486</f>
        <v>224.63697982052599</v>
      </c>
      <c r="H486" s="30">
        <f>'2b. Productie zpm l-ggz (A)'!H486</f>
        <v>0</v>
      </c>
    </row>
    <row r="487" spans="1:8" x14ac:dyDescent="0.25">
      <c r="A487" s="26" t="str">
        <f>'2b. Productie zpm l-ggz (A)'!A487</f>
        <v>CO0494</v>
      </c>
      <c r="B487" s="27" t="str">
        <f>'2b. Productie zpm l-ggz (A)'!B487</f>
        <v>Behandeling</v>
      </c>
      <c r="C487" s="27" t="str">
        <f>'2b. Productie zpm l-ggz (A)'!C487</f>
        <v>Vanaf 45 minuten</v>
      </c>
      <c r="D487" s="27" t="str">
        <f>'2b. Productie zpm l-ggz (A)'!D487</f>
        <v>Forensische en beveiligde zorg - klinische zorg</v>
      </c>
      <c r="E487" s="27" t="str">
        <f>'2b. Productie zpm l-ggz (A)'!E487</f>
        <v>Arts (Wet Big artikel 3)</v>
      </c>
      <c r="F487" s="32">
        <f>'2b. Productie zpm l-ggz (A)'!F487</f>
        <v>0</v>
      </c>
      <c r="G487" s="53">
        <f>'2b. Productie zpm l-ggz (A)'!G487</f>
        <v>302.54355775811001</v>
      </c>
      <c r="H487" s="30">
        <f>'2b. Productie zpm l-ggz (A)'!H487</f>
        <v>0</v>
      </c>
    </row>
    <row r="488" spans="1:8" x14ac:dyDescent="0.25">
      <c r="A488" s="26" t="str">
        <f>'2b. Productie zpm l-ggz (A)'!A488</f>
        <v>CO0495</v>
      </c>
      <c r="B488" s="27" t="str">
        <f>'2b. Productie zpm l-ggz (A)'!B488</f>
        <v>Behandeling</v>
      </c>
      <c r="C488" s="27" t="str">
        <f>'2b. Productie zpm l-ggz (A)'!C488</f>
        <v>Vanaf 45 minuten</v>
      </c>
      <c r="D488" s="27" t="str">
        <f>'2b. Productie zpm l-ggz (A)'!D488</f>
        <v>Forensische en beveiligde zorg - niet klinische of ambulante zorg</v>
      </c>
      <c r="E488" s="27" t="str">
        <f>'2b. Productie zpm l-ggz (A)'!E488</f>
        <v>Arts (Wet Big artikel 3)</v>
      </c>
      <c r="F488" s="32">
        <f>'2b. Productie zpm l-ggz (A)'!F488</f>
        <v>0</v>
      </c>
      <c r="G488" s="53">
        <f>'2b. Productie zpm l-ggz (A)'!G488</f>
        <v>259.29155228511098</v>
      </c>
      <c r="H488" s="30">
        <f>'2b. Productie zpm l-ggz (A)'!H488</f>
        <v>0</v>
      </c>
    </row>
    <row r="489" spans="1:8" x14ac:dyDescent="0.25">
      <c r="A489" s="26" t="str">
        <f>'2b. Productie zpm l-ggz (A)'!A489</f>
        <v>CO0496</v>
      </c>
      <c r="B489" s="27" t="str">
        <f>'2b. Productie zpm l-ggz (A)'!B489</f>
        <v>Behandeling</v>
      </c>
      <c r="C489" s="27" t="str">
        <f>'2b. Productie zpm l-ggz (A)'!C489</f>
        <v>Vanaf 45 minuten</v>
      </c>
      <c r="D489" s="27" t="str">
        <f>'2b. Productie zpm l-ggz (A)'!D489</f>
        <v>Hoogspecialistisch ggz (ambulant en klinisch, met contractvoorwaarde)</v>
      </c>
      <c r="E489" s="27" t="str">
        <f>'2b. Productie zpm l-ggz (A)'!E489</f>
        <v>Arts (Wet Big artikel 3)</v>
      </c>
      <c r="F489" s="32">
        <f>'2b. Productie zpm l-ggz (A)'!F489</f>
        <v>0</v>
      </c>
      <c r="G489" s="53">
        <f>'2b. Productie zpm l-ggz (A)'!G489</f>
        <v>224.78339252618699</v>
      </c>
      <c r="H489" s="30">
        <f>'2b. Productie zpm l-ggz (A)'!H489</f>
        <v>0</v>
      </c>
    </row>
    <row r="490" spans="1:8" x14ac:dyDescent="0.25">
      <c r="A490" s="26" t="str">
        <f>'2b. Productie zpm l-ggz (A)'!A490</f>
        <v>CO0497</v>
      </c>
      <c r="B490" s="27" t="str">
        <f>'2b. Productie zpm l-ggz (A)'!B490</f>
        <v>Behandeling</v>
      </c>
      <c r="C490" s="27" t="str">
        <f>'2b. Productie zpm l-ggz (A)'!C490</f>
        <v>Vanaf 45 minuten</v>
      </c>
      <c r="D490" s="27" t="str">
        <f>'2b. Productie zpm l-ggz (A)'!D490</f>
        <v>Ambulant – kwaliteitsstatuut sectie II</v>
      </c>
      <c r="E490" s="27" t="str">
        <f>'2b. Productie zpm l-ggz (A)'!E490</f>
        <v>Gezondheidszorgpsycholoog (Wet Big artikel 3)</v>
      </c>
      <c r="F490" s="32">
        <f>'2b. Productie zpm l-ggz (A)'!F490</f>
        <v>0</v>
      </c>
      <c r="G490" s="53">
        <f>'2b. Productie zpm l-ggz (A)'!G490</f>
        <v>118.951283468098</v>
      </c>
      <c r="H490" s="30">
        <f>'2b. Productie zpm l-ggz (A)'!H490</f>
        <v>0</v>
      </c>
    </row>
    <row r="491" spans="1:8" x14ac:dyDescent="0.25">
      <c r="A491" s="26" t="str">
        <f>'2b. Productie zpm l-ggz (A)'!A491</f>
        <v>CO0498</v>
      </c>
      <c r="B491" s="27" t="str">
        <f>'2b. Productie zpm l-ggz (A)'!B491</f>
        <v>Behandeling</v>
      </c>
      <c r="C491" s="27" t="str">
        <f>'2b. Productie zpm l-ggz (A)'!C491</f>
        <v>Vanaf 45 minuten</v>
      </c>
      <c r="D491" s="27" t="str">
        <f>'2b. Productie zpm l-ggz (A)'!D491</f>
        <v>Ambulant – kwaliteitsstatuut sectie III – monodisciplinair</v>
      </c>
      <c r="E491" s="27" t="str">
        <f>'2b. Productie zpm l-ggz (A)'!E491</f>
        <v>Gezondheidszorgpsycholoog (Wet Big artikel 3)</v>
      </c>
      <c r="F491" s="32">
        <f>'2b. Productie zpm l-ggz (A)'!F491</f>
        <v>0</v>
      </c>
      <c r="G491" s="53">
        <f>'2b. Productie zpm l-ggz (A)'!G491</f>
        <v>164.26084914152699</v>
      </c>
      <c r="H491" s="30">
        <f>'2b. Productie zpm l-ggz (A)'!H491</f>
        <v>0</v>
      </c>
    </row>
    <row r="492" spans="1:8" x14ac:dyDescent="0.25">
      <c r="A492" s="26" t="str">
        <f>'2b. Productie zpm l-ggz (A)'!A492</f>
        <v>CO0499</v>
      </c>
      <c r="B492" s="27" t="str">
        <f>'2b. Productie zpm l-ggz (A)'!B492</f>
        <v>Behandeling</v>
      </c>
      <c r="C492" s="27" t="str">
        <f>'2b. Productie zpm l-ggz (A)'!C492</f>
        <v>Vanaf 45 minuten</v>
      </c>
      <c r="D492" s="27" t="str">
        <f>'2b. Productie zpm l-ggz (A)'!D492</f>
        <v>Ambulant – kwaliteitsstatuut sectie III – multidisciplinair</v>
      </c>
      <c r="E492" s="27" t="str">
        <f>'2b. Productie zpm l-ggz (A)'!E492</f>
        <v>Gezondheidszorgpsycholoog (Wet Big artikel 3)</v>
      </c>
      <c r="F492" s="32">
        <f>'2b. Productie zpm l-ggz (A)'!F492</f>
        <v>0</v>
      </c>
      <c r="G492" s="53">
        <f>'2b. Productie zpm l-ggz (A)'!G492</f>
        <v>193.510272111825</v>
      </c>
      <c r="H492" s="30">
        <f>'2b. Productie zpm l-ggz (A)'!H492</f>
        <v>0</v>
      </c>
    </row>
    <row r="493" spans="1:8" x14ac:dyDescent="0.25">
      <c r="A493" s="26" t="str">
        <f>'2b. Productie zpm l-ggz (A)'!A493</f>
        <v>CO0500</v>
      </c>
      <c r="B493" s="27" t="str">
        <f>'2b. Productie zpm l-ggz (A)'!B493</f>
        <v>Behandeling</v>
      </c>
      <c r="C493" s="27" t="str">
        <f>'2b. Productie zpm l-ggz (A)'!C493</f>
        <v>Vanaf 45 minuten</v>
      </c>
      <c r="D493" s="27" t="str">
        <f>'2b. Productie zpm l-ggz (A)'!D493</f>
        <v>Outreachend</v>
      </c>
      <c r="E493" s="27" t="str">
        <f>'2b. Productie zpm l-ggz (A)'!E493</f>
        <v>Gezondheidszorgpsycholoog (Wet Big artikel 3)</v>
      </c>
      <c r="F493" s="32">
        <f>'2b. Productie zpm l-ggz (A)'!F493</f>
        <v>0</v>
      </c>
      <c r="G493" s="53">
        <f>'2b. Productie zpm l-ggz (A)'!G493</f>
        <v>219.26614922652001</v>
      </c>
      <c r="H493" s="30">
        <f>'2b. Productie zpm l-ggz (A)'!H493</f>
        <v>0</v>
      </c>
    </row>
    <row r="494" spans="1:8" x14ac:dyDescent="0.25">
      <c r="A494" s="26" t="str">
        <f>'2b. Productie zpm l-ggz (A)'!A494</f>
        <v>CO0501</v>
      </c>
      <c r="B494" s="27" t="str">
        <f>'2b. Productie zpm l-ggz (A)'!B494</f>
        <v>Behandeling</v>
      </c>
      <c r="C494" s="27" t="str">
        <f>'2b. Productie zpm l-ggz (A)'!C494</f>
        <v>Vanaf 45 minuten</v>
      </c>
      <c r="D494" s="27" t="str">
        <f>'2b. Productie zpm l-ggz (A)'!D494</f>
        <v>Klinisch (exclusief forensische en beveiligde zorg)</v>
      </c>
      <c r="E494" s="27" t="str">
        <f>'2b. Productie zpm l-ggz (A)'!E494</f>
        <v>Gezondheidszorgpsycholoog (Wet Big artikel 3)</v>
      </c>
      <c r="F494" s="32">
        <f>'2b. Productie zpm l-ggz (A)'!F494</f>
        <v>0</v>
      </c>
      <c r="G494" s="53">
        <f>'2b. Productie zpm l-ggz (A)'!G494</f>
        <v>241.97768769011199</v>
      </c>
      <c r="H494" s="30">
        <f>'2b. Productie zpm l-ggz (A)'!H494</f>
        <v>0</v>
      </c>
    </row>
    <row r="495" spans="1:8" x14ac:dyDescent="0.25">
      <c r="A495" s="26" t="str">
        <f>'2b. Productie zpm l-ggz (A)'!A495</f>
        <v>CO0502</v>
      </c>
      <c r="B495" s="27" t="str">
        <f>'2b. Productie zpm l-ggz (A)'!B495</f>
        <v>Behandeling</v>
      </c>
      <c r="C495" s="27" t="str">
        <f>'2b. Productie zpm l-ggz (A)'!C495</f>
        <v>Vanaf 45 minuten</v>
      </c>
      <c r="D495" s="27" t="str">
        <f>'2b. Productie zpm l-ggz (A)'!D495</f>
        <v>Forensische en beveiligde zorg - klinische zorg</v>
      </c>
      <c r="E495" s="27" t="str">
        <f>'2b. Productie zpm l-ggz (A)'!E495</f>
        <v>Gezondheidszorgpsycholoog (Wet Big artikel 3)</v>
      </c>
      <c r="F495" s="32">
        <f>'2b. Productie zpm l-ggz (A)'!F495</f>
        <v>0</v>
      </c>
      <c r="G495" s="53">
        <f>'2b. Productie zpm l-ggz (A)'!G495</f>
        <v>268.72058987229701</v>
      </c>
      <c r="H495" s="30">
        <f>'2b. Productie zpm l-ggz (A)'!H495</f>
        <v>0</v>
      </c>
    </row>
    <row r="496" spans="1:8" x14ac:dyDescent="0.25">
      <c r="A496" s="26" t="str">
        <f>'2b. Productie zpm l-ggz (A)'!A496</f>
        <v>CO0503</v>
      </c>
      <c r="B496" s="27" t="str">
        <f>'2b. Productie zpm l-ggz (A)'!B496</f>
        <v>Behandeling</v>
      </c>
      <c r="C496" s="27" t="str">
        <f>'2b. Productie zpm l-ggz (A)'!C496</f>
        <v>Vanaf 45 minuten</v>
      </c>
      <c r="D496" s="27" t="str">
        <f>'2b. Productie zpm l-ggz (A)'!D496</f>
        <v>Forensische en beveiligde zorg - niet klinische of ambulante zorg</v>
      </c>
      <c r="E496" s="27" t="str">
        <f>'2b. Productie zpm l-ggz (A)'!E496</f>
        <v>Gezondheidszorgpsycholoog (Wet Big artikel 3)</v>
      </c>
      <c r="F496" s="32">
        <f>'2b. Productie zpm l-ggz (A)'!F496</f>
        <v>0</v>
      </c>
      <c r="G496" s="53">
        <f>'2b. Productie zpm l-ggz (A)'!G496</f>
        <v>221.33939307710301</v>
      </c>
      <c r="H496" s="30">
        <f>'2b. Productie zpm l-ggz (A)'!H496</f>
        <v>0</v>
      </c>
    </row>
    <row r="497" spans="1:8" x14ac:dyDescent="0.25">
      <c r="A497" s="26" t="str">
        <f>'2b. Productie zpm l-ggz (A)'!A497</f>
        <v>CO0504</v>
      </c>
      <c r="B497" s="27" t="str">
        <f>'2b. Productie zpm l-ggz (A)'!B497</f>
        <v>Behandeling</v>
      </c>
      <c r="C497" s="27" t="str">
        <f>'2b. Productie zpm l-ggz (A)'!C497</f>
        <v>Vanaf 45 minuten</v>
      </c>
      <c r="D497" s="27" t="str">
        <f>'2b. Productie zpm l-ggz (A)'!D497</f>
        <v>Hoogspecialistisch ggz (ambulant en klinisch, met contractvoorwaarde)</v>
      </c>
      <c r="E497" s="27" t="str">
        <f>'2b. Productie zpm l-ggz (A)'!E497</f>
        <v>Gezondheidszorgpsycholoog (Wet Big artikel 3)</v>
      </c>
      <c r="F497" s="32">
        <f>'2b. Productie zpm l-ggz (A)'!F497</f>
        <v>0</v>
      </c>
      <c r="G497" s="53">
        <f>'2b. Productie zpm l-ggz (A)'!G497</f>
        <v>235.18231507979701</v>
      </c>
      <c r="H497" s="30">
        <f>'2b. Productie zpm l-ggz (A)'!H497</f>
        <v>0</v>
      </c>
    </row>
    <row r="498" spans="1:8" x14ac:dyDescent="0.25">
      <c r="A498" s="26" t="str">
        <f>'2b. Productie zpm l-ggz (A)'!A498</f>
        <v>CO0505</v>
      </c>
      <c r="B498" s="27" t="str">
        <f>'2b. Productie zpm l-ggz (A)'!B498</f>
        <v>Behandeling</v>
      </c>
      <c r="C498" s="27" t="str">
        <f>'2b. Productie zpm l-ggz (A)'!C498</f>
        <v>Vanaf 45 minuten</v>
      </c>
      <c r="D498" s="27" t="str">
        <f>'2b. Productie zpm l-ggz (A)'!D498</f>
        <v>Ambulant – kwaliteitsstatuut sectie II</v>
      </c>
      <c r="E498" s="27" t="str">
        <f>'2b. Productie zpm l-ggz (A)'!E498</f>
        <v>Psychotherapeut (Wet Big artikel 3)</v>
      </c>
      <c r="F498" s="32">
        <f>'2b. Productie zpm l-ggz (A)'!F498</f>
        <v>0</v>
      </c>
      <c r="G498" s="53">
        <f>'2b. Productie zpm l-ggz (A)'!G498</f>
        <v>137.011018532479</v>
      </c>
      <c r="H498" s="30">
        <f>'2b. Productie zpm l-ggz (A)'!H498</f>
        <v>0</v>
      </c>
    </row>
    <row r="499" spans="1:8" x14ac:dyDescent="0.25">
      <c r="A499" s="26" t="str">
        <f>'2b. Productie zpm l-ggz (A)'!A499</f>
        <v>CO0506</v>
      </c>
      <c r="B499" s="27" t="str">
        <f>'2b. Productie zpm l-ggz (A)'!B499</f>
        <v>Behandeling</v>
      </c>
      <c r="C499" s="27" t="str">
        <f>'2b. Productie zpm l-ggz (A)'!C499</f>
        <v>Vanaf 45 minuten</v>
      </c>
      <c r="D499" s="27" t="str">
        <f>'2b. Productie zpm l-ggz (A)'!D499</f>
        <v>Ambulant – kwaliteitsstatuut sectie III – monodisciplinair</v>
      </c>
      <c r="E499" s="27" t="str">
        <f>'2b. Productie zpm l-ggz (A)'!E499</f>
        <v>Psychotherapeut (Wet Big artikel 3)</v>
      </c>
      <c r="F499" s="32">
        <f>'2b. Productie zpm l-ggz (A)'!F499</f>
        <v>0</v>
      </c>
      <c r="G499" s="53">
        <f>'2b. Productie zpm l-ggz (A)'!G499</f>
        <v>184.78444430523101</v>
      </c>
      <c r="H499" s="30">
        <f>'2b. Productie zpm l-ggz (A)'!H499</f>
        <v>0</v>
      </c>
    </row>
    <row r="500" spans="1:8" x14ac:dyDescent="0.25">
      <c r="A500" s="26" t="str">
        <f>'2b. Productie zpm l-ggz (A)'!A500</f>
        <v>CO0507</v>
      </c>
      <c r="B500" s="27" t="str">
        <f>'2b. Productie zpm l-ggz (A)'!B500</f>
        <v>Behandeling</v>
      </c>
      <c r="C500" s="27" t="str">
        <f>'2b. Productie zpm l-ggz (A)'!C500</f>
        <v>Vanaf 45 minuten</v>
      </c>
      <c r="D500" s="27" t="str">
        <f>'2b. Productie zpm l-ggz (A)'!D500</f>
        <v>Ambulant – kwaliteitsstatuut sectie III – multidisciplinair</v>
      </c>
      <c r="E500" s="27" t="str">
        <f>'2b. Productie zpm l-ggz (A)'!E500</f>
        <v>Psychotherapeut (Wet Big artikel 3)</v>
      </c>
      <c r="F500" s="32">
        <f>'2b. Productie zpm l-ggz (A)'!F500</f>
        <v>0</v>
      </c>
      <c r="G500" s="53">
        <f>'2b. Productie zpm l-ggz (A)'!G500</f>
        <v>209.61390358942</v>
      </c>
      <c r="H500" s="30">
        <f>'2b. Productie zpm l-ggz (A)'!H500</f>
        <v>0</v>
      </c>
    </row>
    <row r="501" spans="1:8" x14ac:dyDescent="0.25">
      <c r="A501" s="26" t="str">
        <f>'2b. Productie zpm l-ggz (A)'!A501</f>
        <v>CO0508</v>
      </c>
      <c r="B501" s="27" t="str">
        <f>'2b. Productie zpm l-ggz (A)'!B501</f>
        <v>Behandeling</v>
      </c>
      <c r="C501" s="27" t="str">
        <f>'2b. Productie zpm l-ggz (A)'!C501</f>
        <v>Vanaf 45 minuten</v>
      </c>
      <c r="D501" s="27" t="str">
        <f>'2b. Productie zpm l-ggz (A)'!D501</f>
        <v>Outreachend</v>
      </c>
      <c r="E501" s="27" t="str">
        <f>'2b. Productie zpm l-ggz (A)'!E501</f>
        <v>Psychotherapeut (Wet Big artikel 3)</v>
      </c>
      <c r="F501" s="32">
        <f>'2b. Productie zpm l-ggz (A)'!F501</f>
        <v>0</v>
      </c>
      <c r="G501" s="53">
        <f>'2b. Productie zpm l-ggz (A)'!G501</f>
        <v>229.95381215133099</v>
      </c>
      <c r="H501" s="30">
        <f>'2b. Productie zpm l-ggz (A)'!H501</f>
        <v>0</v>
      </c>
    </row>
    <row r="502" spans="1:8" x14ac:dyDescent="0.25">
      <c r="A502" s="26" t="str">
        <f>'2b. Productie zpm l-ggz (A)'!A502</f>
        <v>CO0509</v>
      </c>
      <c r="B502" s="27" t="str">
        <f>'2b. Productie zpm l-ggz (A)'!B502</f>
        <v>Behandeling</v>
      </c>
      <c r="C502" s="27" t="str">
        <f>'2b. Productie zpm l-ggz (A)'!C502</f>
        <v>Vanaf 45 minuten</v>
      </c>
      <c r="D502" s="27" t="str">
        <f>'2b. Productie zpm l-ggz (A)'!D502</f>
        <v>Klinisch (exclusief forensische en beveiligde zorg)</v>
      </c>
      <c r="E502" s="27" t="str">
        <f>'2b. Productie zpm l-ggz (A)'!E502</f>
        <v>Psychotherapeut (Wet Big artikel 3)</v>
      </c>
      <c r="F502" s="32">
        <f>'2b. Productie zpm l-ggz (A)'!F502</f>
        <v>0</v>
      </c>
      <c r="G502" s="53">
        <f>'2b. Productie zpm l-ggz (A)'!G502</f>
        <v>251.15246811622399</v>
      </c>
      <c r="H502" s="30">
        <f>'2b. Productie zpm l-ggz (A)'!H502</f>
        <v>0</v>
      </c>
    </row>
    <row r="503" spans="1:8" x14ac:dyDescent="0.25">
      <c r="A503" s="26" t="str">
        <f>'2b. Productie zpm l-ggz (A)'!A503</f>
        <v>CO0510</v>
      </c>
      <c r="B503" s="27" t="str">
        <f>'2b. Productie zpm l-ggz (A)'!B503</f>
        <v>Behandeling</v>
      </c>
      <c r="C503" s="27" t="str">
        <f>'2b. Productie zpm l-ggz (A)'!C503</f>
        <v>Vanaf 45 minuten</v>
      </c>
      <c r="D503" s="27" t="str">
        <f>'2b. Productie zpm l-ggz (A)'!D503</f>
        <v>Forensische en beveiligde zorg - klinische zorg</v>
      </c>
      <c r="E503" s="27" t="str">
        <f>'2b. Productie zpm l-ggz (A)'!E503</f>
        <v>Psychotherapeut (Wet Big artikel 3)</v>
      </c>
      <c r="F503" s="32">
        <f>'2b. Productie zpm l-ggz (A)'!F503</f>
        <v>0</v>
      </c>
      <c r="G503" s="53">
        <f>'2b. Productie zpm l-ggz (A)'!G503</f>
        <v>297.43130383398801</v>
      </c>
      <c r="H503" s="30">
        <f>'2b. Productie zpm l-ggz (A)'!H503</f>
        <v>0</v>
      </c>
    </row>
    <row r="504" spans="1:8" x14ac:dyDescent="0.25">
      <c r="A504" s="26" t="str">
        <f>'2b. Productie zpm l-ggz (A)'!A504</f>
        <v>CO0511</v>
      </c>
      <c r="B504" s="27" t="str">
        <f>'2b. Productie zpm l-ggz (A)'!B504</f>
        <v>Behandeling</v>
      </c>
      <c r="C504" s="27" t="str">
        <f>'2b. Productie zpm l-ggz (A)'!C504</f>
        <v>Vanaf 45 minuten</v>
      </c>
      <c r="D504" s="27" t="str">
        <f>'2b. Productie zpm l-ggz (A)'!D504</f>
        <v>Forensische en beveiligde zorg - niet klinische of ambulante zorg</v>
      </c>
      <c r="E504" s="27" t="str">
        <f>'2b. Productie zpm l-ggz (A)'!E504</f>
        <v>Psychotherapeut (Wet Big artikel 3)</v>
      </c>
      <c r="F504" s="32">
        <f>'2b. Productie zpm l-ggz (A)'!F504</f>
        <v>0</v>
      </c>
      <c r="G504" s="53">
        <f>'2b. Productie zpm l-ggz (A)'!G504</f>
        <v>269.85184397136197</v>
      </c>
      <c r="H504" s="30">
        <f>'2b. Productie zpm l-ggz (A)'!H504</f>
        <v>0</v>
      </c>
    </row>
    <row r="505" spans="1:8" x14ac:dyDescent="0.25">
      <c r="A505" s="26" t="str">
        <f>'2b. Productie zpm l-ggz (A)'!A505</f>
        <v>CO0512</v>
      </c>
      <c r="B505" s="27" t="str">
        <f>'2b. Productie zpm l-ggz (A)'!B505</f>
        <v>Behandeling</v>
      </c>
      <c r="C505" s="27" t="str">
        <f>'2b. Productie zpm l-ggz (A)'!C505</f>
        <v>Vanaf 45 minuten</v>
      </c>
      <c r="D505" s="27" t="str">
        <f>'2b. Productie zpm l-ggz (A)'!D505</f>
        <v>Hoogspecialistisch ggz (ambulant en klinisch, met contractvoorwaarde)</v>
      </c>
      <c r="E505" s="27" t="str">
        <f>'2b. Productie zpm l-ggz (A)'!E505</f>
        <v>Psychotherapeut (Wet Big artikel 3)</v>
      </c>
      <c r="F505" s="32">
        <f>'2b. Productie zpm l-ggz (A)'!F505</f>
        <v>0</v>
      </c>
      <c r="G505" s="53">
        <f>'2b. Productie zpm l-ggz (A)'!G505</f>
        <v>257.38680672368099</v>
      </c>
      <c r="H505" s="30">
        <f>'2b. Productie zpm l-ggz (A)'!H505</f>
        <v>0</v>
      </c>
    </row>
    <row r="506" spans="1:8" x14ac:dyDescent="0.25">
      <c r="A506" s="26" t="str">
        <f>'2b. Productie zpm l-ggz (A)'!A506</f>
        <v>CO0513</v>
      </c>
      <c r="B506" s="27" t="str">
        <f>'2b. Productie zpm l-ggz (A)'!B506</f>
        <v>Behandeling</v>
      </c>
      <c r="C506" s="27" t="str">
        <f>'2b. Productie zpm l-ggz (A)'!C506</f>
        <v>Vanaf 45 minuten</v>
      </c>
      <c r="D506" s="27" t="str">
        <f>'2b. Productie zpm l-ggz (A)'!D506</f>
        <v>Ambulant – kwaliteitsstatuut sectie II</v>
      </c>
      <c r="E506" s="27" t="str">
        <f>'2b. Productie zpm l-ggz (A)'!E506</f>
        <v>Verpleegkundige (Wet Big artikel 3)</v>
      </c>
      <c r="F506" s="32">
        <f>'2b. Productie zpm l-ggz (A)'!F506</f>
        <v>0</v>
      </c>
      <c r="G506" s="53">
        <f>'2b. Productie zpm l-ggz (A)'!G506</f>
        <v>99.091388066619501</v>
      </c>
      <c r="H506" s="30">
        <f>'2b. Productie zpm l-ggz (A)'!H506</f>
        <v>0</v>
      </c>
    </row>
    <row r="507" spans="1:8" x14ac:dyDescent="0.25">
      <c r="A507" s="26" t="str">
        <f>'2b. Productie zpm l-ggz (A)'!A507</f>
        <v>CO0514</v>
      </c>
      <c r="B507" s="27" t="str">
        <f>'2b. Productie zpm l-ggz (A)'!B507</f>
        <v>Behandeling</v>
      </c>
      <c r="C507" s="27" t="str">
        <f>'2b. Productie zpm l-ggz (A)'!C507</f>
        <v>Vanaf 45 minuten</v>
      </c>
      <c r="D507" s="27" t="str">
        <f>'2b. Productie zpm l-ggz (A)'!D507</f>
        <v>Ambulant – kwaliteitsstatuut sectie III – monodisciplinair</v>
      </c>
      <c r="E507" s="27" t="str">
        <f>'2b. Productie zpm l-ggz (A)'!E507</f>
        <v>Verpleegkundige (Wet Big artikel 3)</v>
      </c>
      <c r="F507" s="32">
        <f>'2b. Productie zpm l-ggz (A)'!F507</f>
        <v>0</v>
      </c>
      <c r="G507" s="53">
        <f>'2b. Productie zpm l-ggz (A)'!G507</f>
        <v>135.98837227006601</v>
      </c>
      <c r="H507" s="30">
        <f>'2b. Productie zpm l-ggz (A)'!H507</f>
        <v>0</v>
      </c>
    </row>
    <row r="508" spans="1:8" x14ac:dyDescent="0.25">
      <c r="A508" s="26" t="str">
        <f>'2b. Productie zpm l-ggz (A)'!A508</f>
        <v>CO0515</v>
      </c>
      <c r="B508" s="27" t="str">
        <f>'2b. Productie zpm l-ggz (A)'!B508</f>
        <v>Behandeling</v>
      </c>
      <c r="C508" s="27" t="str">
        <f>'2b. Productie zpm l-ggz (A)'!C508</f>
        <v>Vanaf 45 minuten</v>
      </c>
      <c r="D508" s="27" t="str">
        <f>'2b. Productie zpm l-ggz (A)'!D508</f>
        <v>Ambulant – kwaliteitsstatuut sectie III – multidisciplinair</v>
      </c>
      <c r="E508" s="27" t="str">
        <f>'2b. Productie zpm l-ggz (A)'!E508</f>
        <v>Verpleegkundige (Wet Big artikel 3)</v>
      </c>
      <c r="F508" s="32">
        <f>'2b. Productie zpm l-ggz (A)'!F508</f>
        <v>0</v>
      </c>
      <c r="G508" s="53">
        <f>'2b. Productie zpm l-ggz (A)'!G508</f>
        <v>160.18808341719799</v>
      </c>
      <c r="H508" s="30">
        <f>'2b. Productie zpm l-ggz (A)'!H508</f>
        <v>0</v>
      </c>
    </row>
    <row r="509" spans="1:8" x14ac:dyDescent="0.25">
      <c r="A509" s="26" t="str">
        <f>'2b. Productie zpm l-ggz (A)'!A509</f>
        <v>CO0516</v>
      </c>
      <c r="B509" s="27" t="str">
        <f>'2b. Productie zpm l-ggz (A)'!B509</f>
        <v>Behandeling</v>
      </c>
      <c r="C509" s="27" t="str">
        <f>'2b. Productie zpm l-ggz (A)'!C509</f>
        <v>Vanaf 45 minuten</v>
      </c>
      <c r="D509" s="27" t="str">
        <f>'2b. Productie zpm l-ggz (A)'!D509</f>
        <v>Outreachend</v>
      </c>
      <c r="E509" s="27" t="str">
        <f>'2b. Productie zpm l-ggz (A)'!E509</f>
        <v>Verpleegkundige (Wet Big artikel 3)</v>
      </c>
      <c r="F509" s="32">
        <f>'2b. Productie zpm l-ggz (A)'!F509</f>
        <v>0</v>
      </c>
      <c r="G509" s="53">
        <f>'2b. Productie zpm l-ggz (A)'!G509</f>
        <v>181.50510936127799</v>
      </c>
      <c r="H509" s="30">
        <f>'2b. Productie zpm l-ggz (A)'!H509</f>
        <v>0</v>
      </c>
    </row>
    <row r="510" spans="1:8" x14ac:dyDescent="0.25">
      <c r="A510" s="26" t="str">
        <f>'2b. Productie zpm l-ggz (A)'!A510</f>
        <v>CO0517</v>
      </c>
      <c r="B510" s="27" t="str">
        <f>'2b. Productie zpm l-ggz (A)'!B510</f>
        <v>Behandeling</v>
      </c>
      <c r="C510" s="27" t="str">
        <f>'2b. Productie zpm l-ggz (A)'!C510</f>
        <v>Vanaf 45 minuten</v>
      </c>
      <c r="D510" s="27" t="str">
        <f>'2b. Productie zpm l-ggz (A)'!D510</f>
        <v>Klinisch (exclusief forensische en beveiligde zorg)</v>
      </c>
      <c r="E510" s="27" t="str">
        <f>'2b. Productie zpm l-ggz (A)'!E510</f>
        <v>Verpleegkundige (Wet Big artikel 3)</v>
      </c>
      <c r="F510" s="32">
        <f>'2b. Productie zpm l-ggz (A)'!F510</f>
        <v>0</v>
      </c>
      <c r="G510" s="53">
        <f>'2b. Productie zpm l-ggz (A)'!G510</f>
        <v>196.861520453639</v>
      </c>
      <c r="H510" s="30">
        <f>'2b. Productie zpm l-ggz (A)'!H510</f>
        <v>0</v>
      </c>
    </row>
    <row r="511" spans="1:8" x14ac:dyDescent="0.25">
      <c r="A511" s="26" t="str">
        <f>'2b. Productie zpm l-ggz (A)'!A511</f>
        <v>CO0518</v>
      </c>
      <c r="B511" s="27" t="str">
        <f>'2b. Productie zpm l-ggz (A)'!B511</f>
        <v>Behandeling</v>
      </c>
      <c r="C511" s="27" t="str">
        <f>'2b. Productie zpm l-ggz (A)'!C511</f>
        <v>Vanaf 45 minuten</v>
      </c>
      <c r="D511" s="27" t="str">
        <f>'2b. Productie zpm l-ggz (A)'!D511</f>
        <v>Forensische en beveiligde zorg - klinische zorg</v>
      </c>
      <c r="E511" s="27" t="str">
        <f>'2b. Productie zpm l-ggz (A)'!E511</f>
        <v>Verpleegkundige (Wet Big artikel 3)</v>
      </c>
      <c r="F511" s="32">
        <f>'2b. Productie zpm l-ggz (A)'!F511</f>
        <v>0</v>
      </c>
      <c r="G511" s="53">
        <f>'2b. Productie zpm l-ggz (A)'!G511</f>
        <v>209.93237028659499</v>
      </c>
      <c r="H511" s="30">
        <f>'2b. Productie zpm l-ggz (A)'!H511</f>
        <v>0</v>
      </c>
    </row>
    <row r="512" spans="1:8" x14ac:dyDescent="0.25">
      <c r="A512" s="26" t="str">
        <f>'2b. Productie zpm l-ggz (A)'!A512</f>
        <v>CO0519</v>
      </c>
      <c r="B512" s="27" t="str">
        <f>'2b. Productie zpm l-ggz (A)'!B512</f>
        <v>Behandeling</v>
      </c>
      <c r="C512" s="27" t="str">
        <f>'2b. Productie zpm l-ggz (A)'!C512</f>
        <v>Vanaf 45 minuten</v>
      </c>
      <c r="D512" s="27" t="str">
        <f>'2b. Productie zpm l-ggz (A)'!D512</f>
        <v>Forensische en beveiligde zorg - niet klinische of ambulante zorg</v>
      </c>
      <c r="E512" s="27" t="str">
        <f>'2b. Productie zpm l-ggz (A)'!E512</f>
        <v>Verpleegkundige (Wet Big artikel 3)</v>
      </c>
      <c r="F512" s="32">
        <f>'2b. Productie zpm l-ggz (A)'!F512</f>
        <v>0</v>
      </c>
      <c r="G512" s="53">
        <f>'2b. Productie zpm l-ggz (A)'!G512</f>
        <v>188.99795517681201</v>
      </c>
      <c r="H512" s="30">
        <f>'2b. Productie zpm l-ggz (A)'!H512</f>
        <v>0</v>
      </c>
    </row>
    <row r="513" spans="1:8" x14ac:dyDescent="0.25">
      <c r="A513" s="26" t="str">
        <f>'2b. Productie zpm l-ggz (A)'!A513</f>
        <v>CO0520</v>
      </c>
      <c r="B513" s="27" t="str">
        <f>'2b. Productie zpm l-ggz (A)'!B513</f>
        <v>Behandeling</v>
      </c>
      <c r="C513" s="27" t="str">
        <f>'2b. Productie zpm l-ggz (A)'!C513</f>
        <v>Vanaf 45 minuten</v>
      </c>
      <c r="D513" s="27" t="str">
        <f>'2b. Productie zpm l-ggz (A)'!D513</f>
        <v>Hoogspecialistisch ggz (ambulant en klinisch, met contractvoorwaarde)</v>
      </c>
      <c r="E513" s="27" t="str">
        <f>'2b. Productie zpm l-ggz (A)'!E513</f>
        <v>Verpleegkundige (Wet Big artikel 3)</v>
      </c>
      <c r="F513" s="32">
        <f>'2b. Productie zpm l-ggz (A)'!F513</f>
        <v>0</v>
      </c>
      <c r="G513" s="53">
        <f>'2b. Productie zpm l-ggz (A)'!G513</f>
        <v>202.18226129074401</v>
      </c>
      <c r="H513" s="30">
        <f>'2b. Productie zpm l-ggz (A)'!H513</f>
        <v>0</v>
      </c>
    </row>
    <row r="514" spans="1:8" x14ac:dyDescent="0.25">
      <c r="A514" s="26" t="str">
        <f>'2b. Productie zpm l-ggz (A)'!A514</f>
        <v>CO0521</v>
      </c>
      <c r="B514" s="27" t="str">
        <f>'2b. Productie zpm l-ggz (A)'!B514</f>
        <v>Diagnostiek</v>
      </c>
      <c r="C514" s="27" t="str">
        <f>'2b. Productie zpm l-ggz (A)'!C514</f>
        <v>Vanaf 60 minuten</v>
      </c>
      <c r="D514" s="27" t="str">
        <f>'2b. Productie zpm l-ggz (A)'!D514</f>
        <v>Ambulant – kwaliteitsstatuut sectie II</v>
      </c>
      <c r="E514" s="27" t="str">
        <f>'2b. Productie zpm l-ggz (A)'!E514</f>
        <v>Overige beroepen</v>
      </c>
      <c r="F514" s="32">
        <f>'2b. Productie zpm l-ggz (A)'!F514</f>
        <v>0</v>
      </c>
      <c r="G514" s="53">
        <f>'2b. Productie zpm l-ggz (A)'!G514</f>
        <v>139.82903874279199</v>
      </c>
      <c r="H514" s="30">
        <f>'2b. Productie zpm l-ggz (A)'!H514</f>
        <v>0</v>
      </c>
    </row>
    <row r="515" spans="1:8" x14ac:dyDescent="0.25">
      <c r="A515" s="26" t="str">
        <f>'2b. Productie zpm l-ggz (A)'!A515</f>
        <v>CO0522</v>
      </c>
      <c r="B515" s="27" t="str">
        <f>'2b. Productie zpm l-ggz (A)'!B515</f>
        <v>Diagnostiek</v>
      </c>
      <c r="C515" s="27" t="str">
        <f>'2b. Productie zpm l-ggz (A)'!C515</f>
        <v>Vanaf 60 minuten</v>
      </c>
      <c r="D515" s="27" t="str">
        <f>'2b. Productie zpm l-ggz (A)'!D515</f>
        <v>Ambulant – kwaliteitsstatuut sectie III – monodisciplinair</v>
      </c>
      <c r="E515" s="27" t="str">
        <f>'2b. Productie zpm l-ggz (A)'!E515</f>
        <v>Overige beroepen</v>
      </c>
      <c r="F515" s="32">
        <f>'2b. Productie zpm l-ggz (A)'!F515</f>
        <v>0</v>
      </c>
      <c r="G515" s="53">
        <f>'2b. Productie zpm l-ggz (A)'!G515</f>
        <v>198.75405771485001</v>
      </c>
      <c r="H515" s="30">
        <f>'2b. Productie zpm l-ggz (A)'!H515</f>
        <v>0</v>
      </c>
    </row>
    <row r="516" spans="1:8" x14ac:dyDescent="0.25">
      <c r="A516" s="26" t="str">
        <f>'2b. Productie zpm l-ggz (A)'!A516</f>
        <v>CO0523</v>
      </c>
      <c r="B516" s="27" t="str">
        <f>'2b. Productie zpm l-ggz (A)'!B516</f>
        <v>Diagnostiek</v>
      </c>
      <c r="C516" s="27" t="str">
        <f>'2b. Productie zpm l-ggz (A)'!C516</f>
        <v>Vanaf 60 minuten</v>
      </c>
      <c r="D516" s="27" t="str">
        <f>'2b. Productie zpm l-ggz (A)'!D516</f>
        <v>Ambulant – kwaliteitsstatuut sectie III – multidisciplinair</v>
      </c>
      <c r="E516" s="27" t="str">
        <f>'2b. Productie zpm l-ggz (A)'!E516</f>
        <v>Overige beroepen</v>
      </c>
      <c r="F516" s="32">
        <f>'2b. Productie zpm l-ggz (A)'!F516</f>
        <v>0</v>
      </c>
      <c r="G516" s="53">
        <f>'2b. Productie zpm l-ggz (A)'!G516</f>
        <v>243.74525618601001</v>
      </c>
      <c r="H516" s="30">
        <f>'2b. Productie zpm l-ggz (A)'!H516</f>
        <v>0</v>
      </c>
    </row>
    <row r="517" spans="1:8" x14ac:dyDescent="0.25">
      <c r="A517" s="26" t="str">
        <f>'2b. Productie zpm l-ggz (A)'!A517</f>
        <v>CO0524</v>
      </c>
      <c r="B517" s="27" t="str">
        <f>'2b. Productie zpm l-ggz (A)'!B517</f>
        <v>Diagnostiek</v>
      </c>
      <c r="C517" s="27" t="str">
        <f>'2b. Productie zpm l-ggz (A)'!C517</f>
        <v>Vanaf 60 minuten</v>
      </c>
      <c r="D517" s="27" t="str">
        <f>'2b. Productie zpm l-ggz (A)'!D517</f>
        <v>Outreachend</v>
      </c>
      <c r="E517" s="27" t="str">
        <f>'2b. Productie zpm l-ggz (A)'!E517</f>
        <v>Overige beroepen</v>
      </c>
      <c r="F517" s="32">
        <f>'2b. Productie zpm l-ggz (A)'!F517</f>
        <v>0</v>
      </c>
      <c r="G517" s="53">
        <f>'2b. Productie zpm l-ggz (A)'!G517</f>
        <v>292.10366360074403</v>
      </c>
      <c r="H517" s="30">
        <f>'2b. Productie zpm l-ggz (A)'!H517</f>
        <v>0</v>
      </c>
    </row>
    <row r="518" spans="1:8" x14ac:dyDescent="0.25">
      <c r="A518" s="26" t="str">
        <f>'2b. Productie zpm l-ggz (A)'!A518</f>
        <v>CO0525</v>
      </c>
      <c r="B518" s="27" t="str">
        <f>'2b. Productie zpm l-ggz (A)'!B518</f>
        <v>Diagnostiek</v>
      </c>
      <c r="C518" s="27" t="str">
        <f>'2b. Productie zpm l-ggz (A)'!C518</f>
        <v>Vanaf 60 minuten</v>
      </c>
      <c r="D518" s="27" t="str">
        <f>'2b. Productie zpm l-ggz (A)'!D518</f>
        <v>Klinisch (exclusief forensische en beveiligde zorg)</v>
      </c>
      <c r="E518" s="27" t="str">
        <f>'2b. Productie zpm l-ggz (A)'!E518</f>
        <v>Overige beroepen</v>
      </c>
      <c r="F518" s="32">
        <f>'2b. Productie zpm l-ggz (A)'!F518</f>
        <v>0</v>
      </c>
      <c r="G518" s="53">
        <f>'2b. Productie zpm l-ggz (A)'!G518</f>
        <v>323.03675956425599</v>
      </c>
      <c r="H518" s="30">
        <f>'2b. Productie zpm l-ggz (A)'!H518</f>
        <v>0</v>
      </c>
    </row>
    <row r="519" spans="1:8" x14ac:dyDescent="0.25">
      <c r="A519" s="26" t="str">
        <f>'2b. Productie zpm l-ggz (A)'!A519</f>
        <v>CO0526</v>
      </c>
      <c r="B519" s="27" t="str">
        <f>'2b. Productie zpm l-ggz (A)'!B519</f>
        <v>Diagnostiek</v>
      </c>
      <c r="C519" s="27" t="str">
        <f>'2b. Productie zpm l-ggz (A)'!C519</f>
        <v>Vanaf 60 minuten</v>
      </c>
      <c r="D519" s="27" t="str">
        <f>'2b. Productie zpm l-ggz (A)'!D519</f>
        <v>Forensische en beveiligde zorg - klinische zorg</v>
      </c>
      <c r="E519" s="27" t="str">
        <f>'2b. Productie zpm l-ggz (A)'!E519</f>
        <v>Overige beroepen</v>
      </c>
      <c r="F519" s="32">
        <f>'2b. Productie zpm l-ggz (A)'!F519</f>
        <v>0</v>
      </c>
      <c r="G519" s="53">
        <f>'2b. Productie zpm l-ggz (A)'!G519</f>
        <v>363.07306439835202</v>
      </c>
      <c r="H519" s="30">
        <f>'2b. Productie zpm l-ggz (A)'!H519</f>
        <v>0</v>
      </c>
    </row>
    <row r="520" spans="1:8" x14ac:dyDescent="0.25">
      <c r="A520" s="26" t="str">
        <f>'2b. Productie zpm l-ggz (A)'!A520</f>
        <v>CO0527</v>
      </c>
      <c r="B520" s="27" t="str">
        <f>'2b. Productie zpm l-ggz (A)'!B520</f>
        <v>Diagnostiek</v>
      </c>
      <c r="C520" s="27" t="str">
        <f>'2b. Productie zpm l-ggz (A)'!C520</f>
        <v>Vanaf 60 minuten</v>
      </c>
      <c r="D520" s="27" t="str">
        <f>'2b. Productie zpm l-ggz (A)'!D520</f>
        <v>Forensische en beveiligde zorg - niet klinische of ambulante zorg</v>
      </c>
      <c r="E520" s="27" t="str">
        <f>'2b. Productie zpm l-ggz (A)'!E520</f>
        <v>Overige beroepen</v>
      </c>
      <c r="F520" s="32">
        <f>'2b. Productie zpm l-ggz (A)'!F520</f>
        <v>0</v>
      </c>
      <c r="G520" s="53">
        <f>'2b. Productie zpm l-ggz (A)'!G520</f>
        <v>314.83497761732599</v>
      </c>
      <c r="H520" s="30">
        <f>'2b. Productie zpm l-ggz (A)'!H520</f>
        <v>0</v>
      </c>
    </row>
    <row r="521" spans="1:8" x14ac:dyDescent="0.25">
      <c r="A521" s="26" t="str">
        <f>'2b. Productie zpm l-ggz (A)'!A521</f>
        <v>CO0528</v>
      </c>
      <c r="B521" s="27" t="str">
        <f>'2b. Productie zpm l-ggz (A)'!B521</f>
        <v>Diagnostiek</v>
      </c>
      <c r="C521" s="27" t="str">
        <f>'2b. Productie zpm l-ggz (A)'!C521</f>
        <v>Vanaf 60 minuten</v>
      </c>
      <c r="D521" s="27" t="str">
        <f>'2b. Productie zpm l-ggz (A)'!D521</f>
        <v>Hoogspecialistisch ggz (ambulant en klinisch, met contractvoorwaarde)</v>
      </c>
      <c r="E521" s="27" t="str">
        <f>'2b. Productie zpm l-ggz (A)'!E521</f>
        <v>Overige beroepen</v>
      </c>
      <c r="F521" s="32">
        <f>'2b. Productie zpm l-ggz (A)'!F521</f>
        <v>0</v>
      </c>
      <c r="G521" s="53">
        <f>'2b. Productie zpm l-ggz (A)'!G521</f>
        <v>304.90045915918603</v>
      </c>
      <c r="H521" s="30">
        <f>'2b. Productie zpm l-ggz (A)'!H521</f>
        <v>0</v>
      </c>
    </row>
    <row r="522" spans="1:8" x14ac:dyDescent="0.25">
      <c r="A522" s="26" t="str">
        <f>'2b. Productie zpm l-ggz (A)'!A522</f>
        <v>CO0529</v>
      </c>
      <c r="B522" s="27" t="str">
        <f>'2b. Productie zpm l-ggz (A)'!B522</f>
        <v>Diagnostiek</v>
      </c>
      <c r="C522" s="27" t="str">
        <f>'2b. Productie zpm l-ggz (A)'!C522</f>
        <v>Vanaf 60 minuten</v>
      </c>
      <c r="D522" s="27" t="str">
        <f>'2b. Productie zpm l-ggz (A)'!D522</f>
        <v>Ambulant – kwaliteitsstatuut sectie II</v>
      </c>
      <c r="E522" s="27" t="str">
        <f>'2b. Productie zpm l-ggz (A)'!E522</f>
        <v>Arts - specialist (Wet Big artikel 14)</v>
      </c>
      <c r="F522" s="32">
        <f>'2b. Productie zpm l-ggz (A)'!F522</f>
        <v>0</v>
      </c>
      <c r="G522" s="53">
        <f>'2b. Productie zpm l-ggz (A)'!G522</f>
        <v>263.70322789238901</v>
      </c>
      <c r="H522" s="30">
        <f>'2b. Productie zpm l-ggz (A)'!H522</f>
        <v>0</v>
      </c>
    </row>
    <row r="523" spans="1:8" x14ac:dyDescent="0.25">
      <c r="A523" s="26" t="str">
        <f>'2b. Productie zpm l-ggz (A)'!A523</f>
        <v>CO0531</v>
      </c>
      <c r="B523" s="27" t="str">
        <f>'2b. Productie zpm l-ggz (A)'!B523</f>
        <v>Diagnostiek</v>
      </c>
      <c r="C523" s="27" t="str">
        <f>'2b. Productie zpm l-ggz (A)'!C523</f>
        <v>Vanaf 60 minuten</v>
      </c>
      <c r="D523" s="27" t="str">
        <f>'2b. Productie zpm l-ggz (A)'!D523</f>
        <v>Ambulant – kwaliteitsstatuut sectie III – monodisciplinair</v>
      </c>
      <c r="E523" s="27" t="str">
        <f>'2b. Productie zpm l-ggz (A)'!E523</f>
        <v>Arts - specialist (Wet Big artikel 14)</v>
      </c>
      <c r="F523" s="32">
        <f>'2b. Productie zpm l-ggz (A)'!F523</f>
        <v>0</v>
      </c>
      <c r="G523" s="53">
        <f>'2b. Productie zpm l-ggz (A)'!G523</f>
        <v>354.03008932569099</v>
      </c>
      <c r="H523" s="30">
        <f>'2b. Productie zpm l-ggz (A)'!H523</f>
        <v>0</v>
      </c>
    </row>
    <row r="524" spans="1:8" x14ac:dyDescent="0.25">
      <c r="A524" s="26" t="str">
        <f>'2b. Productie zpm l-ggz (A)'!A524</f>
        <v>CO0532</v>
      </c>
      <c r="B524" s="27" t="str">
        <f>'2b. Productie zpm l-ggz (A)'!B524</f>
        <v>Diagnostiek</v>
      </c>
      <c r="C524" s="27" t="str">
        <f>'2b. Productie zpm l-ggz (A)'!C524</f>
        <v>Vanaf 60 minuten</v>
      </c>
      <c r="D524" s="27" t="str">
        <f>'2b. Productie zpm l-ggz (A)'!D524</f>
        <v>Ambulant – kwaliteitsstatuut sectie III – multidisciplinair</v>
      </c>
      <c r="E524" s="27" t="str">
        <f>'2b. Productie zpm l-ggz (A)'!E524</f>
        <v>Arts - specialist (Wet Big artikel 14)</v>
      </c>
      <c r="F524" s="32">
        <f>'2b. Productie zpm l-ggz (A)'!F524</f>
        <v>0</v>
      </c>
      <c r="G524" s="53">
        <f>'2b. Productie zpm l-ggz (A)'!G524</f>
        <v>414.82783201039899</v>
      </c>
      <c r="H524" s="30">
        <f>'2b. Productie zpm l-ggz (A)'!H524</f>
        <v>0</v>
      </c>
    </row>
    <row r="525" spans="1:8" x14ac:dyDescent="0.25">
      <c r="A525" s="26" t="str">
        <f>'2b. Productie zpm l-ggz (A)'!A525</f>
        <v>CO0533</v>
      </c>
      <c r="B525" s="27" t="str">
        <f>'2b. Productie zpm l-ggz (A)'!B525</f>
        <v>Diagnostiek</v>
      </c>
      <c r="C525" s="27" t="str">
        <f>'2b. Productie zpm l-ggz (A)'!C525</f>
        <v>Vanaf 60 minuten</v>
      </c>
      <c r="D525" s="27" t="str">
        <f>'2b. Productie zpm l-ggz (A)'!D525</f>
        <v>Outreachend</v>
      </c>
      <c r="E525" s="27" t="str">
        <f>'2b. Productie zpm l-ggz (A)'!E525</f>
        <v>Arts - specialist (Wet Big artikel 14)</v>
      </c>
      <c r="F525" s="32">
        <f>'2b. Productie zpm l-ggz (A)'!F525</f>
        <v>0</v>
      </c>
      <c r="G525" s="53">
        <f>'2b. Productie zpm l-ggz (A)'!G525</f>
        <v>463.51843359884901</v>
      </c>
      <c r="H525" s="30">
        <f>'2b. Productie zpm l-ggz (A)'!H525</f>
        <v>0</v>
      </c>
    </row>
    <row r="526" spans="1:8" x14ac:dyDescent="0.25">
      <c r="A526" s="26" t="str">
        <f>'2b. Productie zpm l-ggz (A)'!A526</f>
        <v>CO0534</v>
      </c>
      <c r="B526" s="27" t="str">
        <f>'2b. Productie zpm l-ggz (A)'!B526</f>
        <v>Diagnostiek</v>
      </c>
      <c r="C526" s="27" t="str">
        <f>'2b. Productie zpm l-ggz (A)'!C526</f>
        <v>Vanaf 60 minuten</v>
      </c>
      <c r="D526" s="27" t="str">
        <f>'2b. Productie zpm l-ggz (A)'!D526</f>
        <v>Klinisch (exclusief forensische en beveiligde zorg)</v>
      </c>
      <c r="E526" s="27" t="str">
        <f>'2b. Productie zpm l-ggz (A)'!E526</f>
        <v>Arts - specialist (Wet Big artikel 14)</v>
      </c>
      <c r="F526" s="32">
        <f>'2b. Productie zpm l-ggz (A)'!F526</f>
        <v>0</v>
      </c>
      <c r="G526" s="53">
        <f>'2b. Productie zpm l-ggz (A)'!G526</f>
        <v>519.34094641934996</v>
      </c>
      <c r="H526" s="30">
        <f>'2b. Productie zpm l-ggz (A)'!H526</f>
        <v>0</v>
      </c>
    </row>
    <row r="527" spans="1:8" x14ac:dyDescent="0.25">
      <c r="A527" s="26" t="str">
        <f>'2b. Productie zpm l-ggz (A)'!A527</f>
        <v>CO0535</v>
      </c>
      <c r="B527" s="27" t="str">
        <f>'2b. Productie zpm l-ggz (A)'!B527</f>
        <v>Diagnostiek</v>
      </c>
      <c r="C527" s="27" t="str">
        <f>'2b. Productie zpm l-ggz (A)'!C527</f>
        <v>Vanaf 60 minuten</v>
      </c>
      <c r="D527" s="27" t="str">
        <f>'2b. Productie zpm l-ggz (A)'!D527</f>
        <v>Forensische en beveiligde zorg - klinische zorg</v>
      </c>
      <c r="E527" s="27" t="str">
        <f>'2b. Productie zpm l-ggz (A)'!E527</f>
        <v>Arts - specialist (Wet Big artikel 14)</v>
      </c>
      <c r="F527" s="32">
        <f>'2b. Productie zpm l-ggz (A)'!F527</f>
        <v>0</v>
      </c>
      <c r="G527" s="53">
        <f>'2b. Productie zpm l-ggz (A)'!G527</f>
        <v>642.40583790953497</v>
      </c>
      <c r="H527" s="30">
        <f>'2b. Productie zpm l-ggz (A)'!H527</f>
        <v>0</v>
      </c>
    </row>
    <row r="528" spans="1:8" x14ac:dyDescent="0.25">
      <c r="A528" s="26" t="str">
        <f>'2b. Productie zpm l-ggz (A)'!A528</f>
        <v>CO0536</v>
      </c>
      <c r="B528" s="27" t="str">
        <f>'2b. Productie zpm l-ggz (A)'!B528</f>
        <v>Diagnostiek</v>
      </c>
      <c r="C528" s="27" t="str">
        <f>'2b. Productie zpm l-ggz (A)'!C528</f>
        <v>Vanaf 60 minuten</v>
      </c>
      <c r="D528" s="27" t="str">
        <f>'2b. Productie zpm l-ggz (A)'!D528</f>
        <v>Forensische en beveiligde zorg - niet klinische of ambulante zorg</v>
      </c>
      <c r="E528" s="27" t="str">
        <f>'2b. Productie zpm l-ggz (A)'!E528</f>
        <v>Arts - specialist (Wet Big artikel 14)</v>
      </c>
      <c r="F528" s="32">
        <f>'2b. Productie zpm l-ggz (A)'!F528</f>
        <v>0</v>
      </c>
      <c r="G528" s="53">
        <f>'2b. Productie zpm l-ggz (A)'!G528</f>
        <v>579.93027247377802</v>
      </c>
      <c r="H528" s="30">
        <f>'2b. Productie zpm l-ggz (A)'!H528</f>
        <v>0</v>
      </c>
    </row>
    <row r="529" spans="1:8" x14ac:dyDescent="0.25">
      <c r="A529" s="26" t="str">
        <f>'2b. Productie zpm l-ggz (A)'!A529</f>
        <v>CO0537</v>
      </c>
      <c r="B529" s="27" t="str">
        <f>'2b. Productie zpm l-ggz (A)'!B529</f>
        <v>Diagnostiek</v>
      </c>
      <c r="C529" s="27" t="str">
        <f>'2b. Productie zpm l-ggz (A)'!C529</f>
        <v>Vanaf 60 minuten</v>
      </c>
      <c r="D529" s="27" t="str">
        <f>'2b. Productie zpm l-ggz (A)'!D529</f>
        <v>Hoogspecialistisch ggz (ambulant en klinisch, met contractvoorwaarde)</v>
      </c>
      <c r="E529" s="27" t="str">
        <f>'2b. Productie zpm l-ggz (A)'!E529</f>
        <v>Arts - specialist (Wet Big artikel 14)</v>
      </c>
      <c r="F529" s="32">
        <f>'2b. Productie zpm l-ggz (A)'!F529</f>
        <v>0</v>
      </c>
      <c r="G529" s="53">
        <f>'2b. Productie zpm l-ggz (A)'!G529</f>
        <v>489.53334480958699</v>
      </c>
      <c r="H529" s="30">
        <f>'2b. Productie zpm l-ggz (A)'!H529</f>
        <v>0</v>
      </c>
    </row>
    <row r="530" spans="1:8" x14ac:dyDescent="0.25">
      <c r="A530" s="26" t="str">
        <f>'2b. Productie zpm l-ggz (A)'!A530</f>
        <v>CO0538</v>
      </c>
      <c r="B530" s="27" t="str">
        <f>'2b. Productie zpm l-ggz (A)'!B530</f>
        <v>Diagnostiek</v>
      </c>
      <c r="C530" s="27" t="str">
        <f>'2b. Productie zpm l-ggz (A)'!C530</f>
        <v>Vanaf 60 minuten</v>
      </c>
      <c r="D530" s="27" t="str">
        <f>'2b. Productie zpm l-ggz (A)'!D530</f>
        <v>Ambulant – kwaliteitsstatuut sectie II</v>
      </c>
      <c r="E530" s="27" t="str">
        <f>'2b. Productie zpm l-ggz (A)'!E530</f>
        <v>Klinisch (neuro)psycholoog (Wet Big artikel 14)</v>
      </c>
      <c r="F530" s="32">
        <f>'2b. Productie zpm l-ggz (A)'!F530</f>
        <v>0</v>
      </c>
      <c r="G530" s="53">
        <f>'2b. Productie zpm l-ggz (A)'!G530</f>
        <v>212.53097565281001</v>
      </c>
      <c r="H530" s="30">
        <f>'2b. Productie zpm l-ggz (A)'!H530</f>
        <v>0</v>
      </c>
    </row>
    <row r="531" spans="1:8" x14ac:dyDescent="0.25">
      <c r="A531" s="26" t="str">
        <f>'2b. Productie zpm l-ggz (A)'!A531</f>
        <v>CO0539</v>
      </c>
      <c r="B531" s="27" t="str">
        <f>'2b. Productie zpm l-ggz (A)'!B531</f>
        <v>Diagnostiek</v>
      </c>
      <c r="C531" s="27" t="str">
        <f>'2b. Productie zpm l-ggz (A)'!C531</f>
        <v>Vanaf 60 minuten</v>
      </c>
      <c r="D531" s="27" t="str">
        <f>'2b. Productie zpm l-ggz (A)'!D531</f>
        <v>Ambulant – kwaliteitsstatuut sectie III – monodisciplinair</v>
      </c>
      <c r="E531" s="27" t="str">
        <f>'2b. Productie zpm l-ggz (A)'!E531</f>
        <v>Klinisch (neuro)psycholoog (Wet Big artikel 14)</v>
      </c>
      <c r="F531" s="32">
        <f>'2b. Productie zpm l-ggz (A)'!F531</f>
        <v>0</v>
      </c>
      <c r="G531" s="53">
        <f>'2b. Productie zpm l-ggz (A)'!G531</f>
        <v>286.33156432677498</v>
      </c>
      <c r="H531" s="30">
        <f>'2b. Productie zpm l-ggz (A)'!H531</f>
        <v>0</v>
      </c>
    </row>
    <row r="532" spans="1:8" x14ac:dyDescent="0.25">
      <c r="A532" s="26" t="str">
        <f>'2b. Productie zpm l-ggz (A)'!A532</f>
        <v>CO0540</v>
      </c>
      <c r="B532" s="27" t="str">
        <f>'2b. Productie zpm l-ggz (A)'!B532</f>
        <v>Diagnostiek</v>
      </c>
      <c r="C532" s="27" t="str">
        <f>'2b. Productie zpm l-ggz (A)'!C532</f>
        <v>Vanaf 60 minuten</v>
      </c>
      <c r="D532" s="27" t="str">
        <f>'2b. Productie zpm l-ggz (A)'!D532</f>
        <v>Ambulant – kwaliteitsstatuut sectie III – multidisciplinair</v>
      </c>
      <c r="E532" s="27" t="str">
        <f>'2b. Productie zpm l-ggz (A)'!E532</f>
        <v>Klinisch (neuro)psycholoog (Wet Big artikel 14)</v>
      </c>
      <c r="F532" s="32">
        <f>'2b. Productie zpm l-ggz (A)'!F532</f>
        <v>0</v>
      </c>
      <c r="G532" s="53">
        <f>'2b. Productie zpm l-ggz (A)'!G532</f>
        <v>335.53183996963497</v>
      </c>
      <c r="H532" s="30">
        <f>'2b. Productie zpm l-ggz (A)'!H532</f>
        <v>0</v>
      </c>
    </row>
    <row r="533" spans="1:8" x14ac:dyDescent="0.25">
      <c r="A533" s="26" t="str">
        <f>'2b. Productie zpm l-ggz (A)'!A533</f>
        <v>CO0541</v>
      </c>
      <c r="B533" s="27" t="str">
        <f>'2b. Productie zpm l-ggz (A)'!B533</f>
        <v>Diagnostiek</v>
      </c>
      <c r="C533" s="27" t="str">
        <f>'2b. Productie zpm l-ggz (A)'!C533</f>
        <v>Vanaf 60 minuten</v>
      </c>
      <c r="D533" s="27" t="str">
        <f>'2b. Productie zpm l-ggz (A)'!D533</f>
        <v>Outreachend</v>
      </c>
      <c r="E533" s="27" t="str">
        <f>'2b. Productie zpm l-ggz (A)'!E533</f>
        <v>Klinisch (neuro)psycholoog (Wet Big artikel 14)</v>
      </c>
      <c r="F533" s="32">
        <f>'2b. Productie zpm l-ggz (A)'!F533</f>
        <v>0</v>
      </c>
      <c r="G533" s="53">
        <f>'2b. Productie zpm l-ggz (A)'!G533</f>
        <v>388.905143899807</v>
      </c>
      <c r="H533" s="30">
        <f>'2b. Productie zpm l-ggz (A)'!H533</f>
        <v>0</v>
      </c>
    </row>
    <row r="534" spans="1:8" x14ac:dyDescent="0.25">
      <c r="A534" s="26" t="str">
        <f>'2b. Productie zpm l-ggz (A)'!A534</f>
        <v>CO0542</v>
      </c>
      <c r="B534" s="27" t="str">
        <f>'2b. Productie zpm l-ggz (A)'!B534</f>
        <v>Diagnostiek</v>
      </c>
      <c r="C534" s="27" t="str">
        <f>'2b. Productie zpm l-ggz (A)'!C534</f>
        <v>Vanaf 60 minuten</v>
      </c>
      <c r="D534" s="27" t="str">
        <f>'2b. Productie zpm l-ggz (A)'!D534</f>
        <v>Klinisch (exclusief forensische en beveiligde zorg)</v>
      </c>
      <c r="E534" s="27" t="str">
        <f>'2b. Productie zpm l-ggz (A)'!E534</f>
        <v>Klinisch (neuro)psycholoog (Wet Big artikel 14)</v>
      </c>
      <c r="F534" s="32">
        <f>'2b. Productie zpm l-ggz (A)'!F534</f>
        <v>0</v>
      </c>
      <c r="G534" s="53">
        <f>'2b. Productie zpm l-ggz (A)'!G534</f>
        <v>446.48529184804403</v>
      </c>
      <c r="H534" s="30">
        <f>'2b. Productie zpm l-ggz (A)'!H534</f>
        <v>0</v>
      </c>
    </row>
    <row r="535" spans="1:8" x14ac:dyDescent="0.25">
      <c r="A535" s="26" t="str">
        <f>'2b. Productie zpm l-ggz (A)'!A535</f>
        <v>CO0543</v>
      </c>
      <c r="B535" s="27" t="str">
        <f>'2b. Productie zpm l-ggz (A)'!B535</f>
        <v>Diagnostiek</v>
      </c>
      <c r="C535" s="27" t="str">
        <f>'2b. Productie zpm l-ggz (A)'!C535</f>
        <v>Vanaf 60 minuten</v>
      </c>
      <c r="D535" s="27" t="str">
        <f>'2b. Productie zpm l-ggz (A)'!D535</f>
        <v>Forensische en beveiligde zorg - klinische zorg</v>
      </c>
      <c r="E535" s="27" t="str">
        <f>'2b. Productie zpm l-ggz (A)'!E535</f>
        <v>Klinisch (neuro)psycholoog (Wet Big artikel 14)</v>
      </c>
      <c r="F535" s="32">
        <f>'2b. Productie zpm l-ggz (A)'!F535</f>
        <v>0</v>
      </c>
      <c r="G535" s="53">
        <f>'2b. Productie zpm l-ggz (A)'!G535</f>
        <v>490.566787650099</v>
      </c>
      <c r="H535" s="30">
        <f>'2b. Productie zpm l-ggz (A)'!H535</f>
        <v>0</v>
      </c>
    </row>
    <row r="536" spans="1:8" x14ac:dyDescent="0.25">
      <c r="A536" s="26" t="str">
        <f>'2b. Productie zpm l-ggz (A)'!A536</f>
        <v>CO0544</v>
      </c>
      <c r="B536" s="27" t="str">
        <f>'2b. Productie zpm l-ggz (A)'!B536</f>
        <v>Diagnostiek</v>
      </c>
      <c r="C536" s="27" t="str">
        <f>'2b. Productie zpm l-ggz (A)'!C536</f>
        <v>Vanaf 60 minuten</v>
      </c>
      <c r="D536" s="27" t="str">
        <f>'2b. Productie zpm l-ggz (A)'!D536</f>
        <v>Forensische en beveiligde zorg - niet klinische of ambulante zorg</v>
      </c>
      <c r="E536" s="27" t="str">
        <f>'2b. Productie zpm l-ggz (A)'!E536</f>
        <v>Klinisch (neuro)psycholoog (Wet Big artikel 14)</v>
      </c>
      <c r="F536" s="32">
        <f>'2b. Productie zpm l-ggz (A)'!F536</f>
        <v>0</v>
      </c>
      <c r="G536" s="53">
        <f>'2b. Productie zpm l-ggz (A)'!G536</f>
        <v>449.52530338377898</v>
      </c>
      <c r="H536" s="30">
        <f>'2b. Productie zpm l-ggz (A)'!H536</f>
        <v>0</v>
      </c>
    </row>
    <row r="537" spans="1:8" x14ac:dyDescent="0.25">
      <c r="A537" s="26" t="str">
        <f>'2b. Productie zpm l-ggz (A)'!A537</f>
        <v>CO0545</v>
      </c>
      <c r="B537" s="27" t="str">
        <f>'2b. Productie zpm l-ggz (A)'!B537</f>
        <v>Diagnostiek</v>
      </c>
      <c r="C537" s="27" t="str">
        <f>'2b. Productie zpm l-ggz (A)'!C537</f>
        <v>Vanaf 60 minuten</v>
      </c>
      <c r="D537" s="27" t="str">
        <f>'2b. Productie zpm l-ggz (A)'!D537</f>
        <v>Hoogspecialistisch ggz (ambulant en klinisch, met contractvoorwaarde)</v>
      </c>
      <c r="E537" s="27" t="str">
        <f>'2b. Productie zpm l-ggz (A)'!E537</f>
        <v>Klinisch (neuro)psycholoog (Wet Big artikel 14)</v>
      </c>
      <c r="F537" s="32">
        <f>'2b. Productie zpm l-ggz (A)'!F537</f>
        <v>0</v>
      </c>
      <c r="G537" s="53">
        <f>'2b. Productie zpm l-ggz (A)'!G537</f>
        <v>421.86633355590902</v>
      </c>
      <c r="H537" s="30">
        <f>'2b. Productie zpm l-ggz (A)'!H537</f>
        <v>0</v>
      </c>
    </row>
    <row r="538" spans="1:8" x14ac:dyDescent="0.25">
      <c r="A538" s="26" t="str">
        <f>'2b. Productie zpm l-ggz (A)'!A538</f>
        <v>CO0546</v>
      </c>
      <c r="B538" s="27" t="str">
        <f>'2b. Productie zpm l-ggz (A)'!B538</f>
        <v>Diagnostiek</v>
      </c>
      <c r="C538" s="27" t="str">
        <f>'2b. Productie zpm l-ggz (A)'!C538</f>
        <v>Vanaf 60 minuten</v>
      </c>
      <c r="D538" s="27" t="str">
        <f>'2b. Productie zpm l-ggz (A)'!D538</f>
        <v>Ambulant – kwaliteitsstatuut sectie II</v>
      </c>
      <c r="E538" s="27" t="str">
        <f>'2b. Productie zpm l-ggz (A)'!E538</f>
        <v>Verpleegkundig specialist geestelijke gezondheidszorg (Wet Big artikel 14)</v>
      </c>
      <c r="F538" s="32">
        <f>'2b. Productie zpm l-ggz (A)'!F538</f>
        <v>0</v>
      </c>
      <c r="G538" s="53">
        <f>'2b. Productie zpm l-ggz (A)'!G538</f>
        <v>143.34394099976299</v>
      </c>
      <c r="H538" s="30">
        <f>'2b. Productie zpm l-ggz (A)'!H538</f>
        <v>0</v>
      </c>
    </row>
    <row r="539" spans="1:8" x14ac:dyDescent="0.25">
      <c r="A539" s="26" t="str">
        <f>'2b. Productie zpm l-ggz (A)'!A539</f>
        <v>CO0547</v>
      </c>
      <c r="B539" s="27" t="str">
        <f>'2b. Productie zpm l-ggz (A)'!B539</f>
        <v>Diagnostiek</v>
      </c>
      <c r="C539" s="27" t="str">
        <f>'2b. Productie zpm l-ggz (A)'!C539</f>
        <v>Vanaf 60 minuten</v>
      </c>
      <c r="D539" s="27" t="str">
        <f>'2b. Productie zpm l-ggz (A)'!D539</f>
        <v>Ambulant – kwaliteitsstatuut sectie III – monodisciplinair</v>
      </c>
      <c r="E539" s="27" t="str">
        <f>'2b. Productie zpm l-ggz (A)'!E539</f>
        <v>Verpleegkundig specialist geestelijke gezondheidszorg (Wet Big artikel 14)</v>
      </c>
      <c r="F539" s="32">
        <f>'2b. Productie zpm l-ggz (A)'!F539</f>
        <v>0</v>
      </c>
      <c r="G539" s="53">
        <f>'2b. Productie zpm l-ggz (A)'!G539</f>
        <v>205.30016115666001</v>
      </c>
      <c r="H539" s="30">
        <f>'2b. Productie zpm l-ggz (A)'!H539</f>
        <v>0</v>
      </c>
    </row>
    <row r="540" spans="1:8" x14ac:dyDescent="0.25">
      <c r="A540" s="26" t="str">
        <f>'2b. Productie zpm l-ggz (A)'!A540</f>
        <v>CO0548</v>
      </c>
      <c r="B540" s="27" t="str">
        <f>'2b. Productie zpm l-ggz (A)'!B540</f>
        <v>Diagnostiek</v>
      </c>
      <c r="C540" s="27" t="str">
        <f>'2b. Productie zpm l-ggz (A)'!C540</f>
        <v>Vanaf 60 minuten</v>
      </c>
      <c r="D540" s="27" t="str">
        <f>'2b. Productie zpm l-ggz (A)'!D540</f>
        <v>Ambulant – kwaliteitsstatuut sectie III – multidisciplinair</v>
      </c>
      <c r="E540" s="27" t="str">
        <f>'2b. Productie zpm l-ggz (A)'!E540</f>
        <v>Verpleegkundig specialist geestelijke gezondheidszorg (Wet Big artikel 14)</v>
      </c>
      <c r="F540" s="32">
        <f>'2b. Productie zpm l-ggz (A)'!F540</f>
        <v>0</v>
      </c>
      <c r="G540" s="53">
        <f>'2b. Productie zpm l-ggz (A)'!G540</f>
        <v>240.54649671267799</v>
      </c>
      <c r="H540" s="30">
        <f>'2b. Productie zpm l-ggz (A)'!H540</f>
        <v>0</v>
      </c>
    </row>
    <row r="541" spans="1:8" x14ac:dyDescent="0.25">
      <c r="A541" s="26" t="str">
        <f>'2b. Productie zpm l-ggz (A)'!A541</f>
        <v>CO0549</v>
      </c>
      <c r="B541" s="27" t="str">
        <f>'2b. Productie zpm l-ggz (A)'!B541</f>
        <v>Diagnostiek</v>
      </c>
      <c r="C541" s="27" t="str">
        <f>'2b. Productie zpm l-ggz (A)'!C541</f>
        <v>Vanaf 60 minuten</v>
      </c>
      <c r="D541" s="27" t="str">
        <f>'2b. Productie zpm l-ggz (A)'!D541</f>
        <v>Outreachend</v>
      </c>
      <c r="E541" s="27" t="str">
        <f>'2b. Productie zpm l-ggz (A)'!E541</f>
        <v>Verpleegkundig specialist geestelijke gezondheidszorg (Wet Big artikel 14)</v>
      </c>
      <c r="F541" s="32">
        <f>'2b. Productie zpm l-ggz (A)'!F541</f>
        <v>0</v>
      </c>
      <c r="G541" s="53">
        <f>'2b. Productie zpm l-ggz (A)'!G541</f>
        <v>271.269001155193</v>
      </c>
      <c r="H541" s="30">
        <f>'2b. Productie zpm l-ggz (A)'!H541</f>
        <v>0</v>
      </c>
    </row>
    <row r="542" spans="1:8" x14ac:dyDescent="0.25">
      <c r="A542" s="26" t="str">
        <f>'2b. Productie zpm l-ggz (A)'!A542</f>
        <v>CO0550</v>
      </c>
      <c r="B542" s="27" t="str">
        <f>'2b. Productie zpm l-ggz (A)'!B542</f>
        <v>Diagnostiek</v>
      </c>
      <c r="C542" s="27" t="str">
        <f>'2b. Productie zpm l-ggz (A)'!C542</f>
        <v>Vanaf 60 minuten</v>
      </c>
      <c r="D542" s="27" t="str">
        <f>'2b. Productie zpm l-ggz (A)'!D542</f>
        <v>Klinisch (exclusief forensische en beveiligde zorg)</v>
      </c>
      <c r="E542" s="27" t="str">
        <f>'2b. Productie zpm l-ggz (A)'!E542</f>
        <v>Verpleegkundig specialist geestelijke gezondheidszorg (Wet Big artikel 14)</v>
      </c>
      <c r="F542" s="32">
        <f>'2b. Productie zpm l-ggz (A)'!F542</f>
        <v>0</v>
      </c>
      <c r="G542" s="53">
        <f>'2b. Productie zpm l-ggz (A)'!G542</f>
        <v>296.76085829357402</v>
      </c>
      <c r="H542" s="30">
        <f>'2b. Productie zpm l-ggz (A)'!H542</f>
        <v>0</v>
      </c>
    </row>
    <row r="543" spans="1:8" x14ac:dyDescent="0.25">
      <c r="A543" s="26" t="str">
        <f>'2b. Productie zpm l-ggz (A)'!A543</f>
        <v>CO0551</v>
      </c>
      <c r="B543" s="27" t="str">
        <f>'2b. Productie zpm l-ggz (A)'!B543</f>
        <v>Diagnostiek</v>
      </c>
      <c r="C543" s="27" t="str">
        <f>'2b. Productie zpm l-ggz (A)'!C543</f>
        <v>Vanaf 60 minuten</v>
      </c>
      <c r="D543" s="27" t="str">
        <f>'2b. Productie zpm l-ggz (A)'!D543</f>
        <v>Forensische en beveiligde zorg - klinische zorg</v>
      </c>
      <c r="E543" s="27" t="str">
        <f>'2b. Productie zpm l-ggz (A)'!E543</f>
        <v>Verpleegkundig specialist geestelijke gezondheidszorg (Wet Big artikel 14)</v>
      </c>
      <c r="F543" s="32">
        <f>'2b. Productie zpm l-ggz (A)'!F543</f>
        <v>0</v>
      </c>
      <c r="G543" s="53">
        <f>'2b. Productie zpm l-ggz (A)'!G543</f>
        <v>303.849747198214</v>
      </c>
      <c r="H543" s="30">
        <f>'2b. Productie zpm l-ggz (A)'!H543</f>
        <v>0</v>
      </c>
    </row>
    <row r="544" spans="1:8" x14ac:dyDescent="0.25">
      <c r="A544" s="26" t="str">
        <f>'2b. Productie zpm l-ggz (A)'!A544</f>
        <v>CO0552</v>
      </c>
      <c r="B544" s="27" t="str">
        <f>'2b. Productie zpm l-ggz (A)'!B544</f>
        <v>Diagnostiek</v>
      </c>
      <c r="C544" s="27" t="str">
        <f>'2b. Productie zpm l-ggz (A)'!C544</f>
        <v>Vanaf 60 minuten</v>
      </c>
      <c r="D544" s="27" t="str">
        <f>'2b. Productie zpm l-ggz (A)'!D544</f>
        <v>Forensische en beveiligde zorg - niet klinische of ambulante zorg</v>
      </c>
      <c r="E544" s="27" t="str">
        <f>'2b. Productie zpm l-ggz (A)'!E544</f>
        <v>Verpleegkundig specialist geestelijke gezondheidszorg (Wet Big artikel 14)</v>
      </c>
      <c r="F544" s="32">
        <f>'2b. Productie zpm l-ggz (A)'!F544</f>
        <v>0</v>
      </c>
      <c r="G544" s="53">
        <f>'2b. Productie zpm l-ggz (A)'!G544</f>
        <v>269.83244717615997</v>
      </c>
      <c r="H544" s="30">
        <f>'2b. Productie zpm l-ggz (A)'!H544</f>
        <v>0</v>
      </c>
    </row>
    <row r="545" spans="1:8" x14ac:dyDescent="0.25">
      <c r="A545" s="26" t="str">
        <f>'2b. Productie zpm l-ggz (A)'!A545</f>
        <v>CO0553</v>
      </c>
      <c r="B545" s="27" t="str">
        <f>'2b. Productie zpm l-ggz (A)'!B545</f>
        <v>Diagnostiek</v>
      </c>
      <c r="C545" s="27" t="str">
        <f>'2b. Productie zpm l-ggz (A)'!C545</f>
        <v>Vanaf 60 minuten</v>
      </c>
      <c r="D545" s="27" t="str">
        <f>'2b. Productie zpm l-ggz (A)'!D545</f>
        <v>Hoogspecialistisch ggz (ambulant en klinisch, met contractvoorwaarde)</v>
      </c>
      <c r="E545" s="27" t="str">
        <f>'2b. Productie zpm l-ggz (A)'!E545</f>
        <v>Verpleegkundig specialist geestelijke gezondheidszorg (Wet Big artikel 14)</v>
      </c>
      <c r="F545" s="32">
        <f>'2b. Productie zpm l-ggz (A)'!F545</f>
        <v>0</v>
      </c>
      <c r="G545" s="53">
        <f>'2b. Productie zpm l-ggz (A)'!G545</f>
        <v>297.54527718546899</v>
      </c>
      <c r="H545" s="30">
        <f>'2b. Productie zpm l-ggz (A)'!H545</f>
        <v>0</v>
      </c>
    </row>
    <row r="546" spans="1:8" x14ac:dyDescent="0.25">
      <c r="A546" s="26" t="str">
        <f>'2b. Productie zpm l-ggz (A)'!A546</f>
        <v>CO0554</v>
      </c>
      <c r="B546" s="27" t="str">
        <f>'2b. Productie zpm l-ggz (A)'!B546</f>
        <v>Diagnostiek</v>
      </c>
      <c r="C546" s="27" t="str">
        <f>'2b. Productie zpm l-ggz (A)'!C546</f>
        <v>Vanaf 60 minuten</v>
      </c>
      <c r="D546" s="27" t="str">
        <f>'2b. Productie zpm l-ggz (A)'!D546</f>
        <v>Ambulant – kwaliteitsstatuut sectie II</v>
      </c>
      <c r="E546" s="27" t="str">
        <f>'2b. Productie zpm l-ggz (A)'!E546</f>
        <v>Arts (Wet Big artikel 3)</v>
      </c>
      <c r="F546" s="32">
        <f>'2b. Productie zpm l-ggz (A)'!F546</f>
        <v>0</v>
      </c>
      <c r="G546" s="53">
        <f>'2b. Productie zpm l-ggz (A)'!G546</f>
        <v>149.338657460874</v>
      </c>
      <c r="H546" s="30">
        <f>'2b. Productie zpm l-ggz (A)'!H546</f>
        <v>0</v>
      </c>
    </row>
    <row r="547" spans="1:8" x14ac:dyDescent="0.25">
      <c r="A547" s="26" t="str">
        <f>'2b. Productie zpm l-ggz (A)'!A547</f>
        <v>CO0555</v>
      </c>
      <c r="B547" s="27" t="str">
        <f>'2b. Productie zpm l-ggz (A)'!B547</f>
        <v>Diagnostiek</v>
      </c>
      <c r="C547" s="27" t="str">
        <f>'2b. Productie zpm l-ggz (A)'!C547</f>
        <v>Vanaf 60 minuten</v>
      </c>
      <c r="D547" s="27" t="str">
        <f>'2b. Productie zpm l-ggz (A)'!D547</f>
        <v>Ambulant – kwaliteitsstatuut sectie III – monodisciplinair</v>
      </c>
      <c r="E547" s="27" t="str">
        <f>'2b. Productie zpm l-ggz (A)'!E547</f>
        <v>Arts (Wet Big artikel 3)</v>
      </c>
      <c r="F547" s="32">
        <f>'2b. Productie zpm l-ggz (A)'!F547</f>
        <v>0</v>
      </c>
      <c r="G547" s="53">
        <f>'2b. Productie zpm l-ggz (A)'!G547</f>
        <v>212.691378836323</v>
      </c>
      <c r="H547" s="30">
        <f>'2b. Productie zpm l-ggz (A)'!H547</f>
        <v>0</v>
      </c>
    </row>
    <row r="548" spans="1:8" x14ac:dyDescent="0.25">
      <c r="A548" s="26" t="str">
        <f>'2b. Productie zpm l-ggz (A)'!A548</f>
        <v>CO0556</v>
      </c>
      <c r="B548" s="27" t="str">
        <f>'2b. Productie zpm l-ggz (A)'!B548</f>
        <v>Diagnostiek</v>
      </c>
      <c r="C548" s="27" t="str">
        <f>'2b. Productie zpm l-ggz (A)'!C548</f>
        <v>Vanaf 60 minuten</v>
      </c>
      <c r="D548" s="27" t="str">
        <f>'2b. Productie zpm l-ggz (A)'!D548</f>
        <v>Ambulant – kwaliteitsstatuut sectie III – multidisciplinair</v>
      </c>
      <c r="E548" s="27" t="str">
        <f>'2b. Productie zpm l-ggz (A)'!E548</f>
        <v>Arts (Wet Big artikel 3)</v>
      </c>
      <c r="F548" s="32">
        <f>'2b. Productie zpm l-ggz (A)'!F548</f>
        <v>0</v>
      </c>
      <c r="G548" s="53">
        <f>'2b. Productie zpm l-ggz (A)'!G548</f>
        <v>257.29798978497502</v>
      </c>
      <c r="H548" s="30">
        <f>'2b. Productie zpm l-ggz (A)'!H548</f>
        <v>0</v>
      </c>
    </row>
    <row r="549" spans="1:8" x14ac:dyDescent="0.25">
      <c r="A549" s="26" t="str">
        <f>'2b. Productie zpm l-ggz (A)'!A549</f>
        <v>CO0557</v>
      </c>
      <c r="B549" s="27" t="str">
        <f>'2b. Productie zpm l-ggz (A)'!B549</f>
        <v>Diagnostiek</v>
      </c>
      <c r="C549" s="27" t="str">
        <f>'2b. Productie zpm l-ggz (A)'!C549</f>
        <v>Vanaf 60 minuten</v>
      </c>
      <c r="D549" s="27" t="str">
        <f>'2b. Productie zpm l-ggz (A)'!D549</f>
        <v>Outreachend</v>
      </c>
      <c r="E549" s="27" t="str">
        <f>'2b. Productie zpm l-ggz (A)'!E549</f>
        <v>Arts (Wet Big artikel 3)</v>
      </c>
      <c r="F549" s="32">
        <f>'2b. Productie zpm l-ggz (A)'!F549</f>
        <v>0</v>
      </c>
      <c r="G549" s="53">
        <f>'2b. Productie zpm l-ggz (A)'!G549</f>
        <v>281.02518947294402</v>
      </c>
      <c r="H549" s="30">
        <f>'2b. Productie zpm l-ggz (A)'!H549</f>
        <v>0</v>
      </c>
    </row>
    <row r="550" spans="1:8" x14ac:dyDescent="0.25">
      <c r="A550" s="26" t="str">
        <f>'2b. Productie zpm l-ggz (A)'!A550</f>
        <v>CO0558</v>
      </c>
      <c r="B550" s="27" t="str">
        <f>'2b. Productie zpm l-ggz (A)'!B550</f>
        <v>Diagnostiek</v>
      </c>
      <c r="C550" s="27" t="str">
        <f>'2b. Productie zpm l-ggz (A)'!C550</f>
        <v>Vanaf 60 minuten</v>
      </c>
      <c r="D550" s="27" t="str">
        <f>'2b. Productie zpm l-ggz (A)'!D550</f>
        <v>Klinisch (exclusief forensische en beveiligde zorg)</v>
      </c>
      <c r="E550" s="27" t="str">
        <f>'2b. Productie zpm l-ggz (A)'!E550</f>
        <v>Arts (Wet Big artikel 3)</v>
      </c>
      <c r="F550" s="32">
        <f>'2b. Productie zpm l-ggz (A)'!F550</f>
        <v>0</v>
      </c>
      <c r="G550" s="53">
        <f>'2b. Productie zpm l-ggz (A)'!G550</f>
        <v>315.75199835533698</v>
      </c>
      <c r="H550" s="30">
        <f>'2b. Productie zpm l-ggz (A)'!H550</f>
        <v>0</v>
      </c>
    </row>
    <row r="551" spans="1:8" x14ac:dyDescent="0.25">
      <c r="A551" s="26" t="str">
        <f>'2b. Productie zpm l-ggz (A)'!A551</f>
        <v>CO0559</v>
      </c>
      <c r="B551" s="27" t="str">
        <f>'2b. Productie zpm l-ggz (A)'!B551</f>
        <v>Diagnostiek</v>
      </c>
      <c r="C551" s="27" t="str">
        <f>'2b. Productie zpm l-ggz (A)'!C551</f>
        <v>Vanaf 60 minuten</v>
      </c>
      <c r="D551" s="27" t="str">
        <f>'2b. Productie zpm l-ggz (A)'!D551</f>
        <v>Forensische en beveiligde zorg - klinische zorg</v>
      </c>
      <c r="E551" s="27" t="str">
        <f>'2b. Productie zpm l-ggz (A)'!E551</f>
        <v>Arts (Wet Big artikel 3)</v>
      </c>
      <c r="F551" s="32">
        <f>'2b. Productie zpm l-ggz (A)'!F551</f>
        <v>0</v>
      </c>
      <c r="G551" s="53">
        <f>'2b. Productie zpm l-ggz (A)'!G551</f>
        <v>428.93648015015702</v>
      </c>
      <c r="H551" s="30">
        <f>'2b. Productie zpm l-ggz (A)'!H551</f>
        <v>0</v>
      </c>
    </row>
    <row r="552" spans="1:8" x14ac:dyDescent="0.25">
      <c r="A552" s="26" t="str">
        <f>'2b. Productie zpm l-ggz (A)'!A552</f>
        <v>CO0560</v>
      </c>
      <c r="B552" s="27" t="str">
        <f>'2b. Productie zpm l-ggz (A)'!B552</f>
        <v>Diagnostiek</v>
      </c>
      <c r="C552" s="27" t="str">
        <f>'2b. Productie zpm l-ggz (A)'!C552</f>
        <v>Vanaf 60 minuten</v>
      </c>
      <c r="D552" s="27" t="str">
        <f>'2b. Productie zpm l-ggz (A)'!D552</f>
        <v>Forensische en beveiligde zorg - niet klinische of ambulante zorg</v>
      </c>
      <c r="E552" s="27" t="str">
        <f>'2b. Productie zpm l-ggz (A)'!E552</f>
        <v>Arts (Wet Big artikel 3)</v>
      </c>
      <c r="F552" s="32">
        <f>'2b. Productie zpm l-ggz (A)'!F552</f>
        <v>0</v>
      </c>
      <c r="G552" s="53">
        <f>'2b. Productie zpm l-ggz (A)'!G552</f>
        <v>365.017748603955</v>
      </c>
      <c r="H552" s="30">
        <f>'2b. Productie zpm l-ggz (A)'!H552</f>
        <v>0</v>
      </c>
    </row>
    <row r="553" spans="1:8" x14ac:dyDescent="0.25">
      <c r="A553" s="26" t="str">
        <f>'2b. Productie zpm l-ggz (A)'!A553</f>
        <v>CO0561</v>
      </c>
      <c r="B553" s="27" t="str">
        <f>'2b. Productie zpm l-ggz (A)'!B553</f>
        <v>Diagnostiek</v>
      </c>
      <c r="C553" s="27" t="str">
        <f>'2b. Productie zpm l-ggz (A)'!C553</f>
        <v>Vanaf 60 minuten</v>
      </c>
      <c r="D553" s="27" t="str">
        <f>'2b. Productie zpm l-ggz (A)'!D553</f>
        <v>Hoogspecialistisch ggz (ambulant en klinisch, met contractvoorwaarde)</v>
      </c>
      <c r="E553" s="27" t="str">
        <f>'2b. Productie zpm l-ggz (A)'!E553</f>
        <v>Arts (Wet Big artikel 3)</v>
      </c>
      <c r="F553" s="32">
        <f>'2b. Productie zpm l-ggz (A)'!F553</f>
        <v>0</v>
      </c>
      <c r="G553" s="53">
        <f>'2b. Productie zpm l-ggz (A)'!G553</f>
        <v>312.95139425389499</v>
      </c>
      <c r="H553" s="30">
        <f>'2b. Productie zpm l-ggz (A)'!H553</f>
        <v>0</v>
      </c>
    </row>
    <row r="554" spans="1:8" x14ac:dyDescent="0.25">
      <c r="A554" s="26" t="str">
        <f>'2b. Productie zpm l-ggz (A)'!A554</f>
        <v>CO0562</v>
      </c>
      <c r="B554" s="27" t="str">
        <f>'2b. Productie zpm l-ggz (A)'!B554</f>
        <v>Diagnostiek</v>
      </c>
      <c r="C554" s="27" t="str">
        <f>'2b. Productie zpm l-ggz (A)'!C554</f>
        <v>Vanaf 60 minuten</v>
      </c>
      <c r="D554" s="27" t="str">
        <f>'2b. Productie zpm l-ggz (A)'!D554</f>
        <v>Ambulant – kwaliteitsstatuut sectie II</v>
      </c>
      <c r="E554" s="27" t="str">
        <f>'2b. Productie zpm l-ggz (A)'!E554</f>
        <v>Gezondheidszorgpsycholoog (Wet Big artikel 3)</v>
      </c>
      <c r="F554" s="32">
        <f>'2b. Productie zpm l-ggz (A)'!F554</f>
        <v>0</v>
      </c>
      <c r="G554" s="53">
        <f>'2b. Productie zpm l-ggz (A)'!G554</f>
        <v>160.607317692631</v>
      </c>
      <c r="H554" s="30">
        <f>'2b. Productie zpm l-ggz (A)'!H554</f>
        <v>0</v>
      </c>
    </row>
    <row r="555" spans="1:8" x14ac:dyDescent="0.25">
      <c r="A555" s="26" t="str">
        <f>'2b. Productie zpm l-ggz (A)'!A555</f>
        <v>CO0563</v>
      </c>
      <c r="B555" s="27" t="str">
        <f>'2b. Productie zpm l-ggz (A)'!B555</f>
        <v>Diagnostiek</v>
      </c>
      <c r="C555" s="27" t="str">
        <f>'2b. Productie zpm l-ggz (A)'!C555</f>
        <v>Vanaf 60 minuten</v>
      </c>
      <c r="D555" s="27" t="str">
        <f>'2b. Productie zpm l-ggz (A)'!D555</f>
        <v>Ambulant – kwaliteitsstatuut sectie III – monodisciplinair</v>
      </c>
      <c r="E555" s="27" t="str">
        <f>'2b. Productie zpm l-ggz (A)'!E555</f>
        <v>Gezondheidszorgpsycholoog (Wet Big artikel 3)</v>
      </c>
      <c r="F555" s="32">
        <f>'2b. Productie zpm l-ggz (A)'!F555</f>
        <v>0</v>
      </c>
      <c r="G555" s="53">
        <f>'2b. Productie zpm l-ggz (A)'!G555</f>
        <v>224.71775891015801</v>
      </c>
      <c r="H555" s="30">
        <f>'2b. Productie zpm l-ggz (A)'!H555</f>
        <v>0</v>
      </c>
    </row>
    <row r="556" spans="1:8" x14ac:dyDescent="0.25">
      <c r="A556" s="26" t="str">
        <f>'2b. Productie zpm l-ggz (A)'!A556</f>
        <v>CO0564</v>
      </c>
      <c r="B556" s="27" t="str">
        <f>'2b. Productie zpm l-ggz (A)'!B556</f>
        <v>Diagnostiek</v>
      </c>
      <c r="C556" s="27" t="str">
        <f>'2b. Productie zpm l-ggz (A)'!C556</f>
        <v>Vanaf 60 minuten</v>
      </c>
      <c r="D556" s="27" t="str">
        <f>'2b. Productie zpm l-ggz (A)'!D556</f>
        <v>Ambulant – kwaliteitsstatuut sectie III – multidisciplinair</v>
      </c>
      <c r="E556" s="27" t="str">
        <f>'2b. Productie zpm l-ggz (A)'!E556</f>
        <v>Gezondheidszorgpsycholoog (Wet Big artikel 3)</v>
      </c>
      <c r="F556" s="32">
        <f>'2b. Productie zpm l-ggz (A)'!F556</f>
        <v>0</v>
      </c>
      <c r="G556" s="53">
        <f>'2b. Productie zpm l-ggz (A)'!G556</f>
        <v>267.17380156687602</v>
      </c>
      <c r="H556" s="30">
        <f>'2b. Productie zpm l-ggz (A)'!H556</f>
        <v>0</v>
      </c>
    </row>
    <row r="557" spans="1:8" x14ac:dyDescent="0.25">
      <c r="A557" s="26" t="str">
        <f>'2b. Productie zpm l-ggz (A)'!A557</f>
        <v>CO0565</v>
      </c>
      <c r="B557" s="27" t="str">
        <f>'2b. Productie zpm l-ggz (A)'!B557</f>
        <v>Diagnostiek</v>
      </c>
      <c r="C557" s="27" t="str">
        <f>'2b. Productie zpm l-ggz (A)'!C557</f>
        <v>Vanaf 60 minuten</v>
      </c>
      <c r="D557" s="27" t="str">
        <f>'2b. Productie zpm l-ggz (A)'!D557</f>
        <v>Outreachend</v>
      </c>
      <c r="E557" s="27" t="str">
        <f>'2b. Productie zpm l-ggz (A)'!E557</f>
        <v>Gezondheidszorgpsycholoog (Wet Big artikel 3)</v>
      </c>
      <c r="F557" s="32">
        <f>'2b. Productie zpm l-ggz (A)'!F557</f>
        <v>0</v>
      </c>
      <c r="G557" s="53">
        <f>'2b. Productie zpm l-ggz (A)'!G557</f>
        <v>304.97599960218599</v>
      </c>
      <c r="H557" s="30">
        <f>'2b. Productie zpm l-ggz (A)'!H557</f>
        <v>0</v>
      </c>
    </row>
    <row r="558" spans="1:8" x14ac:dyDescent="0.25">
      <c r="A558" s="26" t="str">
        <f>'2b. Productie zpm l-ggz (A)'!A558</f>
        <v>CO0566</v>
      </c>
      <c r="B558" s="27" t="str">
        <f>'2b. Productie zpm l-ggz (A)'!B558</f>
        <v>Diagnostiek</v>
      </c>
      <c r="C558" s="27" t="str">
        <f>'2b. Productie zpm l-ggz (A)'!C558</f>
        <v>Vanaf 60 minuten</v>
      </c>
      <c r="D558" s="27" t="str">
        <f>'2b. Productie zpm l-ggz (A)'!D558</f>
        <v>Klinisch (exclusief forensische en beveiligde zorg)</v>
      </c>
      <c r="E558" s="27" t="str">
        <f>'2b. Productie zpm l-ggz (A)'!E558</f>
        <v>Gezondheidszorgpsycholoog (Wet Big artikel 3)</v>
      </c>
      <c r="F558" s="32">
        <f>'2b. Productie zpm l-ggz (A)'!F558</f>
        <v>0</v>
      </c>
      <c r="G558" s="53">
        <f>'2b. Productie zpm l-ggz (A)'!G558</f>
        <v>338.64146757404001</v>
      </c>
      <c r="H558" s="30">
        <f>'2b. Productie zpm l-ggz (A)'!H558</f>
        <v>0</v>
      </c>
    </row>
    <row r="559" spans="1:8" x14ac:dyDescent="0.25">
      <c r="A559" s="26" t="str">
        <f>'2b. Productie zpm l-ggz (A)'!A559</f>
        <v>CO0567</v>
      </c>
      <c r="B559" s="27" t="str">
        <f>'2b. Productie zpm l-ggz (A)'!B559</f>
        <v>Diagnostiek</v>
      </c>
      <c r="C559" s="27" t="str">
        <f>'2b. Productie zpm l-ggz (A)'!C559</f>
        <v>Vanaf 60 minuten</v>
      </c>
      <c r="D559" s="27" t="str">
        <f>'2b. Productie zpm l-ggz (A)'!D559</f>
        <v>Forensische en beveiligde zorg - klinische zorg</v>
      </c>
      <c r="E559" s="27" t="str">
        <f>'2b. Productie zpm l-ggz (A)'!E559</f>
        <v>Gezondheidszorgpsycholoog (Wet Big artikel 3)</v>
      </c>
      <c r="F559" s="32">
        <f>'2b. Productie zpm l-ggz (A)'!F559</f>
        <v>0</v>
      </c>
      <c r="G559" s="53">
        <f>'2b. Productie zpm l-ggz (A)'!G559</f>
        <v>380.42071313324402</v>
      </c>
      <c r="H559" s="30">
        <f>'2b. Productie zpm l-ggz (A)'!H559</f>
        <v>0</v>
      </c>
    </row>
    <row r="560" spans="1:8" x14ac:dyDescent="0.25">
      <c r="A560" s="26" t="str">
        <f>'2b. Productie zpm l-ggz (A)'!A560</f>
        <v>CO0568</v>
      </c>
      <c r="B560" s="27" t="str">
        <f>'2b. Productie zpm l-ggz (A)'!B560</f>
        <v>Diagnostiek</v>
      </c>
      <c r="C560" s="27" t="str">
        <f>'2b. Productie zpm l-ggz (A)'!C560</f>
        <v>Vanaf 60 minuten</v>
      </c>
      <c r="D560" s="27" t="str">
        <f>'2b. Productie zpm l-ggz (A)'!D560</f>
        <v>Forensische en beveiligde zorg - niet klinische of ambulante zorg</v>
      </c>
      <c r="E560" s="27" t="str">
        <f>'2b. Productie zpm l-ggz (A)'!E560</f>
        <v>Gezondheidszorgpsycholoog (Wet Big artikel 3)</v>
      </c>
      <c r="F560" s="32">
        <f>'2b. Productie zpm l-ggz (A)'!F560</f>
        <v>0</v>
      </c>
      <c r="G560" s="53">
        <f>'2b. Productie zpm l-ggz (A)'!G560</f>
        <v>311.07809500907501</v>
      </c>
      <c r="H560" s="30">
        <f>'2b. Productie zpm l-ggz (A)'!H560</f>
        <v>0</v>
      </c>
    </row>
    <row r="561" spans="1:8" x14ac:dyDescent="0.25">
      <c r="A561" s="26" t="str">
        <f>'2b. Productie zpm l-ggz (A)'!A561</f>
        <v>CO0569</v>
      </c>
      <c r="B561" s="27" t="str">
        <f>'2b. Productie zpm l-ggz (A)'!B561</f>
        <v>Diagnostiek</v>
      </c>
      <c r="C561" s="27" t="str">
        <f>'2b. Productie zpm l-ggz (A)'!C561</f>
        <v>Vanaf 60 minuten</v>
      </c>
      <c r="D561" s="27" t="str">
        <f>'2b. Productie zpm l-ggz (A)'!D561</f>
        <v>Hoogspecialistisch ggz (ambulant en klinisch, met contractvoorwaarde)</v>
      </c>
      <c r="E561" s="27" t="str">
        <f>'2b. Productie zpm l-ggz (A)'!E561</f>
        <v>Gezondheidszorgpsycholoog (Wet Big artikel 3)</v>
      </c>
      <c r="F561" s="32">
        <f>'2b. Productie zpm l-ggz (A)'!F561</f>
        <v>0</v>
      </c>
      <c r="G561" s="53">
        <f>'2b. Productie zpm l-ggz (A)'!G561</f>
        <v>327.71166389390402</v>
      </c>
      <c r="H561" s="30">
        <f>'2b. Productie zpm l-ggz (A)'!H561</f>
        <v>0</v>
      </c>
    </row>
    <row r="562" spans="1:8" x14ac:dyDescent="0.25">
      <c r="A562" s="26" t="str">
        <f>'2b. Productie zpm l-ggz (A)'!A562</f>
        <v>CO0570</v>
      </c>
      <c r="B562" s="27" t="str">
        <f>'2b. Productie zpm l-ggz (A)'!B562</f>
        <v>Diagnostiek</v>
      </c>
      <c r="C562" s="27" t="str">
        <f>'2b. Productie zpm l-ggz (A)'!C562</f>
        <v>Vanaf 60 minuten</v>
      </c>
      <c r="D562" s="27" t="str">
        <f>'2b. Productie zpm l-ggz (A)'!D562</f>
        <v>Ambulant – kwaliteitsstatuut sectie II</v>
      </c>
      <c r="E562" s="27" t="str">
        <f>'2b. Productie zpm l-ggz (A)'!E562</f>
        <v>Psychotherapeut (Wet Big artikel 3)</v>
      </c>
      <c r="F562" s="32">
        <f>'2b. Productie zpm l-ggz (A)'!F562</f>
        <v>0</v>
      </c>
      <c r="G562" s="53">
        <f>'2b. Productie zpm l-ggz (A)'!G562</f>
        <v>184.435975706736</v>
      </c>
      <c r="H562" s="30">
        <f>'2b. Productie zpm l-ggz (A)'!H562</f>
        <v>0</v>
      </c>
    </row>
    <row r="563" spans="1:8" x14ac:dyDescent="0.25">
      <c r="A563" s="26" t="str">
        <f>'2b. Productie zpm l-ggz (A)'!A563</f>
        <v>CO0571</v>
      </c>
      <c r="B563" s="27" t="str">
        <f>'2b. Productie zpm l-ggz (A)'!B563</f>
        <v>Diagnostiek</v>
      </c>
      <c r="C563" s="27" t="str">
        <f>'2b. Productie zpm l-ggz (A)'!C563</f>
        <v>Vanaf 60 minuten</v>
      </c>
      <c r="D563" s="27" t="str">
        <f>'2b. Productie zpm l-ggz (A)'!D563</f>
        <v>Ambulant – kwaliteitsstatuut sectie III – monodisciplinair</v>
      </c>
      <c r="E563" s="27" t="str">
        <f>'2b. Productie zpm l-ggz (A)'!E563</f>
        <v>Psychotherapeut (Wet Big artikel 3)</v>
      </c>
      <c r="F563" s="32">
        <f>'2b. Productie zpm l-ggz (A)'!F563</f>
        <v>0</v>
      </c>
      <c r="G563" s="53">
        <f>'2b. Productie zpm l-ggz (A)'!G563</f>
        <v>251.68633302766199</v>
      </c>
      <c r="H563" s="30">
        <f>'2b. Productie zpm l-ggz (A)'!H563</f>
        <v>0</v>
      </c>
    </row>
    <row r="564" spans="1:8" x14ac:dyDescent="0.25">
      <c r="A564" s="26" t="str">
        <f>'2b. Productie zpm l-ggz (A)'!A564</f>
        <v>CO0572</v>
      </c>
      <c r="B564" s="27" t="str">
        <f>'2b. Productie zpm l-ggz (A)'!B564</f>
        <v>Diagnostiek</v>
      </c>
      <c r="C564" s="27" t="str">
        <f>'2b. Productie zpm l-ggz (A)'!C564</f>
        <v>Vanaf 60 minuten</v>
      </c>
      <c r="D564" s="27" t="str">
        <f>'2b. Productie zpm l-ggz (A)'!D564</f>
        <v>Ambulant – kwaliteitsstatuut sectie III – multidisciplinair</v>
      </c>
      <c r="E564" s="27" t="str">
        <f>'2b. Productie zpm l-ggz (A)'!E564</f>
        <v>Psychotherapeut (Wet Big artikel 3)</v>
      </c>
      <c r="F564" s="32">
        <f>'2b. Productie zpm l-ggz (A)'!F564</f>
        <v>0</v>
      </c>
      <c r="G564" s="53">
        <f>'2b. Productie zpm l-ggz (A)'!G564</f>
        <v>287.6917723226</v>
      </c>
      <c r="H564" s="30">
        <f>'2b. Productie zpm l-ggz (A)'!H564</f>
        <v>0</v>
      </c>
    </row>
    <row r="565" spans="1:8" x14ac:dyDescent="0.25">
      <c r="A565" s="26" t="str">
        <f>'2b. Productie zpm l-ggz (A)'!A565</f>
        <v>CO0573</v>
      </c>
      <c r="B565" s="27" t="str">
        <f>'2b. Productie zpm l-ggz (A)'!B565</f>
        <v>Diagnostiek</v>
      </c>
      <c r="C565" s="27" t="str">
        <f>'2b. Productie zpm l-ggz (A)'!C565</f>
        <v>Vanaf 60 minuten</v>
      </c>
      <c r="D565" s="27" t="str">
        <f>'2b. Productie zpm l-ggz (A)'!D565</f>
        <v>Outreachend</v>
      </c>
      <c r="E565" s="27" t="str">
        <f>'2b. Productie zpm l-ggz (A)'!E565</f>
        <v>Psychotherapeut (Wet Big artikel 3)</v>
      </c>
      <c r="F565" s="32">
        <f>'2b. Productie zpm l-ggz (A)'!F565</f>
        <v>0</v>
      </c>
      <c r="G565" s="53">
        <f>'2b. Productie zpm l-ggz (A)'!G565</f>
        <v>317.51468426799102</v>
      </c>
      <c r="H565" s="30">
        <f>'2b. Productie zpm l-ggz (A)'!H565</f>
        <v>0</v>
      </c>
    </row>
    <row r="566" spans="1:8" x14ac:dyDescent="0.25">
      <c r="A566" s="26" t="str">
        <f>'2b. Productie zpm l-ggz (A)'!A566</f>
        <v>CO0574</v>
      </c>
      <c r="B566" s="27" t="str">
        <f>'2b. Productie zpm l-ggz (A)'!B566</f>
        <v>Diagnostiek</v>
      </c>
      <c r="C566" s="27" t="str">
        <f>'2b. Productie zpm l-ggz (A)'!C566</f>
        <v>Vanaf 60 minuten</v>
      </c>
      <c r="D566" s="27" t="str">
        <f>'2b. Productie zpm l-ggz (A)'!D566</f>
        <v>Klinisch (exclusief forensische en beveiligde zorg)</v>
      </c>
      <c r="E566" s="27" t="str">
        <f>'2b. Productie zpm l-ggz (A)'!E566</f>
        <v>Psychotherapeut (Wet Big artikel 3)</v>
      </c>
      <c r="F566" s="32">
        <f>'2b. Productie zpm l-ggz (A)'!F566</f>
        <v>0</v>
      </c>
      <c r="G566" s="53">
        <f>'2b. Productie zpm l-ggz (A)'!G566</f>
        <v>348.30232081724898</v>
      </c>
      <c r="H566" s="30">
        <f>'2b. Productie zpm l-ggz (A)'!H566</f>
        <v>0</v>
      </c>
    </row>
    <row r="567" spans="1:8" x14ac:dyDescent="0.25">
      <c r="A567" s="26" t="str">
        <f>'2b. Productie zpm l-ggz (A)'!A567</f>
        <v>CO0575</v>
      </c>
      <c r="B567" s="27" t="str">
        <f>'2b. Productie zpm l-ggz (A)'!B567</f>
        <v>Diagnostiek</v>
      </c>
      <c r="C567" s="27" t="str">
        <f>'2b. Productie zpm l-ggz (A)'!C567</f>
        <v>Vanaf 60 minuten</v>
      </c>
      <c r="D567" s="27" t="str">
        <f>'2b. Productie zpm l-ggz (A)'!D567</f>
        <v>Forensische en beveiligde zorg - klinische zorg</v>
      </c>
      <c r="E567" s="27" t="str">
        <f>'2b. Productie zpm l-ggz (A)'!E567</f>
        <v>Psychotherapeut (Wet Big artikel 3)</v>
      </c>
      <c r="F567" s="32">
        <f>'2b. Productie zpm l-ggz (A)'!F567</f>
        <v>0</v>
      </c>
      <c r="G567" s="53">
        <f>'2b. Productie zpm l-ggz (A)'!G567</f>
        <v>418.73105638499499</v>
      </c>
      <c r="H567" s="30">
        <f>'2b. Productie zpm l-ggz (A)'!H567</f>
        <v>0</v>
      </c>
    </row>
    <row r="568" spans="1:8" x14ac:dyDescent="0.25">
      <c r="A568" s="26" t="str">
        <f>'2b. Productie zpm l-ggz (A)'!A568</f>
        <v>CO0576</v>
      </c>
      <c r="B568" s="27" t="str">
        <f>'2b. Productie zpm l-ggz (A)'!B568</f>
        <v>Diagnostiek</v>
      </c>
      <c r="C568" s="27" t="str">
        <f>'2b. Productie zpm l-ggz (A)'!C568</f>
        <v>Vanaf 60 minuten</v>
      </c>
      <c r="D568" s="27" t="str">
        <f>'2b. Productie zpm l-ggz (A)'!D568</f>
        <v>Forensische en beveiligde zorg - niet klinische of ambulante zorg</v>
      </c>
      <c r="E568" s="27" t="str">
        <f>'2b. Productie zpm l-ggz (A)'!E568</f>
        <v>Psychotherapeut (Wet Big artikel 3)</v>
      </c>
      <c r="F568" s="32">
        <f>'2b. Productie zpm l-ggz (A)'!F568</f>
        <v>0</v>
      </c>
      <c r="G568" s="53">
        <f>'2b. Productie zpm l-ggz (A)'!G568</f>
        <v>377.03622131569301</v>
      </c>
      <c r="H568" s="30">
        <f>'2b. Productie zpm l-ggz (A)'!H568</f>
        <v>0</v>
      </c>
    </row>
    <row r="569" spans="1:8" x14ac:dyDescent="0.25">
      <c r="A569" s="26" t="str">
        <f>'2b. Productie zpm l-ggz (A)'!A569</f>
        <v>CO0577</v>
      </c>
      <c r="B569" s="27" t="str">
        <f>'2b. Productie zpm l-ggz (A)'!B569</f>
        <v>Diagnostiek</v>
      </c>
      <c r="C569" s="27" t="str">
        <f>'2b. Productie zpm l-ggz (A)'!C569</f>
        <v>Vanaf 60 minuten</v>
      </c>
      <c r="D569" s="27" t="str">
        <f>'2b. Productie zpm l-ggz (A)'!D569</f>
        <v>Hoogspecialistisch ggz (ambulant en klinisch, met contractvoorwaarde)</v>
      </c>
      <c r="E569" s="27" t="str">
        <f>'2b. Productie zpm l-ggz (A)'!E569</f>
        <v>Psychotherapeut (Wet Big artikel 3)</v>
      </c>
      <c r="F569" s="32">
        <f>'2b. Productie zpm l-ggz (A)'!F569</f>
        <v>0</v>
      </c>
      <c r="G569" s="53">
        <f>'2b. Productie zpm l-ggz (A)'!G569</f>
        <v>357.60130650661199</v>
      </c>
      <c r="H569" s="30">
        <f>'2b. Productie zpm l-ggz (A)'!H569</f>
        <v>0</v>
      </c>
    </row>
    <row r="570" spans="1:8" x14ac:dyDescent="0.25">
      <c r="A570" s="26" t="str">
        <f>'2b. Productie zpm l-ggz (A)'!A570</f>
        <v>CO0578</v>
      </c>
      <c r="B570" s="27" t="str">
        <f>'2b. Productie zpm l-ggz (A)'!B570</f>
        <v>Diagnostiek</v>
      </c>
      <c r="C570" s="27" t="str">
        <f>'2b. Productie zpm l-ggz (A)'!C570</f>
        <v>Vanaf 60 minuten</v>
      </c>
      <c r="D570" s="27" t="str">
        <f>'2b. Productie zpm l-ggz (A)'!D570</f>
        <v>Ambulant – kwaliteitsstatuut sectie II</v>
      </c>
      <c r="E570" s="27" t="str">
        <f>'2b. Productie zpm l-ggz (A)'!E570</f>
        <v>Verpleegkundige (Wet Big artikel 3)</v>
      </c>
      <c r="F570" s="32">
        <f>'2b. Productie zpm l-ggz (A)'!F570</f>
        <v>0</v>
      </c>
      <c r="G570" s="53">
        <f>'2b. Productie zpm l-ggz (A)'!G570</f>
        <v>133.23583243513801</v>
      </c>
      <c r="H570" s="30">
        <f>'2b. Productie zpm l-ggz (A)'!H570</f>
        <v>0</v>
      </c>
    </row>
    <row r="571" spans="1:8" x14ac:dyDescent="0.25">
      <c r="A571" s="26" t="str">
        <f>'2b. Productie zpm l-ggz (A)'!A571</f>
        <v>CO0579</v>
      </c>
      <c r="B571" s="27" t="str">
        <f>'2b. Productie zpm l-ggz (A)'!B571</f>
        <v>Diagnostiek</v>
      </c>
      <c r="C571" s="27" t="str">
        <f>'2b. Productie zpm l-ggz (A)'!C571</f>
        <v>Vanaf 60 minuten</v>
      </c>
      <c r="D571" s="27" t="str">
        <f>'2b. Productie zpm l-ggz (A)'!D571</f>
        <v>Ambulant – kwaliteitsstatuut sectie III – monodisciplinair</v>
      </c>
      <c r="E571" s="27" t="str">
        <f>'2b. Productie zpm l-ggz (A)'!E571</f>
        <v>Verpleegkundige (Wet Big artikel 3)</v>
      </c>
      <c r="F571" s="32">
        <f>'2b. Productie zpm l-ggz (A)'!F571</f>
        <v>0</v>
      </c>
      <c r="G571" s="53">
        <f>'2b. Productie zpm l-ggz (A)'!G571</f>
        <v>185.13395213318699</v>
      </c>
      <c r="H571" s="30">
        <f>'2b. Productie zpm l-ggz (A)'!H571</f>
        <v>0</v>
      </c>
    </row>
    <row r="572" spans="1:8" x14ac:dyDescent="0.25">
      <c r="A572" s="26" t="str">
        <f>'2b. Productie zpm l-ggz (A)'!A572</f>
        <v>CO0580</v>
      </c>
      <c r="B572" s="27" t="str">
        <f>'2b. Productie zpm l-ggz (A)'!B572</f>
        <v>Diagnostiek</v>
      </c>
      <c r="C572" s="27" t="str">
        <f>'2b. Productie zpm l-ggz (A)'!C572</f>
        <v>Vanaf 60 minuten</v>
      </c>
      <c r="D572" s="27" t="str">
        <f>'2b. Productie zpm l-ggz (A)'!D572</f>
        <v>Ambulant – kwaliteitsstatuut sectie III – multidisciplinair</v>
      </c>
      <c r="E572" s="27" t="str">
        <f>'2b. Productie zpm l-ggz (A)'!E572</f>
        <v>Verpleegkundige (Wet Big artikel 3)</v>
      </c>
      <c r="F572" s="32">
        <f>'2b. Productie zpm l-ggz (A)'!F572</f>
        <v>0</v>
      </c>
      <c r="G572" s="53">
        <f>'2b. Productie zpm l-ggz (A)'!G572</f>
        <v>220.01073662625001</v>
      </c>
      <c r="H572" s="30">
        <f>'2b. Productie zpm l-ggz (A)'!H572</f>
        <v>0</v>
      </c>
    </row>
    <row r="573" spans="1:8" x14ac:dyDescent="0.25">
      <c r="A573" s="26" t="str">
        <f>'2b. Productie zpm l-ggz (A)'!A573</f>
        <v>CO0581</v>
      </c>
      <c r="B573" s="27" t="str">
        <f>'2b. Productie zpm l-ggz (A)'!B573</f>
        <v>Diagnostiek</v>
      </c>
      <c r="C573" s="27" t="str">
        <f>'2b. Productie zpm l-ggz (A)'!C573</f>
        <v>Vanaf 60 minuten</v>
      </c>
      <c r="D573" s="27" t="str">
        <f>'2b. Productie zpm l-ggz (A)'!D573</f>
        <v>Outreachend</v>
      </c>
      <c r="E573" s="27" t="str">
        <f>'2b. Productie zpm l-ggz (A)'!E573</f>
        <v>Verpleegkundige (Wet Big artikel 3)</v>
      </c>
      <c r="F573" s="32">
        <f>'2b. Productie zpm l-ggz (A)'!F573</f>
        <v>0</v>
      </c>
      <c r="G573" s="53">
        <f>'2b. Productie zpm l-ggz (A)'!G573</f>
        <v>251.08995167849201</v>
      </c>
      <c r="H573" s="30">
        <f>'2b. Productie zpm l-ggz (A)'!H573</f>
        <v>0</v>
      </c>
    </row>
    <row r="574" spans="1:8" x14ac:dyDescent="0.25">
      <c r="A574" s="26" t="str">
        <f>'2b. Productie zpm l-ggz (A)'!A574</f>
        <v>CO0582</v>
      </c>
      <c r="B574" s="27" t="str">
        <f>'2b. Productie zpm l-ggz (A)'!B574</f>
        <v>Diagnostiek</v>
      </c>
      <c r="C574" s="27" t="str">
        <f>'2b. Productie zpm l-ggz (A)'!C574</f>
        <v>Vanaf 60 minuten</v>
      </c>
      <c r="D574" s="27" t="str">
        <f>'2b. Productie zpm l-ggz (A)'!D574</f>
        <v>Klinisch (exclusief forensische en beveiligde zorg)</v>
      </c>
      <c r="E574" s="27" t="str">
        <f>'2b. Productie zpm l-ggz (A)'!E574</f>
        <v>Verpleegkundige (Wet Big artikel 3)</v>
      </c>
      <c r="F574" s="32">
        <f>'2b. Productie zpm l-ggz (A)'!F574</f>
        <v>0</v>
      </c>
      <c r="G574" s="53">
        <f>'2b. Productie zpm l-ggz (A)'!G574</f>
        <v>273.98461599479401</v>
      </c>
      <c r="H574" s="30">
        <f>'2b. Productie zpm l-ggz (A)'!H574</f>
        <v>0</v>
      </c>
    </row>
    <row r="575" spans="1:8" x14ac:dyDescent="0.25">
      <c r="A575" s="26" t="str">
        <f>'2b. Productie zpm l-ggz (A)'!A575</f>
        <v>CO0583</v>
      </c>
      <c r="B575" s="27" t="str">
        <f>'2b. Productie zpm l-ggz (A)'!B575</f>
        <v>Diagnostiek</v>
      </c>
      <c r="C575" s="27" t="str">
        <f>'2b. Productie zpm l-ggz (A)'!C575</f>
        <v>Vanaf 60 minuten</v>
      </c>
      <c r="D575" s="27" t="str">
        <f>'2b. Productie zpm l-ggz (A)'!D575</f>
        <v>Forensische en beveiligde zorg - klinische zorg</v>
      </c>
      <c r="E575" s="27" t="str">
        <f>'2b. Productie zpm l-ggz (A)'!E575</f>
        <v>Verpleegkundige (Wet Big artikel 3)</v>
      </c>
      <c r="F575" s="32">
        <f>'2b. Productie zpm l-ggz (A)'!F575</f>
        <v>0</v>
      </c>
      <c r="G575" s="53">
        <f>'2b. Productie zpm l-ggz (A)'!G575</f>
        <v>295.68280338913098</v>
      </c>
      <c r="H575" s="30">
        <f>'2b. Productie zpm l-ggz (A)'!H575</f>
        <v>0</v>
      </c>
    </row>
    <row r="576" spans="1:8" x14ac:dyDescent="0.25">
      <c r="A576" s="26" t="str">
        <f>'2b. Productie zpm l-ggz (A)'!A576</f>
        <v>CO0584</v>
      </c>
      <c r="B576" s="27" t="str">
        <f>'2b. Productie zpm l-ggz (A)'!B576</f>
        <v>Diagnostiek</v>
      </c>
      <c r="C576" s="27" t="str">
        <f>'2b. Productie zpm l-ggz (A)'!C576</f>
        <v>Vanaf 60 minuten</v>
      </c>
      <c r="D576" s="27" t="str">
        <f>'2b. Productie zpm l-ggz (A)'!D576</f>
        <v>Forensische en beveiligde zorg - niet klinische of ambulante zorg</v>
      </c>
      <c r="E576" s="27" t="str">
        <f>'2b. Productie zpm l-ggz (A)'!E576</f>
        <v>Verpleegkundige (Wet Big artikel 3)</v>
      </c>
      <c r="F576" s="32">
        <f>'2b. Productie zpm l-ggz (A)'!F576</f>
        <v>0</v>
      </c>
      <c r="G576" s="53">
        <f>'2b. Productie zpm l-ggz (A)'!G576</f>
        <v>264.22876741123599</v>
      </c>
      <c r="H576" s="30">
        <f>'2b. Productie zpm l-ggz (A)'!H576</f>
        <v>0</v>
      </c>
    </row>
    <row r="577" spans="1:8" x14ac:dyDescent="0.25">
      <c r="A577" s="26" t="str">
        <f>'2b. Productie zpm l-ggz (A)'!A577</f>
        <v>CO0585</v>
      </c>
      <c r="B577" s="27" t="str">
        <f>'2b. Productie zpm l-ggz (A)'!B577</f>
        <v>Diagnostiek</v>
      </c>
      <c r="C577" s="27" t="str">
        <f>'2b. Productie zpm l-ggz (A)'!C577</f>
        <v>Vanaf 60 minuten</v>
      </c>
      <c r="D577" s="27" t="str">
        <f>'2b. Productie zpm l-ggz (A)'!D577</f>
        <v>Hoogspecialistisch ggz (ambulant en klinisch, met contractvoorwaarde)</v>
      </c>
      <c r="E577" s="27" t="str">
        <f>'2b. Productie zpm l-ggz (A)'!E577</f>
        <v>Verpleegkundige (Wet Big artikel 3)</v>
      </c>
      <c r="F577" s="32">
        <f>'2b. Productie zpm l-ggz (A)'!F577</f>
        <v>0</v>
      </c>
      <c r="G577" s="53">
        <f>'2b. Productie zpm l-ggz (A)'!G577</f>
        <v>280.293061216914</v>
      </c>
      <c r="H577" s="30">
        <f>'2b. Productie zpm l-ggz (A)'!H577</f>
        <v>0</v>
      </c>
    </row>
    <row r="578" spans="1:8" x14ac:dyDescent="0.25">
      <c r="A578" s="26" t="str">
        <f>'2b. Productie zpm l-ggz (A)'!A578</f>
        <v>CO0586</v>
      </c>
      <c r="B578" s="27" t="str">
        <f>'2b. Productie zpm l-ggz (A)'!B578</f>
        <v>Behandeling</v>
      </c>
      <c r="C578" s="27" t="str">
        <f>'2b. Productie zpm l-ggz (A)'!C578</f>
        <v>Vanaf 60 minuten</v>
      </c>
      <c r="D578" s="27" t="str">
        <f>'2b. Productie zpm l-ggz (A)'!D578</f>
        <v>Ambulant – kwaliteitsstatuut sectie II</v>
      </c>
      <c r="E578" s="27" t="str">
        <f>'2b. Productie zpm l-ggz (A)'!E578</f>
        <v>Overige beroepen</v>
      </c>
      <c r="F578" s="32">
        <f>'2b. Productie zpm l-ggz (A)'!F578</f>
        <v>0</v>
      </c>
      <c r="G578" s="53">
        <f>'2b. Productie zpm l-ggz (A)'!G578</f>
        <v>122.648167337462</v>
      </c>
      <c r="H578" s="30">
        <f>'2b. Productie zpm l-ggz (A)'!H578</f>
        <v>0</v>
      </c>
    </row>
    <row r="579" spans="1:8" x14ac:dyDescent="0.25">
      <c r="A579" s="26" t="str">
        <f>'2b. Productie zpm l-ggz (A)'!A579</f>
        <v>CO0587</v>
      </c>
      <c r="B579" s="27" t="str">
        <f>'2b. Productie zpm l-ggz (A)'!B579</f>
        <v>Behandeling</v>
      </c>
      <c r="C579" s="27" t="str">
        <f>'2b. Productie zpm l-ggz (A)'!C579</f>
        <v>Vanaf 60 minuten</v>
      </c>
      <c r="D579" s="27" t="str">
        <f>'2b. Productie zpm l-ggz (A)'!D579</f>
        <v>Ambulant – kwaliteitsstatuut sectie III – monodisciplinair</v>
      </c>
      <c r="E579" s="27" t="str">
        <f>'2b. Productie zpm l-ggz (A)'!E579</f>
        <v>Overige beroepen</v>
      </c>
      <c r="F579" s="32">
        <f>'2b. Productie zpm l-ggz (A)'!F579</f>
        <v>0</v>
      </c>
      <c r="G579" s="53">
        <f>'2b. Productie zpm l-ggz (A)'!G579</f>
        <v>166.87771608203099</v>
      </c>
      <c r="H579" s="30">
        <f>'2b. Productie zpm l-ggz (A)'!H579</f>
        <v>0</v>
      </c>
    </row>
    <row r="580" spans="1:8" x14ac:dyDescent="0.25">
      <c r="A580" s="26" t="str">
        <f>'2b. Productie zpm l-ggz (A)'!A580</f>
        <v>CO0588</v>
      </c>
      <c r="B580" s="27" t="str">
        <f>'2b. Productie zpm l-ggz (A)'!B580</f>
        <v>Behandeling</v>
      </c>
      <c r="C580" s="27" t="str">
        <f>'2b. Productie zpm l-ggz (A)'!C580</f>
        <v>Vanaf 60 minuten</v>
      </c>
      <c r="D580" s="27" t="str">
        <f>'2b. Productie zpm l-ggz (A)'!D580</f>
        <v>Ambulant – kwaliteitsstatuut sectie III – multidisciplinair</v>
      </c>
      <c r="E580" s="27" t="str">
        <f>'2b. Productie zpm l-ggz (A)'!E580</f>
        <v>Overige beroepen</v>
      </c>
      <c r="F580" s="32">
        <f>'2b. Productie zpm l-ggz (A)'!F580</f>
        <v>0</v>
      </c>
      <c r="G580" s="53">
        <f>'2b. Productie zpm l-ggz (A)'!G580</f>
        <v>197.89417275845</v>
      </c>
      <c r="H580" s="30">
        <f>'2b. Productie zpm l-ggz (A)'!H580</f>
        <v>0</v>
      </c>
    </row>
    <row r="581" spans="1:8" x14ac:dyDescent="0.25">
      <c r="A581" s="26" t="str">
        <f>'2b. Productie zpm l-ggz (A)'!A581</f>
        <v>CO0589</v>
      </c>
      <c r="B581" s="27" t="str">
        <f>'2b. Productie zpm l-ggz (A)'!B581</f>
        <v>Behandeling</v>
      </c>
      <c r="C581" s="27" t="str">
        <f>'2b. Productie zpm l-ggz (A)'!C581</f>
        <v>Vanaf 60 minuten</v>
      </c>
      <c r="D581" s="27" t="str">
        <f>'2b. Productie zpm l-ggz (A)'!D581</f>
        <v>Outreachend</v>
      </c>
      <c r="E581" s="27" t="str">
        <f>'2b. Productie zpm l-ggz (A)'!E581</f>
        <v>Overige beroepen</v>
      </c>
      <c r="F581" s="32">
        <f>'2b. Productie zpm l-ggz (A)'!F581</f>
        <v>0</v>
      </c>
      <c r="G581" s="53">
        <f>'2b. Productie zpm l-ggz (A)'!G581</f>
        <v>230.569052009161</v>
      </c>
      <c r="H581" s="30">
        <f>'2b. Productie zpm l-ggz (A)'!H581</f>
        <v>0</v>
      </c>
    </row>
    <row r="582" spans="1:8" x14ac:dyDescent="0.25">
      <c r="A582" s="26" t="str">
        <f>'2b. Productie zpm l-ggz (A)'!A582</f>
        <v>CO0590</v>
      </c>
      <c r="B582" s="27" t="str">
        <f>'2b. Productie zpm l-ggz (A)'!B582</f>
        <v>Behandeling</v>
      </c>
      <c r="C582" s="27" t="str">
        <f>'2b. Productie zpm l-ggz (A)'!C582</f>
        <v>Vanaf 60 minuten</v>
      </c>
      <c r="D582" s="27" t="str">
        <f>'2b. Productie zpm l-ggz (A)'!D582</f>
        <v>Klinisch (exclusief forensische en beveiligde zorg)</v>
      </c>
      <c r="E582" s="27" t="str">
        <f>'2b. Productie zpm l-ggz (A)'!E582</f>
        <v>Overige beroepen</v>
      </c>
      <c r="F582" s="32">
        <f>'2b. Productie zpm l-ggz (A)'!F582</f>
        <v>0</v>
      </c>
      <c r="G582" s="53">
        <f>'2b. Productie zpm l-ggz (A)'!G582</f>
        <v>248.30918851584801</v>
      </c>
      <c r="H582" s="30">
        <f>'2b. Productie zpm l-ggz (A)'!H582</f>
        <v>0</v>
      </c>
    </row>
    <row r="583" spans="1:8" x14ac:dyDescent="0.25">
      <c r="A583" s="26" t="str">
        <f>'2b. Productie zpm l-ggz (A)'!A583</f>
        <v>CO0591</v>
      </c>
      <c r="B583" s="27" t="str">
        <f>'2b. Productie zpm l-ggz (A)'!B583</f>
        <v>Behandeling</v>
      </c>
      <c r="C583" s="27" t="str">
        <f>'2b. Productie zpm l-ggz (A)'!C583</f>
        <v>Vanaf 60 minuten</v>
      </c>
      <c r="D583" s="27" t="str">
        <f>'2b. Productie zpm l-ggz (A)'!D583</f>
        <v>Forensische en beveiligde zorg - klinische zorg</v>
      </c>
      <c r="E583" s="27" t="str">
        <f>'2b. Productie zpm l-ggz (A)'!E583</f>
        <v>Overige beroepen</v>
      </c>
      <c r="F583" s="32">
        <f>'2b. Productie zpm l-ggz (A)'!F583</f>
        <v>0</v>
      </c>
      <c r="G583" s="53">
        <f>'2b. Productie zpm l-ggz (A)'!G583</f>
        <v>272.235648551434</v>
      </c>
      <c r="H583" s="30">
        <f>'2b. Productie zpm l-ggz (A)'!H583</f>
        <v>0</v>
      </c>
    </row>
    <row r="584" spans="1:8" x14ac:dyDescent="0.25">
      <c r="A584" s="26" t="str">
        <f>'2b. Productie zpm l-ggz (A)'!A584</f>
        <v>CO0592</v>
      </c>
      <c r="B584" s="27" t="str">
        <f>'2b. Productie zpm l-ggz (A)'!B584</f>
        <v>Behandeling</v>
      </c>
      <c r="C584" s="27" t="str">
        <f>'2b. Productie zpm l-ggz (A)'!C584</f>
        <v>Vanaf 60 minuten</v>
      </c>
      <c r="D584" s="27" t="str">
        <f>'2b. Productie zpm l-ggz (A)'!D584</f>
        <v>Forensische en beveiligde zorg - niet klinische of ambulante zorg</v>
      </c>
      <c r="E584" s="27" t="str">
        <f>'2b. Productie zpm l-ggz (A)'!E584</f>
        <v>Overige beroepen</v>
      </c>
      <c r="F584" s="32">
        <f>'2b. Productie zpm l-ggz (A)'!F584</f>
        <v>0</v>
      </c>
      <c r="G584" s="53">
        <f>'2b. Productie zpm l-ggz (A)'!G584</f>
        <v>241.53151684736201</v>
      </c>
      <c r="H584" s="30">
        <f>'2b. Productie zpm l-ggz (A)'!H584</f>
        <v>0</v>
      </c>
    </row>
    <row r="585" spans="1:8" x14ac:dyDescent="0.25">
      <c r="A585" s="26" t="str">
        <f>'2b. Productie zpm l-ggz (A)'!A585</f>
        <v>CO0593</v>
      </c>
      <c r="B585" s="27" t="str">
        <f>'2b. Productie zpm l-ggz (A)'!B585</f>
        <v>Behandeling</v>
      </c>
      <c r="C585" s="27" t="str">
        <f>'2b. Productie zpm l-ggz (A)'!C585</f>
        <v>Vanaf 60 minuten</v>
      </c>
      <c r="D585" s="27" t="str">
        <f>'2b. Productie zpm l-ggz (A)'!D585</f>
        <v>Hoogspecialistisch ggz (ambulant en klinisch, met contractvoorwaarde)</v>
      </c>
      <c r="E585" s="27" t="str">
        <f>'2b. Productie zpm l-ggz (A)'!E585</f>
        <v>Overige beroepen</v>
      </c>
      <c r="F585" s="32">
        <f>'2b. Productie zpm l-ggz (A)'!F585</f>
        <v>0</v>
      </c>
      <c r="G585" s="53">
        <f>'2b. Productie zpm l-ggz (A)'!G585</f>
        <v>243.00348610434</v>
      </c>
      <c r="H585" s="30">
        <f>'2b. Productie zpm l-ggz (A)'!H585</f>
        <v>0</v>
      </c>
    </row>
    <row r="586" spans="1:8" x14ac:dyDescent="0.25">
      <c r="A586" s="26" t="str">
        <f>'2b. Productie zpm l-ggz (A)'!A586</f>
        <v>CO0594</v>
      </c>
      <c r="B586" s="27" t="str">
        <f>'2b. Productie zpm l-ggz (A)'!B586</f>
        <v>Behandeling</v>
      </c>
      <c r="C586" s="27" t="str">
        <f>'2b. Productie zpm l-ggz (A)'!C586</f>
        <v>Vanaf 60 minuten</v>
      </c>
      <c r="D586" s="27" t="str">
        <f>'2b. Productie zpm l-ggz (A)'!D586</f>
        <v>Ambulant – kwaliteitsstatuut sectie II</v>
      </c>
      <c r="E586" s="27" t="str">
        <f>'2b. Productie zpm l-ggz (A)'!E586</f>
        <v>Arts - specialist (Wet Big artikel 14)</v>
      </c>
      <c r="F586" s="32">
        <f>'2b. Productie zpm l-ggz (A)'!F586</f>
        <v>0</v>
      </c>
      <c r="G586" s="53">
        <f>'2b. Productie zpm l-ggz (A)'!G586</f>
        <v>232.36005476504101</v>
      </c>
      <c r="H586" s="30">
        <f>'2b. Productie zpm l-ggz (A)'!H586</f>
        <v>0</v>
      </c>
    </row>
    <row r="587" spans="1:8" x14ac:dyDescent="0.25">
      <c r="A587" s="26" t="str">
        <f>'2b. Productie zpm l-ggz (A)'!A587</f>
        <v>CO0596</v>
      </c>
      <c r="B587" s="27" t="str">
        <f>'2b. Productie zpm l-ggz (A)'!B587</f>
        <v>Behandeling</v>
      </c>
      <c r="C587" s="27" t="str">
        <f>'2b. Productie zpm l-ggz (A)'!C587</f>
        <v>Vanaf 60 minuten</v>
      </c>
      <c r="D587" s="27" t="str">
        <f>'2b. Productie zpm l-ggz (A)'!D587</f>
        <v>Ambulant – kwaliteitsstatuut sectie III – monodisciplinair</v>
      </c>
      <c r="E587" s="27" t="str">
        <f>'2b. Productie zpm l-ggz (A)'!E587</f>
        <v>Arts - specialist (Wet Big artikel 14)</v>
      </c>
      <c r="F587" s="32">
        <f>'2b. Productie zpm l-ggz (A)'!F587</f>
        <v>0</v>
      </c>
      <c r="G587" s="53">
        <f>'2b. Productie zpm l-ggz (A)'!G587</f>
        <v>298.77932266930702</v>
      </c>
      <c r="H587" s="30">
        <f>'2b. Productie zpm l-ggz (A)'!H587</f>
        <v>0</v>
      </c>
    </row>
    <row r="588" spans="1:8" x14ac:dyDescent="0.25">
      <c r="A588" s="26" t="str">
        <f>'2b. Productie zpm l-ggz (A)'!A588</f>
        <v>CO0597</v>
      </c>
      <c r="B588" s="27" t="str">
        <f>'2b. Productie zpm l-ggz (A)'!B588</f>
        <v>Behandeling</v>
      </c>
      <c r="C588" s="27" t="str">
        <f>'2b. Productie zpm l-ggz (A)'!C588</f>
        <v>Vanaf 60 minuten</v>
      </c>
      <c r="D588" s="27" t="str">
        <f>'2b. Productie zpm l-ggz (A)'!D588</f>
        <v>Ambulant – kwaliteitsstatuut sectie III – multidisciplinair</v>
      </c>
      <c r="E588" s="27" t="str">
        <f>'2b. Productie zpm l-ggz (A)'!E588</f>
        <v>Arts - specialist (Wet Big artikel 14)</v>
      </c>
      <c r="F588" s="32">
        <f>'2b. Productie zpm l-ggz (A)'!F588</f>
        <v>0</v>
      </c>
      <c r="G588" s="53">
        <f>'2b. Productie zpm l-ggz (A)'!G588</f>
        <v>338.54633758045702</v>
      </c>
      <c r="H588" s="30">
        <f>'2b. Productie zpm l-ggz (A)'!H588</f>
        <v>0</v>
      </c>
    </row>
    <row r="589" spans="1:8" x14ac:dyDescent="0.25">
      <c r="A589" s="26" t="str">
        <f>'2b. Productie zpm l-ggz (A)'!A589</f>
        <v>CO0598</v>
      </c>
      <c r="B589" s="27" t="str">
        <f>'2b. Productie zpm l-ggz (A)'!B589</f>
        <v>Behandeling</v>
      </c>
      <c r="C589" s="27" t="str">
        <f>'2b. Productie zpm l-ggz (A)'!C589</f>
        <v>Vanaf 60 minuten</v>
      </c>
      <c r="D589" s="27" t="str">
        <f>'2b. Productie zpm l-ggz (A)'!D589</f>
        <v>Outreachend</v>
      </c>
      <c r="E589" s="27" t="str">
        <f>'2b. Productie zpm l-ggz (A)'!E589</f>
        <v>Arts - specialist (Wet Big artikel 14)</v>
      </c>
      <c r="F589" s="32">
        <f>'2b. Productie zpm l-ggz (A)'!F589</f>
        <v>0</v>
      </c>
      <c r="G589" s="53">
        <f>'2b. Productie zpm l-ggz (A)'!G589</f>
        <v>367.73868604300202</v>
      </c>
      <c r="H589" s="30">
        <f>'2b. Productie zpm l-ggz (A)'!H589</f>
        <v>0</v>
      </c>
    </row>
    <row r="590" spans="1:8" x14ac:dyDescent="0.25">
      <c r="A590" s="26" t="str">
        <f>'2b. Productie zpm l-ggz (A)'!A590</f>
        <v>CO0599</v>
      </c>
      <c r="B590" s="27" t="str">
        <f>'2b. Productie zpm l-ggz (A)'!B590</f>
        <v>Behandeling</v>
      </c>
      <c r="C590" s="27" t="str">
        <f>'2b. Productie zpm l-ggz (A)'!C590</f>
        <v>Vanaf 60 minuten</v>
      </c>
      <c r="D590" s="27" t="str">
        <f>'2b. Productie zpm l-ggz (A)'!D590</f>
        <v>Klinisch (exclusief forensische en beveiligde zorg)</v>
      </c>
      <c r="E590" s="27" t="str">
        <f>'2b. Productie zpm l-ggz (A)'!E590</f>
        <v>Arts - specialist (Wet Big artikel 14)</v>
      </c>
      <c r="F590" s="32">
        <f>'2b. Productie zpm l-ggz (A)'!F590</f>
        <v>0</v>
      </c>
      <c r="G590" s="53">
        <f>'2b. Productie zpm l-ggz (A)'!G590</f>
        <v>401.11018829199799</v>
      </c>
      <c r="H590" s="30">
        <f>'2b. Productie zpm l-ggz (A)'!H590</f>
        <v>0</v>
      </c>
    </row>
    <row r="591" spans="1:8" x14ac:dyDescent="0.25">
      <c r="A591" s="26" t="str">
        <f>'2b. Productie zpm l-ggz (A)'!A591</f>
        <v>CO0600</v>
      </c>
      <c r="B591" s="27" t="str">
        <f>'2b. Productie zpm l-ggz (A)'!B591</f>
        <v>Behandeling</v>
      </c>
      <c r="C591" s="27" t="str">
        <f>'2b. Productie zpm l-ggz (A)'!C591</f>
        <v>Vanaf 60 minuten</v>
      </c>
      <c r="D591" s="27" t="str">
        <f>'2b. Productie zpm l-ggz (A)'!D591</f>
        <v>Forensische en beveiligde zorg - klinische zorg</v>
      </c>
      <c r="E591" s="27" t="str">
        <f>'2b. Productie zpm l-ggz (A)'!E591</f>
        <v>Arts - specialist (Wet Big artikel 14)</v>
      </c>
      <c r="F591" s="32">
        <f>'2b. Productie zpm l-ggz (A)'!F591</f>
        <v>0</v>
      </c>
      <c r="G591" s="53">
        <f>'2b. Productie zpm l-ggz (A)'!G591</f>
        <v>484.30298424057298</v>
      </c>
      <c r="H591" s="30">
        <f>'2b. Productie zpm l-ggz (A)'!H591</f>
        <v>0</v>
      </c>
    </row>
    <row r="592" spans="1:8" x14ac:dyDescent="0.25">
      <c r="A592" s="26" t="str">
        <f>'2b. Productie zpm l-ggz (A)'!A592</f>
        <v>CO0601</v>
      </c>
      <c r="B592" s="27" t="str">
        <f>'2b. Productie zpm l-ggz (A)'!B592</f>
        <v>Behandeling</v>
      </c>
      <c r="C592" s="27" t="str">
        <f>'2b. Productie zpm l-ggz (A)'!C592</f>
        <v>Vanaf 60 minuten</v>
      </c>
      <c r="D592" s="27" t="str">
        <f>'2b. Productie zpm l-ggz (A)'!D592</f>
        <v>Forensische en beveiligde zorg - niet klinische of ambulante zorg</v>
      </c>
      <c r="E592" s="27" t="str">
        <f>'2b. Productie zpm l-ggz (A)'!E592</f>
        <v>Arts - specialist (Wet Big artikel 14)</v>
      </c>
      <c r="F592" s="32">
        <f>'2b. Productie zpm l-ggz (A)'!F592</f>
        <v>0</v>
      </c>
      <c r="G592" s="53">
        <f>'2b. Productie zpm l-ggz (A)'!G592</f>
        <v>447.34249719723601</v>
      </c>
      <c r="H592" s="30">
        <f>'2b. Productie zpm l-ggz (A)'!H592</f>
        <v>0</v>
      </c>
    </row>
    <row r="593" spans="1:8" x14ac:dyDescent="0.25">
      <c r="A593" s="26" t="str">
        <f>'2b. Productie zpm l-ggz (A)'!A593</f>
        <v>CO0602</v>
      </c>
      <c r="B593" s="27" t="str">
        <f>'2b. Productie zpm l-ggz (A)'!B593</f>
        <v>Behandeling</v>
      </c>
      <c r="C593" s="27" t="str">
        <f>'2b. Productie zpm l-ggz (A)'!C593</f>
        <v>Vanaf 60 minuten</v>
      </c>
      <c r="D593" s="27" t="str">
        <f>'2b. Productie zpm l-ggz (A)'!D593</f>
        <v>Hoogspecialistisch ggz (ambulant en klinisch, met contractvoorwaarde)</v>
      </c>
      <c r="E593" s="27" t="str">
        <f>'2b. Productie zpm l-ggz (A)'!E593</f>
        <v>Arts - specialist (Wet Big artikel 14)</v>
      </c>
      <c r="F593" s="32">
        <f>'2b. Productie zpm l-ggz (A)'!F593</f>
        <v>0</v>
      </c>
      <c r="G593" s="53">
        <f>'2b. Productie zpm l-ggz (A)'!G593</f>
        <v>392.53631359873401</v>
      </c>
      <c r="H593" s="30">
        <f>'2b. Productie zpm l-ggz (A)'!H593</f>
        <v>0</v>
      </c>
    </row>
    <row r="594" spans="1:8" x14ac:dyDescent="0.25">
      <c r="A594" s="26" t="str">
        <f>'2b. Productie zpm l-ggz (A)'!A594</f>
        <v>CO0603</v>
      </c>
      <c r="B594" s="27" t="str">
        <f>'2b. Productie zpm l-ggz (A)'!B594</f>
        <v>Behandeling</v>
      </c>
      <c r="C594" s="27" t="str">
        <f>'2b. Productie zpm l-ggz (A)'!C594</f>
        <v>Vanaf 60 minuten</v>
      </c>
      <c r="D594" s="27" t="str">
        <f>'2b. Productie zpm l-ggz (A)'!D594</f>
        <v>Ambulant – kwaliteitsstatuut sectie II</v>
      </c>
      <c r="E594" s="27" t="str">
        <f>'2b. Productie zpm l-ggz (A)'!E594</f>
        <v>Klinisch (neuro)psycholoog (Wet Big artikel 14)</v>
      </c>
      <c r="F594" s="32">
        <f>'2b. Productie zpm l-ggz (A)'!F594</f>
        <v>0</v>
      </c>
      <c r="G594" s="53">
        <f>'2b. Productie zpm l-ggz (A)'!G594</f>
        <v>185.71146522549299</v>
      </c>
      <c r="H594" s="30">
        <f>'2b. Productie zpm l-ggz (A)'!H594</f>
        <v>0</v>
      </c>
    </row>
    <row r="595" spans="1:8" x14ac:dyDescent="0.25">
      <c r="A595" s="26" t="str">
        <f>'2b. Productie zpm l-ggz (A)'!A595</f>
        <v>CO0604</v>
      </c>
      <c r="B595" s="27" t="str">
        <f>'2b. Productie zpm l-ggz (A)'!B595</f>
        <v>Behandeling</v>
      </c>
      <c r="C595" s="27" t="str">
        <f>'2b. Productie zpm l-ggz (A)'!C595</f>
        <v>Vanaf 60 minuten</v>
      </c>
      <c r="D595" s="27" t="str">
        <f>'2b. Productie zpm l-ggz (A)'!D595</f>
        <v>Ambulant – kwaliteitsstatuut sectie III – monodisciplinair</v>
      </c>
      <c r="E595" s="27" t="str">
        <f>'2b. Productie zpm l-ggz (A)'!E595</f>
        <v>Klinisch (neuro)psycholoog (Wet Big artikel 14)</v>
      </c>
      <c r="F595" s="32">
        <f>'2b. Productie zpm l-ggz (A)'!F595</f>
        <v>0</v>
      </c>
      <c r="G595" s="53">
        <f>'2b. Productie zpm l-ggz (A)'!G595</f>
        <v>239.38984322755499</v>
      </c>
      <c r="H595" s="30">
        <f>'2b. Productie zpm l-ggz (A)'!H595</f>
        <v>0</v>
      </c>
    </row>
    <row r="596" spans="1:8" x14ac:dyDescent="0.25">
      <c r="A596" s="26" t="str">
        <f>'2b. Productie zpm l-ggz (A)'!A596</f>
        <v>CO0605</v>
      </c>
      <c r="B596" s="27" t="str">
        <f>'2b. Productie zpm l-ggz (A)'!B596</f>
        <v>Behandeling</v>
      </c>
      <c r="C596" s="27" t="str">
        <f>'2b. Productie zpm l-ggz (A)'!C596</f>
        <v>Vanaf 60 minuten</v>
      </c>
      <c r="D596" s="27" t="str">
        <f>'2b. Productie zpm l-ggz (A)'!D596</f>
        <v>Ambulant – kwaliteitsstatuut sectie III – multidisciplinair</v>
      </c>
      <c r="E596" s="27" t="str">
        <f>'2b. Productie zpm l-ggz (A)'!E596</f>
        <v>Klinisch (neuro)psycholoog (Wet Big artikel 14)</v>
      </c>
      <c r="F596" s="32">
        <f>'2b. Productie zpm l-ggz (A)'!F596</f>
        <v>0</v>
      </c>
      <c r="G596" s="53">
        <f>'2b. Productie zpm l-ggz (A)'!G596</f>
        <v>271.24508850549603</v>
      </c>
      <c r="H596" s="30">
        <f>'2b. Productie zpm l-ggz (A)'!H596</f>
        <v>0</v>
      </c>
    </row>
    <row r="597" spans="1:8" x14ac:dyDescent="0.25">
      <c r="A597" s="26" t="str">
        <f>'2b. Productie zpm l-ggz (A)'!A597</f>
        <v>CO0606</v>
      </c>
      <c r="B597" s="27" t="str">
        <f>'2b. Productie zpm l-ggz (A)'!B597</f>
        <v>Behandeling</v>
      </c>
      <c r="C597" s="27" t="str">
        <f>'2b. Productie zpm l-ggz (A)'!C597</f>
        <v>Vanaf 60 minuten</v>
      </c>
      <c r="D597" s="27" t="str">
        <f>'2b. Productie zpm l-ggz (A)'!D597</f>
        <v>Outreachend</v>
      </c>
      <c r="E597" s="27" t="str">
        <f>'2b. Productie zpm l-ggz (A)'!E597</f>
        <v>Klinisch (neuro)psycholoog (Wet Big artikel 14)</v>
      </c>
      <c r="F597" s="32">
        <f>'2b. Productie zpm l-ggz (A)'!F597</f>
        <v>0</v>
      </c>
      <c r="G597" s="53">
        <f>'2b. Productie zpm l-ggz (A)'!G597</f>
        <v>305.68493345295201</v>
      </c>
      <c r="H597" s="30">
        <f>'2b. Productie zpm l-ggz (A)'!H597</f>
        <v>0</v>
      </c>
    </row>
    <row r="598" spans="1:8" x14ac:dyDescent="0.25">
      <c r="A598" s="26" t="str">
        <f>'2b. Productie zpm l-ggz (A)'!A598</f>
        <v>CO0607</v>
      </c>
      <c r="B598" s="27" t="str">
        <f>'2b. Productie zpm l-ggz (A)'!B598</f>
        <v>Behandeling</v>
      </c>
      <c r="C598" s="27" t="str">
        <f>'2b. Productie zpm l-ggz (A)'!C598</f>
        <v>Vanaf 60 minuten</v>
      </c>
      <c r="D598" s="27" t="str">
        <f>'2b. Productie zpm l-ggz (A)'!D598</f>
        <v>Klinisch (exclusief forensische en beveiligde zorg)</v>
      </c>
      <c r="E598" s="27" t="str">
        <f>'2b. Productie zpm l-ggz (A)'!E598</f>
        <v>Klinisch (neuro)psycholoog (Wet Big artikel 14)</v>
      </c>
      <c r="F598" s="32">
        <f>'2b. Productie zpm l-ggz (A)'!F598</f>
        <v>0</v>
      </c>
      <c r="G598" s="53">
        <f>'2b. Productie zpm l-ggz (A)'!G598</f>
        <v>341.83789531058801</v>
      </c>
      <c r="H598" s="30">
        <f>'2b. Productie zpm l-ggz (A)'!H598</f>
        <v>0</v>
      </c>
    </row>
    <row r="599" spans="1:8" x14ac:dyDescent="0.25">
      <c r="A599" s="26" t="str">
        <f>'2b. Productie zpm l-ggz (A)'!A599</f>
        <v>CO0608</v>
      </c>
      <c r="B599" s="27" t="str">
        <f>'2b. Productie zpm l-ggz (A)'!B599</f>
        <v>Behandeling</v>
      </c>
      <c r="C599" s="27" t="str">
        <f>'2b. Productie zpm l-ggz (A)'!C599</f>
        <v>Vanaf 60 minuten</v>
      </c>
      <c r="D599" s="27" t="str">
        <f>'2b. Productie zpm l-ggz (A)'!D599</f>
        <v>Forensische en beveiligde zorg - klinische zorg</v>
      </c>
      <c r="E599" s="27" t="str">
        <f>'2b. Productie zpm l-ggz (A)'!E599</f>
        <v>Klinisch (neuro)psycholoog (Wet Big artikel 14)</v>
      </c>
      <c r="F599" s="32">
        <f>'2b. Productie zpm l-ggz (A)'!F599</f>
        <v>0</v>
      </c>
      <c r="G599" s="53">
        <f>'2b. Productie zpm l-ggz (A)'!G599</f>
        <v>366.21375938033299</v>
      </c>
      <c r="H599" s="30">
        <f>'2b. Productie zpm l-ggz (A)'!H599</f>
        <v>0</v>
      </c>
    </row>
    <row r="600" spans="1:8" x14ac:dyDescent="0.25">
      <c r="A600" s="26" t="str">
        <f>'2b. Productie zpm l-ggz (A)'!A600</f>
        <v>CO0609</v>
      </c>
      <c r="B600" s="27" t="str">
        <f>'2b. Productie zpm l-ggz (A)'!B600</f>
        <v>Behandeling</v>
      </c>
      <c r="C600" s="27" t="str">
        <f>'2b. Productie zpm l-ggz (A)'!C600</f>
        <v>Vanaf 60 minuten</v>
      </c>
      <c r="D600" s="27" t="str">
        <f>'2b. Productie zpm l-ggz (A)'!D600</f>
        <v>Forensische en beveiligde zorg - niet klinische of ambulante zorg</v>
      </c>
      <c r="E600" s="27" t="str">
        <f>'2b. Productie zpm l-ggz (A)'!E600</f>
        <v>Klinisch (neuro)psycholoog (Wet Big artikel 14)</v>
      </c>
      <c r="F600" s="32">
        <f>'2b. Productie zpm l-ggz (A)'!F600</f>
        <v>0</v>
      </c>
      <c r="G600" s="53">
        <f>'2b. Productie zpm l-ggz (A)'!G600</f>
        <v>343.32433754454098</v>
      </c>
      <c r="H600" s="30">
        <f>'2b. Productie zpm l-ggz (A)'!H600</f>
        <v>0</v>
      </c>
    </row>
    <row r="601" spans="1:8" x14ac:dyDescent="0.25">
      <c r="A601" s="26" t="str">
        <f>'2b. Productie zpm l-ggz (A)'!A601</f>
        <v>CO0610</v>
      </c>
      <c r="B601" s="27" t="str">
        <f>'2b. Productie zpm l-ggz (A)'!B601</f>
        <v>Behandeling</v>
      </c>
      <c r="C601" s="27" t="str">
        <f>'2b. Productie zpm l-ggz (A)'!C601</f>
        <v>Vanaf 60 minuten</v>
      </c>
      <c r="D601" s="27" t="str">
        <f>'2b. Productie zpm l-ggz (A)'!D601</f>
        <v>Hoogspecialistisch ggz (ambulant en klinisch, met contractvoorwaarde)</v>
      </c>
      <c r="E601" s="27" t="str">
        <f>'2b. Productie zpm l-ggz (A)'!E601</f>
        <v>Klinisch (neuro)psycholoog (Wet Big artikel 14)</v>
      </c>
      <c r="F601" s="32">
        <f>'2b. Productie zpm l-ggz (A)'!F601</f>
        <v>0</v>
      </c>
      <c r="G601" s="53">
        <f>'2b. Productie zpm l-ggz (A)'!G601</f>
        <v>334.566143731767</v>
      </c>
      <c r="H601" s="30">
        <f>'2b. Productie zpm l-ggz (A)'!H601</f>
        <v>0</v>
      </c>
    </row>
    <row r="602" spans="1:8" x14ac:dyDescent="0.25">
      <c r="A602" s="26" t="str">
        <f>'2b. Productie zpm l-ggz (A)'!A602</f>
        <v>CO0611</v>
      </c>
      <c r="B602" s="27" t="str">
        <f>'2b. Productie zpm l-ggz (A)'!B602</f>
        <v>Behandeling</v>
      </c>
      <c r="C602" s="27" t="str">
        <f>'2b. Productie zpm l-ggz (A)'!C602</f>
        <v>Vanaf 60 minuten</v>
      </c>
      <c r="D602" s="27" t="str">
        <f>'2b. Productie zpm l-ggz (A)'!D602</f>
        <v>Ambulant – kwaliteitsstatuut sectie II</v>
      </c>
      <c r="E602" s="27" t="str">
        <f>'2b. Productie zpm l-ggz (A)'!E602</f>
        <v>Verpleegkundig specialist geestelijke gezondheidszorg (Wet Big artikel 14)</v>
      </c>
      <c r="F602" s="32">
        <f>'2b. Productie zpm l-ggz (A)'!F602</f>
        <v>0</v>
      </c>
      <c r="G602" s="53">
        <f>'2b. Productie zpm l-ggz (A)'!G602</f>
        <v>127.31670387895601</v>
      </c>
      <c r="H602" s="30">
        <f>'2b. Productie zpm l-ggz (A)'!H602</f>
        <v>0</v>
      </c>
    </row>
    <row r="603" spans="1:8" x14ac:dyDescent="0.25">
      <c r="A603" s="26" t="str">
        <f>'2b. Productie zpm l-ggz (A)'!A603</f>
        <v>CO0612</v>
      </c>
      <c r="B603" s="27" t="str">
        <f>'2b. Productie zpm l-ggz (A)'!B603</f>
        <v>Behandeling</v>
      </c>
      <c r="C603" s="27" t="str">
        <f>'2b. Productie zpm l-ggz (A)'!C603</f>
        <v>Vanaf 60 minuten</v>
      </c>
      <c r="D603" s="27" t="str">
        <f>'2b. Productie zpm l-ggz (A)'!D603</f>
        <v>Ambulant – kwaliteitsstatuut sectie III – monodisciplinair</v>
      </c>
      <c r="E603" s="27" t="str">
        <f>'2b. Productie zpm l-ggz (A)'!E603</f>
        <v>Verpleegkundig specialist geestelijke gezondheidszorg (Wet Big artikel 14)</v>
      </c>
      <c r="F603" s="32">
        <f>'2b. Productie zpm l-ggz (A)'!F603</f>
        <v>0</v>
      </c>
      <c r="G603" s="53">
        <f>'2b. Productie zpm l-ggz (A)'!G603</f>
        <v>174.90823081696601</v>
      </c>
      <c r="H603" s="30">
        <f>'2b. Productie zpm l-ggz (A)'!H603</f>
        <v>0</v>
      </c>
    </row>
    <row r="604" spans="1:8" x14ac:dyDescent="0.25">
      <c r="A604" s="26" t="str">
        <f>'2b. Productie zpm l-ggz (A)'!A604</f>
        <v>CO0613</v>
      </c>
      <c r="B604" s="27" t="str">
        <f>'2b. Productie zpm l-ggz (A)'!B604</f>
        <v>Behandeling</v>
      </c>
      <c r="C604" s="27" t="str">
        <f>'2b. Productie zpm l-ggz (A)'!C604</f>
        <v>Vanaf 60 minuten</v>
      </c>
      <c r="D604" s="27" t="str">
        <f>'2b. Productie zpm l-ggz (A)'!D604</f>
        <v>Ambulant – kwaliteitsstatuut sectie III – multidisciplinair</v>
      </c>
      <c r="E604" s="27" t="str">
        <f>'2b. Productie zpm l-ggz (A)'!E604</f>
        <v>Verpleegkundig specialist geestelijke gezondheidszorg (Wet Big artikel 14)</v>
      </c>
      <c r="F604" s="32">
        <f>'2b. Productie zpm l-ggz (A)'!F604</f>
        <v>0</v>
      </c>
      <c r="G604" s="53">
        <f>'2b. Productie zpm l-ggz (A)'!G604</f>
        <v>198.32372937919399</v>
      </c>
      <c r="H604" s="30">
        <f>'2b. Productie zpm l-ggz (A)'!H604</f>
        <v>0</v>
      </c>
    </row>
    <row r="605" spans="1:8" x14ac:dyDescent="0.25">
      <c r="A605" s="26" t="str">
        <f>'2b. Productie zpm l-ggz (A)'!A605</f>
        <v>CO0614</v>
      </c>
      <c r="B605" s="27" t="str">
        <f>'2b. Productie zpm l-ggz (A)'!B605</f>
        <v>Behandeling</v>
      </c>
      <c r="C605" s="27" t="str">
        <f>'2b. Productie zpm l-ggz (A)'!C605</f>
        <v>Vanaf 60 minuten</v>
      </c>
      <c r="D605" s="27" t="str">
        <f>'2b. Productie zpm l-ggz (A)'!D605</f>
        <v>Outreachend</v>
      </c>
      <c r="E605" s="27" t="str">
        <f>'2b. Productie zpm l-ggz (A)'!E605</f>
        <v>Verpleegkundig specialist geestelijke gezondheidszorg (Wet Big artikel 14)</v>
      </c>
      <c r="F605" s="32">
        <f>'2b. Productie zpm l-ggz (A)'!F605</f>
        <v>0</v>
      </c>
      <c r="G605" s="53">
        <f>'2b. Productie zpm l-ggz (A)'!G605</f>
        <v>217.485860193241</v>
      </c>
      <c r="H605" s="30">
        <f>'2b. Productie zpm l-ggz (A)'!H605</f>
        <v>0</v>
      </c>
    </row>
    <row r="606" spans="1:8" x14ac:dyDescent="0.25">
      <c r="A606" s="26" t="str">
        <f>'2b. Productie zpm l-ggz (A)'!A606</f>
        <v>CO0615</v>
      </c>
      <c r="B606" s="27" t="str">
        <f>'2b. Productie zpm l-ggz (A)'!B606</f>
        <v>Behandeling</v>
      </c>
      <c r="C606" s="27" t="str">
        <f>'2b. Productie zpm l-ggz (A)'!C606</f>
        <v>Vanaf 60 minuten</v>
      </c>
      <c r="D606" s="27" t="str">
        <f>'2b. Productie zpm l-ggz (A)'!D606</f>
        <v>Klinisch (exclusief forensische en beveiligde zorg)</v>
      </c>
      <c r="E606" s="27" t="str">
        <f>'2b. Productie zpm l-ggz (A)'!E606</f>
        <v>Verpleegkundig specialist geestelijke gezondheidszorg (Wet Big artikel 14)</v>
      </c>
      <c r="F606" s="32">
        <f>'2b. Productie zpm l-ggz (A)'!F606</f>
        <v>0</v>
      </c>
      <c r="G606" s="53">
        <f>'2b. Productie zpm l-ggz (A)'!G606</f>
        <v>231.62713313883799</v>
      </c>
      <c r="H606" s="30">
        <f>'2b. Productie zpm l-ggz (A)'!H606</f>
        <v>0</v>
      </c>
    </row>
    <row r="607" spans="1:8" x14ac:dyDescent="0.25">
      <c r="A607" s="26" t="str">
        <f>'2b. Productie zpm l-ggz (A)'!A607</f>
        <v>CO0616</v>
      </c>
      <c r="B607" s="27" t="str">
        <f>'2b. Productie zpm l-ggz (A)'!B607</f>
        <v>Behandeling</v>
      </c>
      <c r="C607" s="27" t="str">
        <f>'2b. Productie zpm l-ggz (A)'!C607</f>
        <v>Vanaf 60 minuten</v>
      </c>
      <c r="D607" s="27" t="str">
        <f>'2b. Productie zpm l-ggz (A)'!D607</f>
        <v>Forensische en beveiligde zorg - klinische zorg</v>
      </c>
      <c r="E607" s="27" t="str">
        <f>'2b. Productie zpm l-ggz (A)'!E607</f>
        <v>Verpleegkundig specialist geestelijke gezondheidszorg (Wet Big artikel 14)</v>
      </c>
      <c r="F607" s="32">
        <f>'2b. Productie zpm l-ggz (A)'!F607</f>
        <v>0</v>
      </c>
      <c r="G607" s="53">
        <f>'2b. Productie zpm l-ggz (A)'!G607</f>
        <v>231.44524972665999</v>
      </c>
      <c r="H607" s="30">
        <f>'2b. Productie zpm l-ggz (A)'!H607</f>
        <v>0</v>
      </c>
    </row>
    <row r="608" spans="1:8" x14ac:dyDescent="0.25">
      <c r="A608" s="26" t="str">
        <f>'2b. Productie zpm l-ggz (A)'!A608</f>
        <v>CO0617</v>
      </c>
      <c r="B608" s="27" t="str">
        <f>'2b. Productie zpm l-ggz (A)'!B608</f>
        <v>Behandeling</v>
      </c>
      <c r="C608" s="27" t="str">
        <f>'2b. Productie zpm l-ggz (A)'!C608</f>
        <v>Vanaf 60 minuten</v>
      </c>
      <c r="D608" s="27" t="str">
        <f>'2b. Productie zpm l-ggz (A)'!D608</f>
        <v>Forensische en beveiligde zorg - niet klinische of ambulante zorg</v>
      </c>
      <c r="E608" s="27" t="str">
        <f>'2b. Productie zpm l-ggz (A)'!E608</f>
        <v>Verpleegkundig specialist geestelijke gezondheidszorg (Wet Big artikel 14)</v>
      </c>
      <c r="F608" s="32">
        <f>'2b. Productie zpm l-ggz (A)'!F608</f>
        <v>0</v>
      </c>
      <c r="G608" s="53">
        <f>'2b. Productie zpm l-ggz (A)'!G608</f>
        <v>210.34119586802299</v>
      </c>
      <c r="H608" s="30">
        <f>'2b. Productie zpm l-ggz (A)'!H608</f>
        <v>0</v>
      </c>
    </row>
    <row r="609" spans="1:8" x14ac:dyDescent="0.25">
      <c r="A609" s="26" t="str">
        <f>'2b. Productie zpm l-ggz (A)'!A609</f>
        <v>CO0618</v>
      </c>
      <c r="B609" s="27" t="str">
        <f>'2b. Productie zpm l-ggz (A)'!B609</f>
        <v>Behandeling</v>
      </c>
      <c r="C609" s="27" t="str">
        <f>'2b. Productie zpm l-ggz (A)'!C609</f>
        <v>Vanaf 60 minuten</v>
      </c>
      <c r="D609" s="27" t="str">
        <f>'2b. Productie zpm l-ggz (A)'!D609</f>
        <v>Hoogspecialistisch ggz (ambulant en klinisch, met contractvoorwaarde)</v>
      </c>
      <c r="E609" s="27" t="str">
        <f>'2b. Productie zpm l-ggz (A)'!E609</f>
        <v>Verpleegkundig specialist geestelijke gezondheidszorg (Wet Big artikel 14)</v>
      </c>
      <c r="F609" s="32">
        <f>'2b. Productie zpm l-ggz (A)'!F609</f>
        <v>0</v>
      </c>
      <c r="G609" s="53">
        <f>'2b. Productie zpm l-ggz (A)'!G609</f>
        <v>241.08403016873299</v>
      </c>
      <c r="H609" s="30">
        <f>'2b. Productie zpm l-ggz (A)'!H609</f>
        <v>0</v>
      </c>
    </row>
    <row r="610" spans="1:8" x14ac:dyDescent="0.25">
      <c r="A610" s="26" t="str">
        <f>'2b. Productie zpm l-ggz (A)'!A610</f>
        <v>CO0619</v>
      </c>
      <c r="B610" s="27" t="str">
        <f>'2b. Productie zpm l-ggz (A)'!B610</f>
        <v>Behandeling</v>
      </c>
      <c r="C610" s="27" t="str">
        <f>'2b. Productie zpm l-ggz (A)'!C610</f>
        <v>Vanaf 60 minuten</v>
      </c>
      <c r="D610" s="27" t="str">
        <f>'2b. Productie zpm l-ggz (A)'!D610</f>
        <v>Ambulant – kwaliteitsstatuut sectie II</v>
      </c>
      <c r="E610" s="27" t="str">
        <f>'2b. Productie zpm l-ggz (A)'!E610</f>
        <v>Arts (Wet Big artikel 3)</v>
      </c>
      <c r="F610" s="32">
        <f>'2b. Productie zpm l-ggz (A)'!F610</f>
        <v>0</v>
      </c>
      <c r="G610" s="53">
        <f>'2b. Productie zpm l-ggz (A)'!G610</f>
        <v>131.72004578821799</v>
      </c>
      <c r="H610" s="30">
        <f>'2b. Productie zpm l-ggz (A)'!H610</f>
        <v>0</v>
      </c>
    </row>
    <row r="611" spans="1:8" x14ac:dyDescent="0.25">
      <c r="A611" s="26" t="str">
        <f>'2b. Productie zpm l-ggz (A)'!A611</f>
        <v>CO0620</v>
      </c>
      <c r="B611" s="27" t="str">
        <f>'2b. Productie zpm l-ggz (A)'!B611</f>
        <v>Behandeling</v>
      </c>
      <c r="C611" s="27" t="str">
        <f>'2b. Productie zpm l-ggz (A)'!C611</f>
        <v>Vanaf 60 minuten</v>
      </c>
      <c r="D611" s="27" t="str">
        <f>'2b. Productie zpm l-ggz (A)'!D611</f>
        <v>Ambulant – kwaliteitsstatuut sectie III – monodisciplinair</v>
      </c>
      <c r="E611" s="27" t="str">
        <f>'2b. Productie zpm l-ggz (A)'!E611</f>
        <v>Arts (Wet Big artikel 3)</v>
      </c>
      <c r="F611" s="32">
        <f>'2b. Productie zpm l-ggz (A)'!F611</f>
        <v>0</v>
      </c>
      <c r="G611" s="53">
        <f>'2b. Productie zpm l-ggz (A)'!G611</f>
        <v>179.71055253685901</v>
      </c>
      <c r="H611" s="30">
        <f>'2b. Productie zpm l-ggz (A)'!H611</f>
        <v>0</v>
      </c>
    </row>
    <row r="612" spans="1:8" x14ac:dyDescent="0.25">
      <c r="A612" s="26" t="str">
        <f>'2b. Productie zpm l-ggz (A)'!A612</f>
        <v>CO0621</v>
      </c>
      <c r="B612" s="27" t="str">
        <f>'2b. Productie zpm l-ggz (A)'!B612</f>
        <v>Behandeling</v>
      </c>
      <c r="C612" s="27" t="str">
        <f>'2b. Productie zpm l-ggz (A)'!C612</f>
        <v>Vanaf 60 minuten</v>
      </c>
      <c r="D612" s="27" t="str">
        <f>'2b. Productie zpm l-ggz (A)'!D612</f>
        <v>Ambulant – kwaliteitsstatuut sectie III – multidisciplinair</v>
      </c>
      <c r="E612" s="27" t="str">
        <f>'2b. Productie zpm l-ggz (A)'!E612</f>
        <v>Arts (Wet Big artikel 3)</v>
      </c>
      <c r="F612" s="32">
        <f>'2b. Productie zpm l-ggz (A)'!F612</f>
        <v>0</v>
      </c>
      <c r="G612" s="53">
        <f>'2b. Productie zpm l-ggz (A)'!G612</f>
        <v>210.25117509626801</v>
      </c>
      <c r="H612" s="30">
        <f>'2b. Productie zpm l-ggz (A)'!H612</f>
        <v>0</v>
      </c>
    </row>
    <row r="613" spans="1:8" x14ac:dyDescent="0.25">
      <c r="A613" s="26" t="str">
        <f>'2b. Productie zpm l-ggz (A)'!A613</f>
        <v>CO0622</v>
      </c>
      <c r="B613" s="27" t="str">
        <f>'2b. Productie zpm l-ggz (A)'!B613</f>
        <v>Behandeling</v>
      </c>
      <c r="C613" s="27" t="str">
        <f>'2b. Productie zpm l-ggz (A)'!C613</f>
        <v>Vanaf 60 minuten</v>
      </c>
      <c r="D613" s="27" t="str">
        <f>'2b. Productie zpm l-ggz (A)'!D613</f>
        <v>Outreachend</v>
      </c>
      <c r="E613" s="27" t="str">
        <f>'2b. Productie zpm l-ggz (A)'!E613</f>
        <v>Arts (Wet Big artikel 3)</v>
      </c>
      <c r="F613" s="32">
        <f>'2b. Productie zpm l-ggz (A)'!F613</f>
        <v>0</v>
      </c>
      <c r="G613" s="53">
        <f>'2b. Productie zpm l-ggz (A)'!G613</f>
        <v>223.24669944655301</v>
      </c>
      <c r="H613" s="30">
        <f>'2b. Productie zpm l-ggz (A)'!H613</f>
        <v>0</v>
      </c>
    </row>
    <row r="614" spans="1:8" x14ac:dyDescent="0.25">
      <c r="A614" s="26" t="str">
        <f>'2b. Productie zpm l-ggz (A)'!A614</f>
        <v>CO0623</v>
      </c>
      <c r="B614" s="27" t="str">
        <f>'2b. Productie zpm l-ggz (A)'!B614</f>
        <v>Behandeling</v>
      </c>
      <c r="C614" s="27" t="str">
        <f>'2b. Productie zpm l-ggz (A)'!C614</f>
        <v>Vanaf 60 minuten</v>
      </c>
      <c r="D614" s="27" t="str">
        <f>'2b. Productie zpm l-ggz (A)'!D614</f>
        <v>Klinisch (exclusief forensische en beveiligde zorg)</v>
      </c>
      <c r="E614" s="27" t="str">
        <f>'2b. Productie zpm l-ggz (A)'!E614</f>
        <v>Arts (Wet Big artikel 3)</v>
      </c>
      <c r="F614" s="32">
        <f>'2b. Productie zpm l-ggz (A)'!F614</f>
        <v>0</v>
      </c>
      <c r="G614" s="53">
        <f>'2b. Productie zpm l-ggz (A)'!G614</f>
        <v>244.18901152681499</v>
      </c>
      <c r="H614" s="30">
        <f>'2b. Productie zpm l-ggz (A)'!H614</f>
        <v>0</v>
      </c>
    </row>
    <row r="615" spans="1:8" x14ac:dyDescent="0.25">
      <c r="A615" s="26" t="str">
        <f>'2b. Productie zpm l-ggz (A)'!A615</f>
        <v>CO0624</v>
      </c>
      <c r="B615" s="27" t="str">
        <f>'2b. Productie zpm l-ggz (A)'!B615</f>
        <v>Behandeling</v>
      </c>
      <c r="C615" s="27" t="str">
        <f>'2b. Productie zpm l-ggz (A)'!C615</f>
        <v>Vanaf 60 minuten</v>
      </c>
      <c r="D615" s="27" t="str">
        <f>'2b. Productie zpm l-ggz (A)'!D615</f>
        <v>Forensische en beveiligde zorg - klinische zorg</v>
      </c>
      <c r="E615" s="27" t="str">
        <f>'2b. Productie zpm l-ggz (A)'!E615</f>
        <v>Arts (Wet Big artikel 3)</v>
      </c>
      <c r="F615" s="32">
        <f>'2b. Productie zpm l-ggz (A)'!F615</f>
        <v>0</v>
      </c>
      <c r="G615" s="53">
        <f>'2b. Productie zpm l-ggz (A)'!G615</f>
        <v>323.78039168430797</v>
      </c>
      <c r="H615" s="30">
        <f>'2b. Productie zpm l-ggz (A)'!H615</f>
        <v>0</v>
      </c>
    </row>
    <row r="616" spans="1:8" x14ac:dyDescent="0.25">
      <c r="A616" s="26" t="str">
        <f>'2b. Productie zpm l-ggz (A)'!A616</f>
        <v>CO0625</v>
      </c>
      <c r="B616" s="27" t="str">
        <f>'2b. Productie zpm l-ggz (A)'!B616</f>
        <v>Behandeling</v>
      </c>
      <c r="C616" s="27" t="str">
        <f>'2b. Productie zpm l-ggz (A)'!C616</f>
        <v>Vanaf 60 minuten</v>
      </c>
      <c r="D616" s="27" t="str">
        <f>'2b. Productie zpm l-ggz (A)'!D616</f>
        <v>Forensische en beveiligde zorg - niet klinische of ambulante zorg</v>
      </c>
      <c r="E616" s="27" t="str">
        <f>'2b. Productie zpm l-ggz (A)'!E616</f>
        <v>Arts (Wet Big artikel 3)</v>
      </c>
      <c r="F616" s="32">
        <f>'2b. Productie zpm l-ggz (A)'!F616</f>
        <v>0</v>
      </c>
      <c r="G616" s="53">
        <f>'2b. Productie zpm l-ggz (A)'!G616</f>
        <v>281.93000367299101</v>
      </c>
      <c r="H616" s="30">
        <f>'2b. Productie zpm l-ggz (A)'!H616</f>
        <v>0</v>
      </c>
    </row>
    <row r="617" spans="1:8" x14ac:dyDescent="0.25">
      <c r="A617" s="26" t="str">
        <f>'2b. Productie zpm l-ggz (A)'!A617</f>
        <v>CO0626</v>
      </c>
      <c r="B617" s="27" t="str">
        <f>'2b. Productie zpm l-ggz (A)'!B617</f>
        <v>Behandeling</v>
      </c>
      <c r="C617" s="27" t="str">
        <f>'2b. Productie zpm l-ggz (A)'!C617</f>
        <v>Vanaf 60 minuten</v>
      </c>
      <c r="D617" s="27" t="str">
        <f>'2b. Productie zpm l-ggz (A)'!D617</f>
        <v>Hoogspecialistisch ggz (ambulant en klinisch, met contractvoorwaarde)</v>
      </c>
      <c r="E617" s="27" t="str">
        <f>'2b. Productie zpm l-ggz (A)'!E617</f>
        <v>Arts (Wet Big artikel 3)</v>
      </c>
      <c r="F617" s="32">
        <f>'2b. Productie zpm l-ggz (A)'!F617</f>
        <v>0</v>
      </c>
      <c r="G617" s="53">
        <f>'2b. Productie zpm l-ggz (A)'!G617</f>
        <v>251.264095405484</v>
      </c>
      <c r="H617" s="30">
        <f>'2b. Productie zpm l-ggz (A)'!H617</f>
        <v>0</v>
      </c>
    </row>
    <row r="618" spans="1:8" x14ac:dyDescent="0.25">
      <c r="A618" s="26" t="str">
        <f>'2b. Productie zpm l-ggz (A)'!A618</f>
        <v>CO0627</v>
      </c>
      <c r="B618" s="27" t="str">
        <f>'2b. Productie zpm l-ggz (A)'!B618</f>
        <v>Behandeling</v>
      </c>
      <c r="C618" s="27" t="str">
        <f>'2b. Productie zpm l-ggz (A)'!C618</f>
        <v>Vanaf 60 minuten</v>
      </c>
      <c r="D618" s="27" t="str">
        <f>'2b. Productie zpm l-ggz (A)'!D618</f>
        <v>Ambulant – kwaliteitsstatuut sectie II</v>
      </c>
      <c r="E618" s="27" t="str">
        <f>'2b. Productie zpm l-ggz (A)'!E618</f>
        <v>Gezondheidszorgpsycholoog (Wet Big artikel 3)</v>
      </c>
      <c r="F618" s="32">
        <f>'2b. Productie zpm l-ggz (A)'!F618</f>
        <v>0</v>
      </c>
      <c r="G618" s="53">
        <f>'2b. Productie zpm l-ggz (A)'!G618</f>
        <v>141.28085607530099</v>
      </c>
      <c r="H618" s="30">
        <f>'2b. Productie zpm l-ggz (A)'!H618</f>
        <v>0</v>
      </c>
    </row>
    <row r="619" spans="1:8" x14ac:dyDescent="0.25">
      <c r="A619" s="26" t="str">
        <f>'2b. Productie zpm l-ggz (A)'!A619</f>
        <v>CO0628</v>
      </c>
      <c r="B619" s="27" t="str">
        <f>'2b. Productie zpm l-ggz (A)'!B619</f>
        <v>Behandeling</v>
      </c>
      <c r="C619" s="27" t="str">
        <f>'2b. Productie zpm l-ggz (A)'!C619</f>
        <v>Vanaf 60 minuten</v>
      </c>
      <c r="D619" s="27" t="str">
        <f>'2b. Productie zpm l-ggz (A)'!D619</f>
        <v>Ambulant – kwaliteitsstatuut sectie III – monodisciplinair</v>
      </c>
      <c r="E619" s="27" t="str">
        <f>'2b. Productie zpm l-ggz (A)'!E619</f>
        <v>Gezondheidszorgpsycholoog (Wet Big artikel 3)</v>
      </c>
      <c r="F619" s="32">
        <f>'2b. Productie zpm l-ggz (A)'!F619</f>
        <v>0</v>
      </c>
      <c r="G619" s="53">
        <f>'2b. Productie zpm l-ggz (A)'!G619</f>
        <v>189.323443879895</v>
      </c>
      <c r="H619" s="30">
        <f>'2b. Productie zpm l-ggz (A)'!H619</f>
        <v>0</v>
      </c>
    </row>
    <row r="620" spans="1:8" x14ac:dyDescent="0.25">
      <c r="A620" s="26" t="str">
        <f>'2b. Productie zpm l-ggz (A)'!A620</f>
        <v>CO0629</v>
      </c>
      <c r="B620" s="27" t="str">
        <f>'2b. Productie zpm l-ggz (A)'!B620</f>
        <v>Behandeling</v>
      </c>
      <c r="C620" s="27" t="str">
        <f>'2b. Productie zpm l-ggz (A)'!C620</f>
        <v>Vanaf 60 minuten</v>
      </c>
      <c r="D620" s="27" t="str">
        <f>'2b. Productie zpm l-ggz (A)'!D620</f>
        <v>Ambulant – kwaliteitsstatuut sectie III – multidisciplinair</v>
      </c>
      <c r="E620" s="27" t="str">
        <f>'2b. Productie zpm l-ggz (A)'!E620</f>
        <v>Gezondheidszorgpsycholoog (Wet Big artikel 3)</v>
      </c>
      <c r="F620" s="32">
        <f>'2b. Productie zpm l-ggz (A)'!F620</f>
        <v>0</v>
      </c>
      <c r="G620" s="53">
        <f>'2b. Productie zpm l-ggz (A)'!G620</f>
        <v>217.71655830250799</v>
      </c>
      <c r="H620" s="30">
        <f>'2b. Productie zpm l-ggz (A)'!H620</f>
        <v>0</v>
      </c>
    </row>
    <row r="621" spans="1:8" x14ac:dyDescent="0.25">
      <c r="A621" s="26" t="str">
        <f>'2b. Productie zpm l-ggz (A)'!A621</f>
        <v>CO0630</v>
      </c>
      <c r="B621" s="27" t="str">
        <f>'2b. Productie zpm l-ggz (A)'!B621</f>
        <v>Behandeling</v>
      </c>
      <c r="C621" s="27" t="str">
        <f>'2b. Productie zpm l-ggz (A)'!C621</f>
        <v>Vanaf 60 minuten</v>
      </c>
      <c r="D621" s="27" t="str">
        <f>'2b. Productie zpm l-ggz (A)'!D621</f>
        <v>Outreachend</v>
      </c>
      <c r="E621" s="27" t="str">
        <f>'2b. Productie zpm l-ggz (A)'!E621</f>
        <v>Gezondheidszorgpsycholoog (Wet Big artikel 3)</v>
      </c>
      <c r="F621" s="32">
        <f>'2b. Productie zpm l-ggz (A)'!F621</f>
        <v>0</v>
      </c>
      <c r="G621" s="53">
        <f>'2b. Productie zpm l-ggz (A)'!G621</f>
        <v>241.64602007340699</v>
      </c>
      <c r="H621" s="30">
        <f>'2b. Productie zpm l-ggz (A)'!H621</f>
        <v>0</v>
      </c>
    </row>
    <row r="622" spans="1:8" x14ac:dyDescent="0.25">
      <c r="A622" s="26" t="str">
        <f>'2b. Productie zpm l-ggz (A)'!A622</f>
        <v>CO0631</v>
      </c>
      <c r="B622" s="27" t="str">
        <f>'2b. Productie zpm l-ggz (A)'!B622</f>
        <v>Behandeling</v>
      </c>
      <c r="C622" s="27" t="str">
        <f>'2b. Productie zpm l-ggz (A)'!C622</f>
        <v>Vanaf 60 minuten</v>
      </c>
      <c r="D622" s="27" t="str">
        <f>'2b. Productie zpm l-ggz (A)'!D622</f>
        <v>Klinisch (exclusief forensische en beveiligde zorg)</v>
      </c>
      <c r="E622" s="27" t="str">
        <f>'2b. Productie zpm l-ggz (A)'!E622</f>
        <v>Gezondheidszorgpsycholoog (Wet Big artikel 3)</v>
      </c>
      <c r="F622" s="32">
        <f>'2b. Productie zpm l-ggz (A)'!F622</f>
        <v>0</v>
      </c>
      <c r="G622" s="53">
        <f>'2b. Productie zpm l-ggz (A)'!G622</f>
        <v>261.30234364715</v>
      </c>
      <c r="H622" s="30">
        <f>'2b. Productie zpm l-ggz (A)'!H622</f>
        <v>0</v>
      </c>
    </row>
    <row r="623" spans="1:8" x14ac:dyDescent="0.25">
      <c r="A623" s="26" t="str">
        <f>'2b. Productie zpm l-ggz (A)'!A623</f>
        <v>CO0632</v>
      </c>
      <c r="B623" s="27" t="str">
        <f>'2b. Productie zpm l-ggz (A)'!B623</f>
        <v>Behandeling</v>
      </c>
      <c r="C623" s="27" t="str">
        <f>'2b. Productie zpm l-ggz (A)'!C623</f>
        <v>Vanaf 60 minuten</v>
      </c>
      <c r="D623" s="27" t="str">
        <f>'2b. Productie zpm l-ggz (A)'!D623</f>
        <v>Forensische en beveiligde zorg - klinische zorg</v>
      </c>
      <c r="E623" s="27" t="str">
        <f>'2b. Productie zpm l-ggz (A)'!E623</f>
        <v>Gezondheidszorgpsycholoog (Wet Big artikel 3)</v>
      </c>
      <c r="F623" s="32">
        <f>'2b. Productie zpm l-ggz (A)'!F623</f>
        <v>0</v>
      </c>
      <c r="G623" s="53">
        <f>'2b. Productie zpm l-ggz (A)'!G623</f>
        <v>286.27197652388298</v>
      </c>
      <c r="H623" s="30">
        <f>'2b. Productie zpm l-ggz (A)'!H623</f>
        <v>0</v>
      </c>
    </row>
    <row r="624" spans="1:8" x14ac:dyDescent="0.25">
      <c r="A624" s="26" t="str">
        <f>'2b. Productie zpm l-ggz (A)'!A624</f>
        <v>CO0633</v>
      </c>
      <c r="B624" s="27" t="str">
        <f>'2b. Productie zpm l-ggz (A)'!B624</f>
        <v>Behandeling</v>
      </c>
      <c r="C624" s="27" t="str">
        <f>'2b. Productie zpm l-ggz (A)'!C624</f>
        <v>Vanaf 60 minuten</v>
      </c>
      <c r="D624" s="27" t="str">
        <f>'2b. Productie zpm l-ggz (A)'!D624</f>
        <v>Forensische en beveiligde zorg - niet klinische of ambulante zorg</v>
      </c>
      <c r="E624" s="27" t="str">
        <f>'2b. Productie zpm l-ggz (A)'!E624</f>
        <v>Gezondheidszorgpsycholoog (Wet Big artikel 3)</v>
      </c>
      <c r="F624" s="32">
        <f>'2b. Productie zpm l-ggz (A)'!F624</f>
        <v>0</v>
      </c>
      <c r="G624" s="53">
        <f>'2b. Productie zpm l-ggz (A)'!G624</f>
        <v>239.536278510437</v>
      </c>
      <c r="H624" s="30">
        <f>'2b. Productie zpm l-ggz (A)'!H624</f>
        <v>0</v>
      </c>
    </row>
    <row r="625" spans="1:8" x14ac:dyDescent="0.25">
      <c r="A625" s="26" t="str">
        <f>'2b. Productie zpm l-ggz (A)'!A625</f>
        <v>CO0634</v>
      </c>
      <c r="B625" s="27" t="str">
        <f>'2b. Productie zpm l-ggz (A)'!B625</f>
        <v>Behandeling</v>
      </c>
      <c r="C625" s="27" t="str">
        <f>'2b. Productie zpm l-ggz (A)'!C625</f>
        <v>Vanaf 60 minuten</v>
      </c>
      <c r="D625" s="27" t="str">
        <f>'2b. Productie zpm l-ggz (A)'!D625</f>
        <v>Hoogspecialistisch ggz (ambulant en klinisch, met contractvoorwaarde)</v>
      </c>
      <c r="E625" s="27" t="str">
        <f>'2b. Productie zpm l-ggz (A)'!E625</f>
        <v>Gezondheidszorgpsycholoog (Wet Big artikel 3)</v>
      </c>
      <c r="F625" s="32">
        <f>'2b. Productie zpm l-ggz (A)'!F625</f>
        <v>0</v>
      </c>
      <c r="G625" s="53">
        <f>'2b. Productie zpm l-ggz (A)'!G625</f>
        <v>262.130557923938</v>
      </c>
      <c r="H625" s="30">
        <f>'2b. Productie zpm l-ggz (A)'!H625</f>
        <v>0</v>
      </c>
    </row>
    <row r="626" spans="1:8" x14ac:dyDescent="0.25">
      <c r="A626" s="26" t="str">
        <f>'2b. Productie zpm l-ggz (A)'!A626</f>
        <v>CO0635</v>
      </c>
      <c r="B626" s="27" t="str">
        <f>'2b. Productie zpm l-ggz (A)'!B626</f>
        <v>Behandeling</v>
      </c>
      <c r="C626" s="27" t="str">
        <f>'2b. Productie zpm l-ggz (A)'!C626</f>
        <v>Vanaf 60 minuten</v>
      </c>
      <c r="D626" s="27" t="str">
        <f>'2b. Productie zpm l-ggz (A)'!D626</f>
        <v>Ambulant – kwaliteitsstatuut sectie II</v>
      </c>
      <c r="E626" s="27" t="str">
        <f>'2b. Productie zpm l-ggz (A)'!E626</f>
        <v>Psychotherapeut (Wet Big artikel 3)</v>
      </c>
      <c r="F626" s="32">
        <f>'2b. Productie zpm l-ggz (A)'!F626</f>
        <v>0</v>
      </c>
      <c r="G626" s="53">
        <f>'2b. Productie zpm l-ggz (A)'!G626</f>
        <v>163.30716845096501</v>
      </c>
      <c r="H626" s="30">
        <f>'2b. Productie zpm l-ggz (A)'!H626</f>
        <v>0</v>
      </c>
    </row>
    <row r="627" spans="1:8" x14ac:dyDescent="0.25">
      <c r="A627" s="26" t="str">
        <f>'2b. Productie zpm l-ggz (A)'!A627</f>
        <v>CO0636</v>
      </c>
      <c r="B627" s="27" t="str">
        <f>'2b. Productie zpm l-ggz (A)'!B627</f>
        <v>Behandeling</v>
      </c>
      <c r="C627" s="27" t="str">
        <f>'2b. Productie zpm l-ggz (A)'!C627</f>
        <v>Vanaf 60 minuten</v>
      </c>
      <c r="D627" s="27" t="str">
        <f>'2b. Productie zpm l-ggz (A)'!D627</f>
        <v>Ambulant – kwaliteitsstatuut sectie III – monodisciplinair</v>
      </c>
      <c r="E627" s="27" t="str">
        <f>'2b. Productie zpm l-ggz (A)'!E627</f>
        <v>Psychotherapeut (Wet Big artikel 3)</v>
      </c>
      <c r="F627" s="32">
        <f>'2b. Productie zpm l-ggz (A)'!F627</f>
        <v>0</v>
      </c>
      <c r="G627" s="53">
        <f>'2b. Productie zpm l-ggz (A)'!G627</f>
        <v>213.75909258842799</v>
      </c>
      <c r="H627" s="30">
        <f>'2b. Productie zpm l-ggz (A)'!H627</f>
        <v>0</v>
      </c>
    </row>
    <row r="628" spans="1:8" x14ac:dyDescent="0.25">
      <c r="A628" s="26" t="str">
        <f>'2b. Productie zpm l-ggz (A)'!A628</f>
        <v>CO0637</v>
      </c>
      <c r="B628" s="27" t="str">
        <f>'2b. Productie zpm l-ggz (A)'!B628</f>
        <v>Behandeling</v>
      </c>
      <c r="C628" s="27" t="str">
        <f>'2b. Productie zpm l-ggz (A)'!C628</f>
        <v>Vanaf 60 minuten</v>
      </c>
      <c r="D628" s="27" t="str">
        <f>'2b. Productie zpm l-ggz (A)'!D628</f>
        <v>Ambulant – kwaliteitsstatuut sectie III – multidisciplinair</v>
      </c>
      <c r="E628" s="27" t="str">
        <f>'2b. Productie zpm l-ggz (A)'!E628</f>
        <v>Psychotherapeut (Wet Big artikel 3)</v>
      </c>
      <c r="F628" s="32">
        <f>'2b. Productie zpm l-ggz (A)'!F628</f>
        <v>0</v>
      </c>
      <c r="G628" s="53">
        <f>'2b. Productie zpm l-ggz (A)'!G628</f>
        <v>236.56637541911601</v>
      </c>
      <c r="H628" s="30">
        <f>'2b. Productie zpm l-ggz (A)'!H628</f>
        <v>0</v>
      </c>
    </row>
    <row r="629" spans="1:8" x14ac:dyDescent="0.25">
      <c r="A629" s="26" t="str">
        <f>'2b. Productie zpm l-ggz (A)'!A629</f>
        <v>CO0638</v>
      </c>
      <c r="B629" s="27" t="str">
        <f>'2b. Productie zpm l-ggz (A)'!B629</f>
        <v>Behandeling</v>
      </c>
      <c r="C629" s="27" t="str">
        <f>'2b. Productie zpm l-ggz (A)'!C629</f>
        <v>Vanaf 60 minuten</v>
      </c>
      <c r="D629" s="27" t="str">
        <f>'2b. Productie zpm l-ggz (A)'!D629</f>
        <v>Outreachend</v>
      </c>
      <c r="E629" s="27" t="str">
        <f>'2b. Productie zpm l-ggz (A)'!E629</f>
        <v>Psychotherapeut (Wet Big artikel 3)</v>
      </c>
      <c r="F629" s="32">
        <f>'2b. Productie zpm l-ggz (A)'!F629</f>
        <v>0</v>
      </c>
      <c r="G629" s="53">
        <f>'2b. Productie zpm l-ggz (A)'!G629</f>
        <v>254.01028107291799</v>
      </c>
      <c r="H629" s="30">
        <f>'2b. Productie zpm l-ggz (A)'!H629</f>
        <v>0</v>
      </c>
    </row>
    <row r="630" spans="1:8" x14ac:dyDescent="0.25">
      <c r="A630" s="26" t="str">
        <f>'2b. Productie zpm l-ggz (A)'!A630</f>
        <v>CO0639</v>
      </c>
      <c r="B630" s="27" t="str">
        <f>'2b. Productie zpm l-ggz (A)'!B630</f>
        <v>Behandeling</v>
      </c>
      <c r="C630" s="27" t="str">
        <f>'2b. Productie zpm l-ggz (A)'!C630</f>
        <v>Vanaf 60 minuten</v>
      </c>
      <c r="D630" s="27" t="str">
        <f>'2b. Productie zpm l-ggz (A)'!D630</f>
        <v>Klinisch (exclusief forensische en beveiligde zorg)</v>
      </c>
      <c r="E630" s="27" t="str">
        <f>'2b. Productie zpm l-ggz (A)'!E630</f>
        <v>Psychotherapeut (Wet Big artikel 3)</v>
      </c>
      <c r="F630" s="32">
        <f>'2b. Productie zpm l-ggz (A)'!F630</f>
        <v>0</v>
      </c>
      <c r="G630" s="53">
        <f>'2b. Productie zpm l-ggz (A)'!G630</f>
        <v>271.471151233488</v>
      </c>
      <c r="H630" s="30">
        <f>'2b. Productie zpm l-ggz (A)'!H630</f>
        <v>0</v>
      </c>
    </row>
    <row r="631" spans="1:8" x14ac:dyDescent="0.25">
      <c r="A631" s="26" t="str">
        <f>'2b. Productie zpm l-ggz (A)'!A631</f>
        <v>CO0640</v>
      </c>
      <c r="B631" s="27" t="str">
        <f>'2b. Productie zpm l-ggz (A)'!B631</f>
        <v>Behandeling</v>
      </c>
      <c r="C631" s="27" t="str">
        <f>'2b. Productie zpm l-ggz (A)'!C631</f>
        <v>Vanaf 60 minuten</v>
      </c>
      <c r="D631" s="27" t="str">
        <f>'2b. Productie zpm l-ggz (A)'!D631</f>
        <v>Forensische en beveiligde zorg - klinische zorg</v>
      </c>
      <c r="E631" s="27" t="str">
        <f>'2b. Productie zpm l-ggz (A)'!E631</f>
        <v>Psychotherapeut (Wet Big artikel 3)</v>
      </c>
      <c r="F631" s="32">
        <f>'2b. Productie zpm l-ggz (A)'!F631</f>
        <v>0</v>
      </c>
      <c r="G631" s="53">
        <f>'2b. Productie zpm l-ggz (A)'!G631</f>
        <v>317.85013382355498</v>
      </c>
      <c r="H631" s="30">
        <f>'2b. Productie zpm l-ggz (A)'!H631</f>
        <v>0</v>
      </c>
    </row>
    <row r="632" spans="1:8" x14ac:dyDescent="0.25">
      <c r="A632" s="26" t="str">
        <f>'2b. Productie zpm l-ggz (A)'!A632</f>
        <v>CO0641</v>
      </c>
      <c r="B632" s="27" t="str">
        <f>'2b. Productie zpm l-ggz (A)'!B632</f>
        <v>Behandeling</v>
      </c>
      <c r="C632" s="27" t="str">
        <f>'2b. Productie zpm l-ggz (A)'!C632</f>
        <v>Vanaf 60 minuten</v>
      </c>
      <c r="D632" s="27" t="str">
        <f>'2b. Productie zpm l-ggz (A)'!D632</f>
        <v>Forensische en beveiligde zorg - niet klinische of ambulante zorg</v>
      </c>
      <c r="E632" s="27" t="str">
        <f>'2b. Productie zpm l-ggz (A)'!E632</f>
        <v>Psychotherapeut (Wet Big artikel 3)</v>
      </c>
      <c r="F632" s="32">
        <f>'2b. Productie zpm l-ggz (A)'!F632</f>
        <v>0</v>
      </c>
      <c r="G632" s="53">
        <f>'2b. Productie zpm l-ggz (A)'!G632</f>
        <v>292.953498828634</v>
      </c>
      <c r="H632" s="30">
        <f>'2b. Productie zpm l-ggz (A)'!H632</f>
        <v>0</v>
      </c>
    </row>
    <row r="633" spans="1:8" x14ac:dyDescent="0.25">
      <c r="A633" s="26" t="str">
        <f>'2b. Productie zpm l-ggz (A)'!A633</f>
        <v>CO0642</v>
      </c>
      <c r="B633" s="27" t="str">
        <f>'2b. Productie zpm l-ggz (A)'!B633</f>
        <v>Behandeling</v>
      </c>
      <c r="C633" s="27" t="str">
        <f>'2b. Productie zpm l-ggz (A)'!C633</f>
        <v>Vanaf 60 minuten</v>
      </c>
      <c r="D633" s="27" t="str">
        <f>'2b. Productie zpm l-ggz (A)'!D633</f>
        <v>Hoogspecialistisch ggz (ambulant en klinisch, met contractvoorwaarde)</v>
      </c>
      <c r="E633" s="27" t="str">
        <f>'2b. Productie zpm l-ggz (A)'!E633</f>
        <v>Psychotherapeut (Wet Big artikel 3)</v>
      </c>
      <c r="F633" s="32">
        <f>'2b. Productie zpm l-ggz (A)'!F633</f>
        <v>0</v>
      </c>
      <c r="G633" s="53">
        <f>'2b. Productie zpm l-ggz (A)'!G633</f>
        <v>288.35197699587201</v>
      </c>
      <c r="H633" s="30">
        <f>'2b. Productie zpm l-ggz (A)'!H633</f>
        <v>0</v>
      </c>
    </row>
    <row r="634" spans="1:8" x14ac:dyDescent="0.25">
      <c r="A634" s="26" t="str">
        <f>'2b. Productie zpm l-ggz (A)'!A634</f>
        <v>CO0643</v>
      </c>
      <c r="B634" s="27" t="str">
        <f>'2b. Productie zpm l-ggz (A)'!B634</f>
        <v>Behandeling</v>
      </c>
      <c r="C634" s="27" t="str">
        <f>'2b. Productie zpm l-ggz (A)'!C634</f>
        <v>Vanaf 60 minuten</v>
      </c>
      <c r="D634" s="27" t="str">
        <f>'2b. Productie zpm l-ggz (A)'!D634</f>
        <v>Ambulant – kwaliteitsstatuut sectie II</v>
      </c>
      <c r="E634" s="27" t="str">
        <f>'2b. Productie zpm l-ggz (A)'!E634</f>
        <v>Verpleegkundige (Wet Big artikel 3)</v>
      </c>
      <c r="F634" s="32">
        <f>'2b. Productie zpm l-ggz (A)'!F634</f>
        <v>0</v>
      </c>
      <c r="G634" s="53">
        <f>'2b. Productie zpm l-ggz (A)'!G634</f>
        <v>118.65159611242601</v>
      </c>
      <c r="H634" s="30">
        <f>'2b. Productie zpm l-ggz (A)'!H634</f>
        <v>0</v>
      </c>
    </row>
    <row r="635" spans="1:8" x14ac:dyDescent="0.25">
      <c r="A635" s="26" t="str">
        <f>'2b. Productie zpm l-ggz (A)'!A635</f>
        <v>CO0644</v>
      </c>
      <c r="B635" s="27" t="str">
        <f>'2b. Productie zpm l-ggz (A)'!B635</f>
        <v>Behandeling</v>
      </c>
      <c r="C635" s="27" t="str">
        <f>'2b. Productie zpm l-ggz (A)'!C635</f>
        <v>Vanaf 60 minuten</v>
      </c>
      <c r="D635" s="27" t="str">
        <f>'2b. Productie zpm l-ggz (A)'!D635</f>
        <v>Ambulant – kwaliteitsstatuut sectie III – monodisciplinair</v>
      </c>
      <c r="E635" s="27" t="str">
        <f>'2b. Productie zpm l-ggz (A)'!E635</f>
        <v>Verpleegkundige (Wet Big artikel 3)</v>
      </c>
      <c r="F635" s="32">
        <f>'2b. Productie zpm l-ggz (A)'!F635</f>
        <v>0</v>
      </c>
      <c r="G635" s="53">
        <f>'2b. Productie zpm l-ggz (A)'!G635</f>
        <v>158.27396779486401</v>
      </c>
      <c r="H635" s="30">
        <f>'2b. Productie zpm l-ggz (A)'!H635</f>
        <v>0</v>
      </c>
    </row>
    <row r="636" spans="1:8" x14ac:dyDescent="0.25">
      <c r="A636" s="26" t="str">
        <f>'2b. Productie zpm l-ggz (A)'!A636</f>
        <v>CO0645</v>
      </c>
      <c r="B636" s="27" t="str">
        <f>'2b. Productie zpm l-ggz (A)'!B636</f>
        <v>Behandeling</v>
      </c>
      <c r="C636" s="27" t="str">
        <f>'2b. Productie zpm l-ggz (A)'!C636</f>
        <v>Vanaf 60 minuten</v>
      </c>
      <c r="D636" s="27" t="str">
        <f>'2b. Productie zpm l-ggz (A)'!D636</f>
        <v>Ambulant – kwaliteitsstatuut sectie III – multidisciplinair</v>
      </c>
      <c r="E636" s="27" t="str">
        <f>'2b. Productie zpm l-ggz (A)'!E636</f>
        <v>Verpleegkundige (Wet Big artikel 3)</v>
      </c>
      <c r="F636" s="32">
        <f>'2b. Productie zpm l-ggz (A)'!F636</f>
        <v>0</v>
      </c>
      <c r="G636" s="53">
        <f>'2b. Productie zpm l-ggz (A)'!G636</f>
        <v>182.14242516598301</v>
      </c>
      <c r="H636" s="30">
        <f>'2b. Productie zpm l-ggz (A)'!H636</f>
        <v>0</v>
      </c>
    </row>
    <row r="637" spans="1:8" x14ac:dyDescent="0.25">
      <c r="A637" s="26" t="str">
        <f>'2b. Productie zpm l-ggz (A)'!A637</f>
        <v>CO0646</v>
      </c>
      <c r="B637" s="27" t="str">
        <f>'2b. Productie zpm l-ggz (A)'!B637</f>
        <v>Behandeling</v>
      </c>
      <c r="C637" s="27" t="str">
        <f>'2b. Productie zpm l-ggz (A)'!C637</f>
        <v>Vanaf 60 minuten</v>
      </c>
      <c r="D637" s="27" t="str">
        <f>'2b. Productie zpm l-ggz (A)'!D637</f>
        <v>Outreachend</v>
      </c>
      <c r="E637" s="27" t="str">
        <f>'2b. Productie zpm l-ggz (A)'!E637</f>
        <v>Verpleegkundige (Wet Big artikel 3)</v>
      </c>
      <c r="F637" s="32">
        <f>'2b. Productie zpm l-ggz (A)'!F637</f>
        <v>0</v>
      </c>
      <c r="G637" s="53">
        <f>'2b. Productie zpm l-ggz (A)'!G637</f>
        <v>202.229830476828</v>
      </c>
      <c r="H637" s="30">
        <f>'2b. Productie zpm l-ggz (A)'!H637</f>
        <v>0</v>
      </c>
    </row>
    <row r="638" spans="1:8" x14ac:dyDescent="0.25">
      <c r="A638" s="26" t="str">
        <f>'2b. Productie zpm l-ggz (A)'!A638</f>
        <v>CO0647</v>
      </c>
      <c r="B638" s="27" t="str">
        <f>'2b. Productie zpm l-ggz (A)'!B638</f>
        <v>Behandeling</v>
      </c>
      <c r="C638" s="27" t="str">
        <f>'2b. Productie zpm l-ggz (A)'!C638</f>
        <v>Vanaf 60 minuten</v>
      </c>
      <c r="D638" s="27" t="str">
        <f>'2b. Productie zpm l-ggz (A)'!D638</f>
        <v>Klinisch (exclusief forensische en beveiligde zorg)</v>
      </c>
      <c r="E638" s="27" t="str">
        <f>'2b. Productie zpm l-ggz (A)'!E638</f>
        <v>Verpleegkundige (Wet Big artikel 3)</v>
      </c>
      <c r="F638" s="32">
        <f>'2b. Productie zpm l-ggz (A)'!F638</f>
        <v>0</v>
      </c>
      <c r="G638" s="53">
        <f>'2b. Productie zpm l-ggz (A)'!G638</f>
        <v>214.92503372188401</v>
      </c>
      <c r="H638" s="30">
        <f>'2b. Productie zpm l-ggz (A)'!H638</f>
        <v>0</v>
      </c>
    </row>
    <row r="639" spans="1:8" x14ac:dyDescent="0.25">
      <c r="A639" s="26" t="str">
        <f>'2b. Productie zpm l-ggz (A)'!A639</f>
        <v>CO0648</v>
      </c>
      <c r="B639" s="27" t="str">
        <f>'2b. Productie zpm l-ggz (A)'!B639</f>
        <v>Behandeling</v>
      </c>
      <c r="C639" s="27" t="str">
        <f>'2b. Productie zpm l-ggz (A)'!C639</f>
        <v>Vanaf 60 minuten</v>
      </c>
      <c r="D639" s="27" t="str">
        <f>'2b. Productie zpm l-ggz (A)'!D639</f>
        <v>Forensische en beveiligde zorg - klinische zorg</v>
      </c>
      <c r="E639" s="27" t="str">
        <f>'2b. Productie zpm l-ggz (A)'!E639</f>
        <v>Verpleegkundige (Wet Big artikel 3)</v>
      </c>
      <c r="F639" s="32">
        <f>'2b. Productie zpm l-ggz (A)'!F639</f>
        <v>0</v>
      </c>
      <c r="G639" s="53">
        <f>'2b. Productie zpm l-ggz (A)'!G639</f>
        <v>226.09821201595699</v>
      </c>
      <c r="H639" s="30">
        <f>'2b. Productie zpm l-ggz (A)'!H639</f>
        <v>0</v>
      </c>
    </row>
    <row r="640" spans="1:8" x14ac:dyDescent="0.25">
      <c r="A640" s="26" t="str">
        <f>'2b. Productie zpm l-ggz (A)'!A640</f>
        <v>CO0649</v>
      </c>
      <c r="B640" s="27" t="str">
        <f>'2b. Productie zpm l-ggz (A)'!B640</f>
        <v>Behandeling</v>
      </c>
      <c r="C640" s="27" t="str">
        <f>'2b. Productie zpm l-ggz (A)'!C640</f>
        <v>Vanaf 60 minuten</v>
      </c>
      <c r="D640" s="27" t="str">
        <f>'2b. Productie zpm l-ggz (A)'!D640</f>
        <v>Forensische en beveiligde zorg - niet klinische of ambulante zorg</v>
      </c>
      <c r="E640" s="27" t="str">
        <f>'2b. Productie zpm l-ggz (A)'!E640</f>
        <v>Verpleegkundige (Wet Big artikel 3)</v>
      </c>
      <c r="F640" s="32">
        <f>'2b. Productie zpm l-ggz (A)'!F640</f>
        <v>0</v>
      </c>
      <c r="G640" s="53">
        <f>'2b. Productie zpm l-ggz (A)'!G640</f>
        <v>206.80999462877199</v>
      </c>
      <c r="H640" s="30">
        <f>'2b. Productie zpm l-ggz (A)'!H640</f>
        <v>0</v>
      </c>
    </row>
    <row r="641" spans="1:8" x14ac:dyDescent="0.25">
      <c r="A641" s="26" t="str">
        <f>'2b. Productie zpm l-ggz (A)'!A641</f>
        <v>CO0650</v>
      </c>
      <c r="B641" s="27" t="str">
        <f>'2b. Productie zpm l-ggz (A)'!B641</f>
        <v>Behandeling</v>
      </c>
      <c r="C641" s="27" t="str">
        <f>'2b. Productie zpm l-ggz (A)'!C641</f>
        <v>Vanaf 60 minuten</v>
      </c>
      <c r="D641" s="27" t="str">
        <f>'2b. Productie zpm l-ggz (A)'!D641</f>
        <v>Hoogspecialistisch ggz (ambulant en klinisch, met contractvoorwaarde)</v>
      </c>
      <c r="E641" s="27" t="str">
        <f>'2b. Productie zpm l-ggz (A)'!E641</f>
        <v>Verpleegkundige (Wet Big artikel 3)</v>
      </c>
      <c r="F641" s="32">
        <f>'2b. Productie zpm l-ggz (A)'!F641</f>
        <v>0</v>
      </c>
      <c r="G641" s="53">
        <f>'2b. Productie zpm l-ggz (A)'!G641</f>
        <v>227.82307450288801</v>
      </c>
      <c r="H641" s="30">
        <f>'2b. Productie zpm l-ggz (A)'!H641</f>
        <v>0</v>
      </c>
    </row>
    <row r="642" spans="1:8" x14ac:dyDescent="0.25">
      <c r="A642" s="26" t="str">
        <f>'2b. Productie zpm l-ggz (A)'!A642</f>
        <v>CO0651</v>
      </c>
      <c r="B642" s="27" t="str">
        <f>'2b. Productie zpm l-ggz (A)'!B642</f>
        <v>Diagnostiek</v>
      </c>
      <c r="C642" s="27" t="str">
        <f>'2b. Productie zpm l-ggz (A)'!C642</f>
        <v>Vanaf 75 minuten</v>
      </c>
      <c r="D642" s="27" t="str">
        <f>'2b. Productie zpm l-ggz (A)'!D642</f>
        <v>Ambulant – kwaliteitsstatuut sectie II</v>
      </c>
      <c r="E642" s="27" t="str">
        <f>'2b. Productie zpm l-ggz (A)'!E642</f>
        <v>Overige beroepen</v>
      </c>
      <c r="F642" s="32">
        <f>'2b. Productie zpm l-ggz (A)'!F642</f>
        <v>0</v>
      </c>
      <c r="G642" s="53">
        <f>'2b. Productie zpm l-ggz (A)'!G642</f>
        <v>170.21100910994801</v>
      </c>
      <c r="H642" s="30">
        <f>'2b. Productie zpm l-ggz (A)'!H642</f>
        <v>0</v>
      </c>
    </row>
    <row r="643" spans="1:8" x14ac:dyDescent="0.25">
      <c r="A643" s="26" t="str">
        <f>'2b. Productie zpm l-ggz (A)'!A643</f>
        <v>CO0652</v>
      </c>
      <c r="B643" s="27" t="str">
        <f>'2b. Productie zpm l-ggz (A)'!B643</f>
        <v>Diagnostiek</v>
      </c>
      <c r="C643" s="27" t="str">
        <f>'2b. Productie zpm l-ggz (A)'!C643</f>
        <v>Vanaf 75 minuten</v>
      </c>
      <c r="D643" s="27" t="str">
        <f>'2b. Productie zpm l-ggz (A)'!D643</f>
        <v>Ambulant – kwaliteitsstatuut sectie III – monodisciplinair</v>
      </c>
      <c r="E643" s="27" t="str">
        <f>'2b. Productie zpm l-ggz (A)'!E643</f>
        <v>Overige beroepen</v>
      </c>
      <c r="F643" s="32">
        <f>'2b. Productie zpm l-ggz (A)'!F643</f>
        <v>0</v>
      </c>
      <c r="G643" s="53">
        <f>'2b. Productie zpm l-ggz (A)'!G643</f>
        <v>239.56867959595701</v>
      </c>
      <c r="H643" s="30">
        <f>'2b. Productie zpm l-ggz (A)'!H643</f>
        <v>0</v>
      </c>
    </row>
    <row r="644" spans="1:8" x14ac:dyDescent="0.25">
      <c r="A644" s="26" t="str">
        <f>'2b. Productie zpm l-ggz (A)'!A644</f>
        <v>CO0653</v>
      </c>
      <c r="B644" s="27" t="str">
        <f>'2b. Productie zpm l-ggz (A)'!B644</f>
        <v>Diagnostiek</v>
      </c>
      <c r="C644" s="27" t="str">
        <f>'2b. Productie zpm l-ggz (A)'!C644</f>
        <v>Vanaf 75 minuten</v>
      </c>
      <c r="D644" s="27" t="str">
        <f>'2b. Productie zpm l-ggz (A)'!D644</f>
        <v>Ambulant – kwaliteitsstatuut sectie III – multidisciplinair</v>
      </c>
      <c r="E644" s="27" t="str">
        <f>'2b. Productie zpm l-ggz (A)'!E644</f>
        <v>Overige beroepen</v>
      </c>
      <c r="F644" s="32">
        <f>'2b. Productie zpm l-ggz (A)'!F644</f>
        <v>0</v>
      </c>
      <c r="G644" s="53">
        <f>'2b. Productie zpm l-ggz (A)'!G644</f>
        <v>291.880000694741</v>
      </c>
      <c r="H644" s="30">
        <f>'2b. Productie zpm l-ggz (A)'!H644</f>
        <v>0</v>
      </c>
    </row>
    <row r="645" spans="1:8" x14ac:dyDescent="0.25">
      <c r="A645" s="26" t="str">
        <f>'2b. Productie zpm l-ggz (A)'!A645</f>
        <v>CO0654</v>
      </c>
      <c r="B645" s="27" t="str">
        <f>'2b. Productie zpm l-ggz (A)'!B645</f>
        <v>Diagnostiek</v>
      </c>
      <c r="C645" s="27" t="str">
        <f>'2b. Productie zpm l-ggz (A)'!C645</f>
        <v>Vanaf 75 minuten</v>
      </c>
      <c r="D645" s="27" t="str">
        <f>'2b. Productie zpm l-ggz (A)'!D645</f>
        <v>Outreachend</v>
      </c>
      <c r="E645" s="27" t="str">
        <f>'2b. Productie zpm l-ggz (A)'!E645</f>
        <v>Overige beroepen</v>
      </c>
      <c r="F645" s="32">
        <f>'2b. Productie zpm l-ggz (A)'!F645</f>
        <v>0</v>
      </c>
      <c r="G645" s="53">
        <f>'2b. Productie zpm l-ggz (A)'!G645</f>
        <v>347.98989706802899</v>
      </c>
      <c r="H645" s="30">
        <f>'2b. Productie zpm l-ggz (A)'!H645</f>
        <v>0</v>
      </c>
    </row>
    <row r="646" spans="1:8" x14ac:dyDescent="0.25">
      <c r="A646" s="26" t="str">
        <f>'2b. Productie zpm l-ggz (A)'!A646</f>
        <v>CO0655</v>
      </c>
      <c r="B646" s="27" t="str">
        <f>'2b. Productie zpm l-ggz (A)'!B646</f>
        <v>Diagnostiek</v>
      </c>
      <c r="C646" s="27" t="str">
        <f>'2b. Productie zpm l-ggz (A)'!C646</f>
        <v>Vanaf 75 minuten</v>
      </c>
      <c r="D646" s="27" t="str">
        <f>'2b. Productie zpm l-ggz (A)'!D646</f>
        <v>Klinisch (exclusief forensische en beveiligde zorg)</v>
      </c>
      <c r="E646" s="27" t="str">
        <f>'2b. Productie zpm l-ggz (A)'!E646</f>
        <v>Overige beroepen</v>
      </c>
      <c r="F646" s="32">
        <f>'2b. Productie zpm l-ggz (A)'!F646</f>
        <v>0</v>
      </c>
      <c r="G646" s="53">
        <f>'2b. Productie zpm l-ggz (A)'!G646</f>
        <v>383.31414407639699</v>
      </c>
      <c r="H646" s="30">
        <f>'2b. Productie zpm l-ggz (A)'!H646</f>
        <v>0</v>
      </c>
    </row>
    <row r="647" spans="1:8" x14ac:dyDescent="0.25">
      <c r="A647" s="26" t="str">
        <f>'2b. Productie zpm l-ggz (A)'!A647</f>
        <v>CO0656</v>
      </c>
      <c r="B647" s="27" t="str">
        <f>'2b. Productie zpm l-ggz (A)'!B647</f>
        <v>Diagnostiek</v>
      </c>
      <c r="C647" s="27" t="str">
        <f>'2b. Productie zpm l-ggz (A)'!C647</f>
        <v>Vanaf 75 minuten</v>
      </c>
      <c r="D647" s="27" t="str">
        <f>'2b. Productie zpm l-ggz (A)'!D647</f>
        <v>Forensische en beveiligde zorg - klinische zorg</v>
      </c>
      <c r="E647" s="27" t="str">
        <f>'2b. Productie zpm l-ggz (A)'!E647</f>
        <v>Overige beroepen</v>
      </c>
      <c r="F647" s="32">
        <f>'2b. Productie zpm l-ggz (A)'!F647</f>
        <v>0</v>
      </c>
      <c r="G647" s="53">
        <f>'2b. Productie zpm l-ggz (A)'!G647</f>
        <v>426.46179941278598</v>
      </c>
      <c r="H647" s="30">
        <f>'2b. Productie zpm l-ggz (A)'!H647</f>
        <v>0</v>
      </c>
    </row>
    <row r="648" spans="1:8" x14ac:dyDescent="0.25">
      <c r="A648" s="26" t="str">
        <f>'2b. Productie zpm l-ggz (A)'!A648</f>
        <v>CO0657</v>
      </c>
      <c r="B648" s="27" t="str">
        <f>'2b. Productie zpm l-ggz (A)'!B648</f>
        <v>Diagnostiek</v>
      </c>
      <c r="C648" s="27" t="str">
        <f>'2b. Productie zpm l-ggz (A)'!C648</f>
        <v>Vanaf 75 minuten</v>
      </c>
      <c r="D648" s="27" t="str">
        <f>'2b. Productie zpm l-ggz (A)'!D648</f>
        <v>Forensische en beveiligde zorg - niet klinische of ambulante zorg</v>
      </c>
      <c r="E648" s="27" t="str">
        <f>'2b. Productie zpm l-ggz (A)'!E648</f>
        <v>Overige beroepen</v>
      </c>
      <c r="F648" s="32">
        <f>'2b. Productie zpm l-ggz (A)'!F648</f>
        <v>0</v>
      </c>
      <c r="G648" s="53">
        <f>'2b. Productie zpm l-ggz (A)'!G648</f>
        <v>371.88762988375998</v>
      </c>
      <c r="H648" s="30">
        <f>'2b. Productie zpm l-ggz (A)'!H648</f>
        <v>0</v>
      </c>
    </row>
    <row r="649" spans="1:8" x14ac:dyDescent="0.25">
      <c r="A649" s="26" t="str">
        <f>'2b. Productie zpm l-ggz (A)'!A649</f>
        <v>CO0658</v>
      </c>
      <c r="B649" s="27" t="str">
        <f>'2b. Productie zpm l-ggz (A)'!B649</f>
        <v>Diagnostiek</v>
      </c>
      <c r="C649" s="27" t="str">
        <f>'2b. Productie zpm l-ggz (A)'!C649</f>
        <v>Vanaf 75 minuten</v>
      </c>
      <c r="D649" s="27" t="str">
        <f>'2b. Productie zpm l-ggz (A)'!D649</f>
        <v>Hoogspecialistisch ggz (ambulant en klinisch, met contractvoorwaarde)</v>
      </c>
      <c r="E649" s="27" t="str">
        <f>'2b. Productie zpm l-ggz (A)'!E649</f>
        <v>Overige beroepen</v>
      </c>
      <c r="F649" s="32">
        <f>'2b. Productie zpm l-ggz (A)'!F649</f>
        <v>0</v>
      </c>
      <c r="G649" s="53">
        <f>'2b. Productie zpm l-ggz (A)'!G649</f>
        <v>362.10629356895498</v>
      </c>
      <c r="H649" s="30">
        <f>'2b. Productie zpm l-ggz (A)'!H649</f>
        <v>0</v>
      </c>
    </row>
    <row r="650" spans="1:8" x14ac:dyDescent="0.25">
      <c r="A650" s="26" t="str">
        <f>'2b. Productie zpm l-ggz (A)'!A650</f>
        <v>CO0659</v>
      </c>
      <c r="B650" s="27" t="str">
        <f>'2b. Productie zpm l-ggz (A)'!B650</f>
        <v>Diagnostiek</v>
      </c>
      <c r="C650" s="27" t="str">
        <f>'2b. Productie zpm l-ggz (A)'!C650</f>
        <v>Vanaf 75 minuten</v>
      </c>
      <c r="D650" s="27" t="str">
        <f>'2b. Productie zpm l-ggz (A)'!D650</f>
        <v>Ambulant – kwaliteitsstatuut sectie II</v>
      </c>
      <c r="E650" s="27" t="str">
        <f>'2b. Productie zpm l-ggz (A)'!E650</f>
        <v>Arts - specialist (Wet Big artikel 14)</v>
      </c>
      <c r="F650" s="32">
        <f>'2b. Productie zpm l-ggz (A)'!F650</f>
        <v>0</v>
      </c>
      <c r="G650" s="53">
        <f>'2b. Productie zpm l-ggz (A)'!G650</f>
        <v>321.13252039834998</v>
      </c>
      <c r="H650" s="30">
        <f>'2b. Productie zpm l-ggz (A)'!H650</f>
        <v>0</v>
      </c>
    </row>
    <row r="651" spans="1:8" x14ac:dyDescent="0.25">
      <c r="A651" s="26" t="str">
        <f>'2b. Productie zpm l-ggz (A)'!A651</f>
        <v>CO0661</v>
      </c>
      <c r="B651" s="27" t="str">
        <f>'2b. Productie zpm l-ggz (A)'!B651</f>
        <v>Diagnostiek</v>
      </c>
      <c r="C651" s="27" t="str">
        <f>'2b. Productie zpm l-ggz (A)'!C651</f>
        <v>Vanaf 75 minuten</v>
      </c>
      <c r="D651" s="27" t="str">
        <f>'2b. Productie zpm l-ggz (A)'!D651</f>
        <v>Ambulant – kwaliteitsstatuut sectie III – monodisciplinair</v>
      </c>
      <c r="E651" s="27" t="str">
        <f>'2b. Productie zpm l-ggz (A)'!E651</f>
        <v>Arts - specialist (Wet Big artikel 14)</v>
      </c>
      <c r="F651" s="32">
        <f>'2b. Productie zpm l-ggz (A)'!F651</f>
        <v>0</v>
      </c>
      <c r="G651" s="53">
        <f>'2b. Productie zpm l-ggz (A)'!G651</f>
        <v>426.56704623298202</v>
      </c>
      <c r="H651" s="30">
        <f>'2b. Productie zpm l-ggz (A)'!H651</f>
        <v>0</v>
      </c>
    </row>
    <row r="652" spans="1:8" x14ac:dyDescent="0.25">
      <c r="A652" s="26" t="str">
        <f>'2b. Productie zpm l-ggz (A)'!A652</f>
        <v>CO0662</v>
      </c>
      <c r="B652" s="27" t="str">
        <f>'2b. Productie zpm l-ggz (A)'!B652</f>
        <v>Diagnostiek</v>
      </c>
      <c r="C652" s="27" t="str">
        <f>'2b. Productie zpm l-ggz (A)'!C652</f>
        <v>Vanaf 75 minuten</v>
      </c>
      <c r="D652" s="27" t="str">
        <f>'2b. Productie zpm l-ggz (A)'!D652</f>
        <v>Ambulant – kwaliteitsstatuut sectie III – multidisciplinair</v>
      </c>
      <c r="E652" s="27" t="str">
        <f>'2b. Productie zpm l-ggz (A)'!E652</f>
        <v>Arts - specialist (Wet Big artikel 14)</v>
      </c>
      <c r="F652" s="32">
        <f>'2b. Productie zpm l-ggz (A)'!F652</f>
        <v>0</v>
      </c>
      <c r="G652" s="53">
        <f>'2b. Productie zpm l-ggz (A)'!G652</f>
        <v>495.95006716720002</v>
      </c>
      <c r="H652" s="30">
        <f>'2b. Productie zpm l-ggz (A)'!H652</f>
        <v>0</v>
      </c>
    </row>
    <row r="653" spans="1:8" x14ac:dyDescent="0.25">
      <c r="A653" s="26" t="str">
        <f>'2b. Productie zpm l-ggz (A)'!A653</f>
        <v>CO0663</v>
      </c>
      <c r="B653" s="27" t="str">
        <f>'2b. Productie zpm l-ggz (A)'!B653</f>
        <v>Diagnostiek</v>
      </c>
      <c r="C653" s="27" t="str">
        <f>'2b. Productie zpm l-ggz (A)'!C653</f>
        <v>Vanaf 75 minuten</v>
      </c>
      <c r="D653" s="27" t="str">
        <f>'2b. Productie zpm l-ggz (A)'!D653</f>
        <v>Outreachend</v>
      </c>
      <c r="E653" s="27" t="str">
        <f>'2b. Productie zpm l-ggz (A)'!E653</f>
        <v>Arts - specialist (Wet Big artikel 14)</v>
      </c>
      <c r="F653" s="32">
        <f>'2b. Productie zpm l-ggz (A)'!F653</f>
        <v>0</v>
      </c>
      <c r="G653" s="53">
        <f>'2b. Productie zpm l-ggz (A)'!G653</f>
        <v>550.66340899898398</v>
      </c>
      <c r="H653" s="30">
        <f>'2b. Productie zpm l-ggz (A)'!H653</f>
        <v>0</v>
      </c>
    </row>
    <row r="654" spans="1:8" x14ac:dyDescent="0.25">
      <c r="A654" s="26" t="str">
        <f>'2b. Productie zpm l-ggz (A)'!A654</f>
        <v>CO0664</v>
      </c>
      <c r="B654" s="27" t="str">
        <f>'2b. Productie zpm l-ggz (A)'!B654</f>
        <v>Diagnostiek</v>
      </c>
      <c r="C654" s="27" t="str">
        <f>'2b. Productie zpm l-ggz (A)'!C654</f>
        <v>Vanaf 75 minuten</v>
      </c>
      <c r="D654" s="27" t="str">
        <f>'2b. Productie zpm l-ggz (A)'!D654</f>
        <v>Klinisch (exclusief forensische en beveiligde zorg)</v>
      </c>
      <c r="E654" s="27" t="str">
        <f>'2b. Productie zpm l-ggz (A)'!E654</f>
        <v>Arts - specialist (Wet Big artikel 14)</v>
      </c>
      <c r="F654" s="32">
        <f>'2b. Productie zpm l-ggz (A)'!F654</f>
        <v>0</v>
      </c>
      <c r="G654" s="53">
        <f>'2b. Productie zpm l-ggz (A)'!G654</f>
        <v>613.514952616757</v>
      </c>
      <c r="H654" s="30">
        <f>'2b. Productie zpm l-ggz (A)'!H654</f>
        <v>0</v>
      </c>
    </row>
    <row r="655" spans="1:8" x14ac:dyDescent="0.25">
      <c r="A655" s="26" t="str">
        <f>'2b. Productie zpm l-ggz (A)'!A655</f>
        <v>CO0665</v>
      </c>
      <c r="B655" s="27" t="str">
        <f>'2b. Productie zpm l-ggz (A)'!B655</f>
        <v>Diagnostiek</v>
      </c>
      <c r="C655" s="27" t="str">
        <f>'2b. Productie zpm l-ggz (A)'!C655</f>
        <v>Vanaf 75 minuten</v>
      </c>
      <c r="D655" s="27" t="str">
        <f>'2b. Productie zpm l-ggz (A)'!D655</f>
        <v>Forensische en beveiligde zorg - klinische zorg</v>
      </c>
      <c r="E655" s="27" t="str">
        <f>'2b. Productie zpm l-ggz (A)'!E655</f>
        <v>Arts - specialist (Wet Big artikel 14)</v>
      </c>
      <c r="F655" s="32">
        <f>'2b. Productie zpm l-ggz (A)'!F655</f>
        <v>0</v>
      </c>
      <c r="G655" s="53">
        <f>'2b. Productie zpm l-ggz (A)'!G655</f>
        <v>753.52246139712895</v>
      </c>
      <c r="H655" s="30">
        <f>'2b. Productie zpm l-ggz (A)'!H655</f>
        <v>0</v>
      </c>
    </row>
    <row r="656" spans="1:8" x14ac:dyDescent="0.25">
      <c r="A656" s="26" t="str">
        <f>'2b. Productie zpm l-ggz (A)'!A656</f>
        <v>CO0666</v>
      </c>
      <c r="B656" s="27" t="str">
        <f>'2b. Productie zpm l-ggz (A)'!B656</f>
        <v>Diagnostiek</v>
      </c>
      <c r="C656" s="27" t="str">
        <f>'2b. Productie zpm l-ggz (A)'!C656</f>
        <v>Vanaf 75 minuten</v>
      </c>
      <c r="D656" s="27" t="str">
        <f>'2b. Productie zpm l-ggz (A)'!D656</f>
        <v>Forensische en beveiligde zorg - niet klinische of ambulante zorg</v>
      </c>
      <c r="E656" s="27" t="str">
        <f>'2b. Productie zpm l-ggz (A)'!E656</f>
        <v>Arts - specialist (Wet Big artikel 14)</v>
      </c>
      <c r="F656" s="32">
        <f>'2b. Productie zpm l-ggz (A)'!F656</f>
        <v>0</v>
      </c>
      <c r="G656" s="53">
        <f>'2b. Productie zpm l-ggz (A)'!G656</f>
        <v>683.96356748916196</v>
      </c>
      <c r="H656" s="30">
        <f>'2b. Productie zpm l-ggz (A)'!H656</f>
        <v>0</v>
      </c>
    </row>
    <row r="657" spans="1:8" x14ac:dyDescent="0.25">
      <c r="A657" s="26" t="str">
        <f>'2b. Productie zpm l-ggz (A)'!A657</f>
        <v>CO0667</v>
      </c>
      <c r="B657" s="27" t="str">
        <f>'2b. Productie zpm l-ggz (A)'!B657</f>
        <v>Diagnostiek</v>
      </c>
      <c r="C657" s="27" t="str">
        <f>'2b. Productie zpm l-ggz (A)'!C657</f>
        <v>Vanaf 75 minuten</v>
      </c>
      <c r="D657" s="27" t="str">
        <f>'2b. Productie zpm l-ggz (A)'!D657</f>
        <v>Hoogspecialistisch ggz (ambulant en klinisch, met contractvoorwaarde)</v>
      </c>
      <c r="E657" s="27" t="str">
        <f>'2b. Productie zpm l-ggz (A)'!E657</f>
        <v>Arts - specialist (Wet Big artikel 14)</v>
      </c>
      <c r="F657" s="32">
        <f>'2b. Productie zpm l-ggz (A)'!F657</f>
        <v>0</v>
      </c>
      <c r="G657" s="53">
        <f>'2b. Productie zpm l-ggz (A)'!G657</f>
        <v>582.03306106827699</v>
      </c>
      <c r="H657" s="30">
        <f>'2b. Productie zpm l-ggz (A)'!H657</f>
        <v>0</v>
      </c>
    </row>
    <row r="658" spans="1:8" x14ac:dyDescent="0.25">
      <c r="A658" s="26" t="str">
        <f>'2b. Productie zpm l-ggz (A)'!A658</f>
        <v>CO0668</v>
      </c>
      <c r="B658" s="27" t="str">
        <f>'2b. Productie zpm l-ggz (A)'!B658</f>
        <v>Diagnostiek</v>
      </c>
      <c r="C658" s="27" t="str">
        <f>'2b. Productie zpm l-ggz (A)'!C658</f>
        <v>Vanaf 75 minuten</v>
      </c>
      <c r="D658" s="27" t="str">
        <f>'2b. Productie zpm l-ggz (A)'!D658</f>
        <v>Ambulant – kwaliteitsstatuut sectie II</v>
      </c>
      <c r="E658" s="27" t="str">
        <f>'2b. Productie zpm l-ggz (A)'!E658</f>
        <v>Klinisch (neuro)psycholoog (Wet Big artikel 14)</v>
      </c>
      <c r="F658" s="32">
        <f>'2b. Productie zpm l-ggz (A)'!F658</f>
        <v>0</v>
      </c>
      <c r="G658" s="53">
        <f>'2b. Productie zpm l-ggz (A)'!G658</f>
        <v>258.60915865405798</v>
      </c>
      <c r="H658" s="30">
        <f>'2b. Productie zpm l-ggz (A)'!H658</f>
        <v>0</v>
      </c>
    </row>
    <row r="659" spans="1:8" x14ac:dyDescent="0.25">
      <c r="A659" s="26" t="str">
        <f>'2b. Productie zpm l-ggz (A)'!A659</f>
        <v>CO0669</v>
      </c>
      <c r="B659" s="27" t="str">
        <f>'2b. Productie zpm l-ggz (A)'!B659</f>
        <v>Diagnostiek</v>
      </c>
      <c r="C659" s="27" t="str">
        <f>'2b. Productie zpm l-ggz (A)'!C659</f>
        <v>Vanaf 75 minuten</v>
      </c>
      <c r="D659" s="27" t="str">
        <f>'2b. Productie zpm l-ggz (A)'!D659</f>
        <v>Ambulant – kwaliteitsstatuut sectie III – monodisciplinair</v>
      </c>
      <c r="E659" s="27" t="str">
        <f>'2b. Productie zpm l-ggz (A)'!E659</f>
        <v>Klinisch (neuro)psycholoog (Wet Big artikel 14)</v>
      </c>
      <c r="F659" s="32">
        <f>'2b. Productie zpm l-ggz (A)'!F659</f>
        <v>0</v>
      </c>
      <c r="G659" s="53">
        <f>'2b. Productie zpm l-ggz (A)'!G659</f>
        <v>345.20075052273899</v>
      </c>
      <c r="H659" s="30">
        <f>'2b. Productie zpm l-ggz (A)'!H659</f>
        <v>0</v>
      </c>
    </row>
    <row r="660" spans="1:8" x14ac:dyDescent="0.25">
      <c r="A660" s="26" t="str">
        <f>'2b. Productie zpm l-ggz (A)'!A660</f>
        <v>CO0670</v>
      </c>
      <c r="B660" s="27" t="str">
        <f>'2b. Productie zpm l-ggz (A)'!B660</f>
        <v>Diagnostiek</v>
      </c>
      <c r="C660" s="27" t="str">
        <f>'2b. Productie zpm l-ggz (A)'!C660</f>
        <v>Vanaf 75 minuten</v>
      </c>
      <c r="D660" s="27" t="str">
        <f>'2b. Productie zpm l-ggz (A)'!D660</f>
        <v>Ambulant – kwaliteitsstatuut sectie III – multidisciplinair</v>
      </c>
      <c r="E660" s="27" t="str">
        <f>'2b. Productie zpm l-ggz (A)'!E660</f>
        <v>Klinisch (neuro)psycholoog (Wet Big artikel 14)</v>
      </c>
      <c r="F660" s="32">
        <f>'2b. Productie zpm l-ggz (A)'!F660</f>
        <v>0</v>
      </c>
      <c r="G660" s="53">
        <f>'2b. Productie zpm l-ggz (A)'!G660</f>
        <v>402.23834866399397</v>
      </c>
      <c r="H660" s="30">
        <f>'2b. Productie zpm l-ggz (A)'!H660</f>
        <v>0</v>
      </c>
    </row>
    <row r="661" spans="1:8" x14ac:dyDescent="0.25">
      <c r="A661" s="26" t="str">
        <f>'2b. Productie zpm l-ggz (A)'!A661</f>
        <v>CO0671</v>
      </c>
      <c r="B661" s="27" t="str">
        <f>'2b. Productie zpm l-ggz (A)'!B661</f>
        <v>Diagnostiek</v>
      </c>
      <c r="C661" s="27" t="str">
        <f>'2b. Productie zpm l-ggz (A)'!C661</f>
        <v>Vanaf 75 minuten</v>
      </c>
      <c r="D661" s="27" t="str">
        <f>'2b. Productie zpm l-ggz (A)'!D661</f>
        <v>Outreachend</v>
      </c>
      <c r="E661" s="27" t="str">
        <f>'2b. Productie zpm l-ggz (A)'!E661</f>
        <v>Klinisch (neuro)psycholoog (Wet Big artikel 14)</v>
      </c>
      <c r="F661" s="32">
        <f>'2b. Productie zpm l-ggz (A)'!F661</f>
        <v>0</v>
      </c>
      <c r="G661" s="53">
        <f>'2b. Productie zpm l-ggz (A)'!G661</f>
        <v>464.22661355261999</v>
      </c>
      <c r="H661" s="30">
        <f>'2b. Productie zpm l-ggz (A)'!H661</f>
        <v>0</v>
      </c>
    </row>
    <row r="662" spans="1:8" x14ac:dyDescent="0.25">
      <c r="A662" s="26" t="str">
        <f>'2b. Productie zpm l-ggz (A)'!A662</f>
        <v>CO0672</v>
      </c>
      <c r="B662" s="27" t="str">
        <f>'2b. Productie zpm l-ggz (A)'!B662</f>
        <v>Diagnostiek</v>
      </c>
      <c r="C662" s="27" t="str">
        <f>'2b. Productie zpm l-ggz (A)'!C662</f>
        <v>Vanaf 75 minuten</v>
      </c>
      <c r="D662" s="27" t="str">
        <f>'2b. Productie zpm l-ggz (A)'!D662</f>
        <v>Klinisch (exclusief forensische en beveiligde zorg)</v>
      </c>
      <c r="E662" s="27" t="str">
        <f>'2b. Productie zpm l-ggz (A)'!E662</f>
        <v>Klinisch (neuro)psycholoog (Wet Big artikel 14)</v>
      </c>
      <c r="F662" s="32">
        <f>'2b. Productie zpm l-ggz (A)'!F662</f>
        <v>0</v>
      </c>
      <c r="G662" s="53">
        <f>'2b. Productie zpm l-ggz (A)'!G662</f>
        <v>531.48283780801398</v>
      </c>
      <c r="H662" s="30">
        <f>'2b. Productie zpm l-ggz (A)'!H662</f>
        <v>0</v>
      </c>
    </row>
    <row r="663" spans="1:8" x14ac:dyDescent="0.25">
      <c r="A663" s="26" t="str">
        <f>'2b. Productie zpm l-ggz (A)'!A663</f>
        <v>CO0673</v>
      </c>
      <c r="B663" s="27" t="str">
        <f>'2b. Productie zpm l-ggz (A)'!B663</f>
        <v>Diagnostiek</v>
      </c>
      <c r="C663" s="27" t="str">
        <f>'2b. Productie zpm l-ggz (A)'!C663</f>
        <v>Vanaf 75 minuten</v>
      </c>
      <c r="D663" s="27" t="str">
        <f>'2b. Productie zpm l-ggz (A)'!D663</f>
        <v>Forensische en beveiligde zorg - klinische zorg</v>
      </c>
      <c r="E663" s="27" t="str">
        <f>'2b. Productie zpm l-ggz (A)'!E663</f>
        <v>Klinisch (neuro)psycholoog (Wet Big artikel 14)</v>
      </c>
      <c r="F663" s="32">
        <f>'2b. Productie zpm l-ggz (A)'!F663</f>
        <v>0</v>
      </c>
      <c r="G663" s="53">
        <f>'2b. Productie zpm l-ggz (A)'!G663</f>
        <v>576.75522999841098</v>
      </c>
      <c r="H663" s="30">
        <f>'2b. Productie zpm l-ggz (A)'!H663</f>
        <v>0</v>
      </c>
    </row>
    <row r="664" spans="1:8" x14ac:dyDescent="0.25">
      <c r="A664" s="26" t="str">
        <f>'2b. Productie zpm l-ggz (A)'!A664</f>
        <v>CO0674</v>
      </c>
      <c r="B664" s="27" t="str">
        <f>'2b. Productie zpm l-ggz (A)'!B664</f>
        <v>Diagnostiek</v>
      </c>
      <c r="C664" s="27" t="str">
        <f>'2b. Productie zpm l-ggz (A)'!C664</f>
        <v>Vanaf 75 minuten</v>
      </c>
      <c r="D664" s="27" t="str">
        <f>'2b. Productie zpm l-ggz (A)'!D664</f>
        <v>Forensische en beveiligde zorg - niet klinische of ambulante zorg</v>
      </c>
      <c r="E664" s="27" t="str">
        <f>'2b. Productie zpm l-ggz (A)'!E664</f>
        <v>Klinisch (neuro)psycholoog (Wet Big artikel 14)</v>
      </c>
      <c r="F664" s="32">
        <f>'2b. Productie zpm l-ggz (A)'!F664</f>
        <v>0</v>
      </c>
      <c r="G664" s="53">
        <f>'2b. Productie zpm l-ggz (A)'!G664</f>
        <v>531.54850895469997</v>
      </c>
      <c r="H664" s="30">
        <f>'2b. Productie zpm l-ggz (A)'!H664</f>
        <v>0</v>
      </c>
    </row>
    <row r="665" spans="1:8" x14ac:dyDescent="0.25">
      <c r="A665" s="26" t="str">
        <f>'2b. Productie zpm l-ggz (A)'!A665</f>
        <v>CO0675</v>
      </c>
      <c r="B665" s="27" t="str">
        <f>'2b. Productie zpm l-ggz (A)'!B665</f>
        <v>Diagnostiek</v>
      </c>
      <c r="C665" s="27" t="str">
        <f>'2b. Productie zpm l-ggz (A)'!C665</f>
        <v>Vanaf 75 minuten</v>
      </c>
      <c r="D665" s="27" t="str">
        <f>'2b. Productie zpm l-ggz (A)'!D665</f>
        <v>Hoogspecialistisch ggz (ambulant en klinisch, met contractvoorwaarde)</v>
      </c>
      <c r="E665" s="27" t="str">
        <f>'2b. Productie zpm l-ggz (A)'!E665</f>
        <v>Klinisch (neuro)psycholoog (Wet Big artikel 14)</v>
      </c>
      <c r="F665" s="32">
        <f>'2b. Productie zpm l-ggz (A)'!F665</f>
        <v>0</v>
      </c>
      <c r="G665" s="53">
        <f>'2b. Productie zpm l-ggz (A)'!G665</f>
        <v>500.55317112268398</v>
      </c>
      <c r="H665" s="30">
        <f>'2b. Productie zpm l-ggz (A)'!H665</f>
        <v>0</v>
      </c>
    </row>
    <row r="666" spans="1:8" x14ac:dyDescent="0.25">
      <c r="A666" s="26" t="str">
        <f>'2b. Productie zpm l-ggz (A)'!A666</f>
        <v>CO0676</v>
      </c>
      <c r="B666" s="27" t="str">
        <f>'2b. Productie zpm l-ggz (A)'!B666</f>
        <v>Diagnostiek</v>
      </c>
      <c r="C666" s="27" t="str">
        <f>'2b. Productie zpm l-ggz (A)'!C666</f>
        <v>Vanaf 75 minuten</v>
      </c>
      <c r="D666" s="27" t="str">
        <f>'2b. Productie zpm l-ggz (A)'!D666</f>
        <v>Ambulant – kwaliteitsstatuut sectie II</v>
      </c>
      <c r="E666" s="27" t="str">
        <f>'2b. Productie zpm l-ggz (A)'!E666</f>
        <v>Verpleegkundig specialist geestelijke gezondheidszorg (Wet Big artikel 14)</v>
      </c>
      <c r="F666" s="32">
        <f>'2b. Productie zpm l-ggz (A)'!F666</f>
        <v>0</v>
      </c>
      <c r="G666" s="53">
        <f>'2b. Productie zpm l-ggz (A)'!G666</f>
        <v>174.92323490416899</v>
      </c>
      <c r="H666" s="30">
        <f>'2b. Productie zpm l-ggz (A)'!H666</f>
        <v>0</v>
      </c>
    </row>
    <row r="667" spans="1:8" x14ac:dyDescent="0.25">
      <c r="A667" s="26" t="str">
        <f>'2b. Productie zpm l-ggz (A)'!A667</f>
        <v>CO0677</v>
      </c>
      <c r="B667" s="27" t="str">
        <f>'2b. Productie zpm l-ggz (A)'!B667</f>
        <v>Diagnostiek</v>
      </c>
      <c r="C667" s="27" t="str">
        <f>'2b. Productie zpm l-ggz (A)'!C667</f>
        <v>Vanaf 75 minuten</v>
      </c>
      <c r="D667" s="27" t="str">
        <f>'2b. Productie zpm l-ggz (A)'!D667</f>
        <v>Ambulant – kwaliteitsstatuut sectie III – monodisciplinair</v>
      </c>
      <c r="E667" s="27" t="str">
        <f>'2b. Productie zpm l-ggz (A)'!E667</f>
        <v>Verpleegkundig specialist geestelijke gezondheidszorg (Wet Big artikel 14)</v>
      </c>
      <c r="F667" s="32">
        <f>'2b. Productie zpm l-ggz (A)'!F667</f>
        <v>0</v>
      </c>
      <c r="G667" s="53">
        <f>'2b. Productie zpm l-ggz (A)'!G667</f>
        <v>247.95233043807201</v>
      </c>
      <c r="H667" s="30">
        <f>'2b. Productie zpm l-ggz (A)'!H667</f>
        <v>0</v>
      </c>
    </row>
    <row r="668" spans="1:8" x14ac:dyDescent="0.25">
      <c r="A668" s="26" t="str">
        <f>'2b. Productie zpm l-ggz (A)'!A668</f>
        <v>CO0678</v>
      </c>
      <c r="B668" s="27" t="str">
        <f>'2b. Productie zpm l-ggz (A)'!B668</f>
        <v>Diagnostiek</v>
      </c>
      <c r="C668" s="27" t="str">
        <f>'2b. Productie zpm l-ggz (A)'!C668</f>
        <v>Vanaf 75 minuten</v>
      </c>
      <c r="D668" s="27" t="str">
        <f>'2b. Productie zpm l-ggz (A)'!D668</f>
        <v>Ambulant – kwaliteitsstatuut sectie III – multidisciplinair</v>
      </c>
      <c r="E668" s="27" t="str">
        <f>'2b. Productie zpm l-ggz (A)'!E668</f>
        <v>Verpleegkundig specialist geestelijke gezondheidszorg (Wet Big artikel 14)</v>
      </c>
      <c r="F668" s="32">
        <f>'2b. Productie zpm l-ggz (A)'!F668</f>
        <v>0</v>
      </c>
      <c r="G668" s="53">
        <f>'2b. Productie zpm l-ggz (A)'!G668</f>
        <v>288.30293996403998</v>
      </c>
      <c r="H668" s="30">
        <f>'2b. Productie zpm l-ggz (A)'!H668</f>
        <v>0</v>
      </c>
    </row>
    <row r="669" spans="1:8" x14ac:dyDescent="0.25">
      <c r="A669" s="26" t="str">
        <f>'2b. Productie zpm l-ggz (A)'!A669</f>
        <v>CO0679</v>
      </c>
      <c r="B669" s="27" t="str">
        <f>'2b. Productie zpm l-ggz (A)'!B669</f>
        <v>Diagnostiek</v>
      </c>
      <c r="C669" s="27" t="str">
        <f>'2b. Productie zpm l-ggz (A)'!C669</f>
        <v>Vanaf 75 minuten</v>
      </c>
      <c r="D669" s="27" t="str">
        <f>'2b. Productie zpm l-ggz (A)'!D669</f>
        <v>Outreachend</v>
      </c>
      <c r="E669" s="27" t="str">
        <f>'2b. Productie zpm l-ggz (A)'!E669</f>
        <v>Verpleegkundig specialist geestelijke gezondheidszorg (Wet Big artikel 14)</v>
      </c>
      <c r="F669" s="32">
        <f>'2b. Productie zpm l-ggz (A)'!F669</f>
        <v>0</v>
      </c>
      <c r="G669" s="53">
        <f>'2b. Productie zpm l-ggz (A)'!G669</f>
        <v>323.077714274306</v>
      </c>
      <c r="H669" s="30">
        <f>'2b. Productie zpm l-ggz (A)'!H669</f>
        <v>0</v>
      </c>
    </row>
    <row r="670" spans="1:8" x14ac:dyDescent="0.25">
      <c r="A670" s="26" t="str">
        <f>'2b. Productie zpm l-ggz (A)'!A670</f>
        <v>CO0680</v>
      </c>
      <c r="B670" s="27" t="str">
        <f>'2b. Productie zpm l-ggz (A)'!B670</f>
        <v>Diagnostiek</v>
      </c>
      <c r="C670" s="27" t="str">
        <f>'2b. Productie zpm l-ggz (A)'!C670</f>
        <v>Vanaf 75 minuten</v>
      </c>
      <c r="D670" s="27" t="str">
        <f>'2b. Productie zpm l-ggz (A)'!D670</f>
        <v>Klinisch (exclusief forensische en beveiligde zorg)</v>
      </c>
      <c r="E670" s="27" t="str">
        <f>'2b. Productie zpm l-ggz (A)'!E670</f>
        <v>Verpleegkundig specialist geestelijke gezondheidszorg (Wet Big artikel 14)</v>
      </c>
      <c r="F670" s="32">
        <f>'2b. Productie zpm l-ggz (A)'!F670</f>
        <v>0</v>
      </c>
      <c r="G670" s="53">
        <f>'2b. Productie zpm l-ggz (A)'!G670</f>
        <v>351.43648134923598</v>
      </c>
      <c r="H670" s="30">
        <f>'2b. Productie zpm l-ggz (A)'!H670</f>
        <v>0</v>
      </c>
    </row>
    <row r="671" spans="1:8" x14ac:dyDescent="0.25">
      <c r="A671" s="26" t="str">
        <f>'2b. Productie zpm l-ggz (A)'!A671</f>
        <v>CO0681</v>
      </c>
      <c r="B671" s="27" t="str">
        <f>'2b. Productie zpm l-ggz (A)'!B671</f>
        <v>Diagnostiek</v>
      </c>
      <c r="C671" s="27" t="str">
        <f>'2b. Productie zpm l-ggz (A)'!C671</f>
        <v>Vanaf 75 minuten</v>
      </c>
      <c r="D671" s="27" t="str">
        <f>'2b. Productie zpm l-ggz (A)'!D671</f>
        <v>Forensische en beveiligde zorg - klinische zorg</v>
      </c>
      <c r="E671" s="27" t="str">
        <f>'2b. Productie zpm l-ggz (A)'!E671</f>
        <v>Verpleegkundig specialist geestelijke gezondheidszorg (Wet Big artikel 14)</v>
      </c>
      <c r="F671" s="32">
        <f>'2b. Productie zpm l-ggz (A)'!F671</f>
        <v>0</v>
      </c>
      <c r="G671" s="53">
        <f>'2b. Productie zpm l-ggz (A)'!G671</f>
        <v>357.259450462259</v>
      </c>
      <c r="H671" s="30">
        <f>'2b. Productie zpm l-ggz (A)'!H671</f>
        <v>0</v>
      </c>
    </row>
    <row r="672" spans="1:8" x14ac:dyDescent="0.25">
      <c r="A672" s="26" t="str">
        <f>'2b. Productie zpm l-ggz (A)'!A672</f>
        <v>CO0682</v>
      </c>
      <c r="B672" s="27" t="str">
        <f>'2b. Productie zpm l-ggz (A)'!B672</f>
        <v>Diagnostiek</v>
      </c>
      <c r="C672" s="27" t="str">
        <f>'2b. Productie zpm l-ggz (A)'!C672</f>
        <v>Vanaf 75 minuten</v>
      </c>
      <c r="D672" s="27" t="str">
        <f>'2b. Productie zpm l-ggz (A)'!D672</f>
        <v>Forensische en beveiligde zorg - niet klinische of ambulante zorg</v>
      </c>
      <c r="E672" s="27" t="str">
        <f>'2b. Productie zpm l-ggz (A)'!E672</f>
        <v>Verpleegkundig specialist geestelijke gezondheidszorg (Wet Big artikel 14)</v>
      </c>
      <c r="F672" s="32">
        <f>'2b. Productie zpm l-ggz (A)'!F672</f>
        <v>0</v>
      </c>
      <c r="G672" s="53">
        <f>'2b. Productie zpm l-ggz (A)'!G672</f>
        <v>319.02529660053</v>
      </c>
      <c r="H672" s="30">
        <f>'2b. Productie zpm l-ggz (A)'!H672</f>
        <v>0</v>
      </c>
    </row>
    <row r="673" spans="1:8" x14ac:dyDescent="0.25">
      <c r="A673" s="26" t="str">
        <f>'2b. Productie zpm l-ggz (A)'!A673</f>
        <v>CO0683</v>
      </c>
      <c r="B673" s="27" t="str">
        <f>'2b. Productie zpm l-ggz (A)'!B673</f>
        <v>Diagnostiek</v>
      </c>
      <c r="C673" s="27" t="str">
        <f>'2b. Productie zpm l-ggz (A)'!C673</f>
        <v>Vanaf 75 minuten</v>
      </c>
      <c r="D673" s="27" t="str">
        <f>'2b. Productie zpm l-ggz (A)'!D673</f>
        <v>Hoogspecialistisch ggz (ambulant en klinisch, met contractvoorwaarde)</v>
      </c>
      <c r="E673" s="27" t="str">
        <f>'2b. Productie zpm l-ggz (A)'!E673</f>
        <v>Verpleegkundig specialist geestelijke gezondheidszorg (Wet Big artikel 14)</v>
      </c>
      <c r="F673" s="32">
        <f>'2b. Productie zpm l-ggz (A)'!F673</f>
        <v>0</v>
      </c>
      <c r="G673" s="53">
        <f>'2b. Productie zpm l-ggz (A)'!G673</f>
        <v>354.66608597684098</v>
      </c>
      <c r="H673" s="30">
        <f>'2b. Productie zpm l-ggz (A)'!H673</f>
        <v>0</v>
      </c>
    </row>
    <row r="674" spans="1:8" x14ac:dyDescent="0.25">
      <c r="A674" s="26" t="str">
        <f>'2b. Productie zpm l-ggz (A)'!A674</f>
        <v>CO0684</v>
      </c>
      <c r="B674" s="27" t="str">
        <f>'2b. Productie zpm l-ggz (A)'!B674</f>
        <v>Diagnostiek</v>
      </c>
      <c r="C674" s="27" t="str">
        <f>'2b. Productie zpm l-ggz (A)'!C674</f>
        <v>Vanaf 75 minuten</v>
      </c>
      <c r="D674" s="27" t="str">
        <f>'2b. Productie zpm l-ggz (A)'!D674</f>
        <v>Ambulant – kwaliteitsstatuut sectie II</v>
      </c>
      <c r="E674" s="27" t="str">
        <f>'2b. Productie zpm l-ggz (A)'!E674</f>
        <v>Arts (Wet Big artikel 3)</v>
      </c>
      <c r="F674" s="32">
        <f>'2b. Productie zpm l-ggz (A)'!F674</f>
        <v>0</v>
      </c>
      <c r="G674" s="53">
        <f>'2b. Productie zpm l-ggz (A)'!G674</f>
        <v>181.91092676008299</v>
      </c>
      <c r="H674" s="30">
        <f>'2b. Productie zpm l-ggz (A)'!H674</f>
        <v>0</v>
      </c>
    </row>
    <row r="675" spans="1:8" x14ac:dyDescent="0.25">
      <c r="A675" s="26" t="str">
        <f>'2b. Productie zpm l-ggz (A)'!A675</f>
        <v>CO0685</v>
      </c>
      <c r="B675" s="27" t="str">
        <f>'2b. Productie zpm l-ggz (A)'!B675</f>
        <v>Diagnostiek</v>
      </c>
      <c r="C675" s="27" t="str">
        <f>'2b. Productie zpm l-ggz (A)'!C675</f>
        <v>Vanaf 75 minuten</v>
      </c>
      <c r="D675" s="27" t="str">
        <f>'2b. Productie zpm l-ggz (A)'!D675</f>
        <v>Ambulant – kwaliteitsstatuut sectie III – monodisciplinair</v>
      </c>
      <c r="E675" s="27" t="str">
        <f>'2b. Productie zpm l-ggz (A)'!E675</f>
        <v>Arts (Wet Big artikel 3)</v>
      </c>
      <c r="F675" s="32">
        <f>'2b. Productie zpm l-ggz (A)'!F675</f>
        <v>0</v>
      </c>
      <c r="G675" s="53">
        <f>'2b. Productie zpm l-ggz (A)'!G675</f>
        <v>256.35216701315102</v>
      </c>
      <c r="H675" s="30">
        <f>'2b. Productie zpm l-ggz (A)'!H675</f>
        <v>0</v>
      </c>
    </row>
    <row r="676" spans="1:8" x14ac:dyDescent="0.25">
      <c r="A676" s="26" t="str">
        <f>'2b. Productie zpm l-ggz (A)'!A676</f>
        <v>CO0686</v>
      </c>
      <c r="B676" s="27" t="str">
        <f>'2b. Productie zpm l-ggz (A)'!B676</f>
        <v>Diagnostiek</v>
      </c>
      <c r="C676" s="27" t="str">
        <f>'2b. Productie zpm l-ggz (A)'!C676</f>
        <v>Vanaf 75 minuten</v>
      </c>
      <c r="D676" s="27" t="str">
        <f>'2b. Productie zpm l-ggz (A)'!D676</f>
        <v>Ambulant – kwaliteitsstatuut sectie III – multidisciplinair</v>
      </c>
      <c r="E676" s="27" t="str">
        <f>'2b. Productie zpm l-ggz (A)'!E676</f>
        <v>Arts (Wet Big artikel 3)</v>
      </c>
      <c r="F676" s="32">
        <f>'2b. Productie zpm l-ggz (A)'!F676</f>
        <v>0</v>
      </c>
      <c r="G676" s="53">
        <f>'2b. Productie zpm l-ggz (A)'!G676</f>
        <v>307.72348598387799</v>
      </c>
      <c r="H676" s="30">
        <f>'2b. Productie zpm l-ggz (A)'!H676</f>
        <v>0</v>
      </c>
    </row>
    <row r="677" spans="1:8" x14ac:dyDescent="0.25">
      <c r="A677" s="26" t="str">
        <f>'2b. Productie zpm l-ggz (A)'!A677</f>
        <v>CO0687</v>
      </c>
      <c r="B677" s="27" t="str">
        <f>'2b. Productie zpm l-ggz (A)'!B677</f>
        <v>Diagnostiek</v>
      </c>
      <c r="C677" s="27" t="str">
        <f>'2b. Productie zpm l-ggz (A)'!C677</f>
        <v>Vanaf 75 minuten</v>
      </c>
      <c r="D677" s="27" t="str">
        <f>'2b. Productie zpm l-ggz (A)'!D677</f>
        <v>Outreachend</v>
      </c>
      <c r="E677" s="27" t="str">
        <f>'2b. Productie zpm l-ggz (A)'!E677</f>
        <v>Arts (Wet Big artikel 3)</v>
      </c>
      <c r="F677" s="32">
        <f>'2b. Productie zpm l-ggz (A)'!F677</f>
        <v>0</v>
      </c>
      <c r="G677" s="53">
        <f>'2b. Productie zpm l-ggz (A)'!G677</f>
        <v>333.98529677939899</v>
      </c>
      <c r="H677" s="30">
        <f>'2b. Productie zpm l-ggz (A)'!H677</f>
        <v>0</v>
      </c>
    </row>
    <row r="678" spans="1:8" x14ac:dyDescent="0.25">
      <c r="A678" s="26" t="str">
        <f>'2b. Productie zpm l-ggz (A)'!A678</f>
        <v>CO0688</v>
      </c>
      <c r="B678" s="27" t="str">
        <f>'2b. Productie zpm l-ggz (A)'!B678</f>
        <v>Diagnostiek</v>
      </c>
      <c r="C678" s="27" t="str">
        <f>'2b. Productie zpm l-ggz (A)'!C678</f>
        <v>Vanaf 75 minuten</v>
      </c>
      <c r="D678" s="27" t="str">
        <f>'2b. Productie zpm l-ggz (A)'!D678</f>
        <v>Klinisch (exclusief forensische en beveiligde zorg)</v>
      </c>
      <c r="E678" s="27" t="str">
        <f>'2b. Productie zpm l-ggz (A)'!E678</f>
        <v>Arts (Wet Big artikel 3)</v>
      </c>
      <c r="F678" s="32">
        <f>'2b. Productie zpm l-ggz (A)'!F678</f>
        <v>0</v>
      </c>
      <c r="G678" s="53">
        <f>'2b. Productie zpm l-ggz (A)'!G678</f>
        <v>373.15576630228901</v>
      </c>
      <c r="H678" s="30">
        <f>'2b. Productie zpm l-ggz (A)'!H678</f>
        <v>0</v>
      </c>
    </row>
    <row r="679" spans="1:8" x14ac:dyDescent="0.25">
      <c r="A679" s="26" t="str">
        <f>'2b. Productie zpm l-ggz (A)'!A679</f>
        <v>CO0689</v>
      </c>
      <c r="B679" s="27" t="str">
        <f>'2b. Productie zpm l-ggz (A)'!B679</f>
        <v>Diagnostiek</v>
      </c>
      <c r="C679" s="27" t="str">
        <f>'2b. Productie zpm l-ggz (A)'!C679</f>
        <v>Vanaf 75 minuten</v>
      </c>
      <c r="D679" s="27" t="str">
        <f>'2b. Productie zpm l-ggz (A)'!D679</f>
        <v>Forensische en beveiligde zorg - klinische zorg</v>
      </c>
      <c r="E679" s="27" t="str">
        <f>'2b. Productie zpm l-ggz (A)'!E679</f>
        <v>Arts (Wet Big artikel 3)</v>
      </c>
      <c r="F679" s="32">
        <f>'2b. Productie zpm l-ggz (A)'!F679</f>
        <v>0</v>
      </c>
      <c r="G679" s="53">
        <f>'2b. Productie zpm l-ggz (A)'!G679</f>
        <v>503.29788343922701</v>
      </c>
      <c r="H679" s="30">
        <f>'2b. Productie zpm l-ggz (A)'!H679</f>
        <v>0</v>
      </c>
    </row>
    <row r="680" spans="1:8" x14ac:dyDescent="0.25">
      <c r="A680" s="26" t="str">
        <f>'2b. Productie zpm l-ggz (A)'!A680</f>
        <v>CO0690</v>
      </c>
      <c r="B680" s="27" t="str">
        <f>'2b. Productie zpm l-ggz (A)'!B680</f>
        <v>Diagnostiek</v>
      </c>
      <c r="C680" s="27" t="str">
        <f>'2b. Productie zpm l-ggz (A)'!C680</f>
        <v>Vanaf 75 minuten</v>
      </c>
      <c r="D680" s="27" t="str">
        <f>'2b. Productie zpm l-ggz (A)'!D680</f>
        <v>Forensische en beveiligde zorg - niet klinische of ambulante zorg</v>
      </c>
      <c r="E680" s="27" t="str">
        <f>'2b. Productie zpm l-ggz (A)'!E680</f>
        <v>Arts (Wet Big artikel 3)</v>
      </c>
      <c r="F680" s="32">
        <f>'2b. Productie zpm l-ggz (A)'!F680</f>
        <v>0</v>
      </c>
      <c r="G680" s="53">
        <f>'2b. Productie zpm l-ggz (A)'!G680</f>
        <v>430.64844326102002</v>
      </c>
      <c r="H680" s="30">
        <f>'2b. Productie zpm l-ggz (A)'!H680</f>
        <v>0</v>
      </c>
    </row>
    <row r="681" spans="1:8" x14ac:dyDescent="0.25">
      <c r="A681" s="26" t="str">
        <f>'2b. Productie zpm l-ggz (A)'!A681</f>
        <v>CO0691</v>
      </c>
      <c r="B681" s="27" t="str">
        <f>'2b. Productie zpm l-ggz (A)'!B681</f>
        <v>Diagnostiek</v>
      </c>
      <c r="C681" s="27" t="str">
        <f>'2b. Productie zpm l-ggz (A)'!C681</f>
        <v>Vanaf 75 minuten</v>
      </c>
      <c r="D681" s="27" t="str">
        <f>'2b. Productie zpm l-ggz (A)'!D681</f>
        <v>Hoogspecialistisch ggz (ambulant en klinisch, met contractvoorwaarde)</v>
      </c>
      <c r="E681" s="27" t="str">
        <f>'2b. Productie zpm l-ggz (A)'!E681</f>
        <v>Arts (Wet Big artikel 3)</v>
      </c>
      <c r="F681" s="32">
        <f>'2b. Productie zpm l-ggz (A)'!F681</f>
        <v>0</v>
      </c>
      <c r="G681" s="53">
        <f>'2b. Productie zpm l-ggz (A)'!G681</f>
        <v>372.20291065035201</v>
      </c>
      <c r="H681" s="30">
        <f>'2b. Productie zpm l-ggz (A)'!H681</f>
        <v>0</v>
      </c>
    </row>
    <row r="682" spans="1:8" x14ac:dyDescent="0.25">
      <c r="A682" s="26" t="str">
        <f>'2b. Productie zpm l-ggz (A)'!A682</f>
        <v>CO0692</v>
      </c>
      <c r="B682" s="27" t="str">
        <f>'2b. Productie zpm l-ggz (A)'!B682</f>
        <v>Diagnostiek</v>
      </c>
      <c r="C682" s="27" t="str">
        <f>'2b. Productie zpm l-ggz (A)'!C682</f>
        <v>Vanaf 75 minuten</v>
      </c>
      <c r="D682" s="27" t="str">
        <f>'2b. Productie zpm l-ggz (A)'!D682</f>
        <v>Ambulant – kwaliteitsstatuut sectie II</v>
      </c>
      <c r="E682" s="27" t="str">
        <f>'2b. Productie zpm l-ggz (A)'!E682</f>
        <v>Gezondheidszorgpsycholoog (Wet Big artikel 3)</v>
      </c>
      <c r="F682" s="32">
        <f>'2b. Productie zpm l-ggz (A)'!F682</f>
        <v>0</v>
      </c>
      <c r="G682" s="53">
        <f>'2b. Productie zpm l-ggz (A)'!G682</f>
        <v>195.670061910881</v>
      </c>
      <c r="H682" s="30">
        <f>'2b. Productie zpm l-ggz (A)'!H682</f>
        <v>0</v>
      </c>
    </row>
    <row r="683" spans="1:8" x14ac:dyDescent="0.25">
      <c r="A683" s="26" t="str">
        <f>'2b. Productie zpm l-ggz (A)'!A683</f>
        <v>CO0693</v>
      </c>
      <c r="B683" s="27" t="str">
        <f>'2b. Productie zpm l-ggz (A)'!B683</f>
        <v>Diagnostiek</v>
      </c>
      <c r="C683" s="27" t="str">
        <f>'2b. Productie zpm l-ggz (A)'!C683</f>
        <v>Vanaf 75 minuten</v>
      </c>
      <c r="D683" s="27" t="str">
        <f>'2b. Productie zpm l-ggz (A)'!D683</f>
        <v>Ambulant – kwaliteitsstatuut sectie III – monodisciplinair</v>
      </c>
      <c r="E683" s="27" t="str">
        <f>'2b. Productie zpm l-ggz (A)'!E683</f>
        <v>Gezondheidszorgpsycholoog (Wet Big artikel 3)</v>
      </c>
      <c r="F683" s="32">
        <f>'2b. Productie zpm l-ggz (A)'!F683</f>
        <v>0</v>
      </c>
      <c r="G683" s="53">
        <f>'2b. Productie zpm l-ggz (A)'!G683</f>
        <v>271.15655597445499</v>
      </c>
      <c r="H683" s="30">
        <f>'2b. Productie zpm l-ggz (A)'!H683</f>
        <v>0</v>
      </c>
    </row>
    <row r="684" spans="1:8" x14ac:dyDescent="0.25">
      <c r="A684" s="26" t="str">
        <f>'2b. Productie zpm l-ggz (A)'!A684</f>
        <v>CO0694</v>
      </c>
      <c r="B684" s="27" t="str">
        <f>'2b. Productie zpm l-ggz (A)'!B684</f>
        <v>Diagnostiek</v>
      </c>
      <c r="C684" s="27" t="str">
        <f>'2b. Productie zpm l-ggz (A)'!C684</f>
        <v>Vanaf 75 minuten</v>
      </c>
      <c r="D684" s="27" t="str">
        <f>'2b. Productie zpm l-ggz (A)'!D684</f>
        <v>Ambulant – kwaliteitsstatuut sectie III – multidisciplinair</v>
      </c>
      <c r="E684" s="27" t="str">
        <f>'2b. Productie zpm l-ggz (A)'!E684</f>
        <v>Gezondheidszorgpsycholoog (Wet Big artikel 3)</v>
      </c>
      <c r="F684" s="32">
        <f>'2b. Productie zpm l-ggz (A)'!F684</f>
        <v>0</v>
      </c>
      <c r="G684" s="53">
        <f>'2b. Productie zpm l-ggz (A)'!G684</f>
        <v>320.34798134853401</v>
      </c>
      <c r="H684" s="30">
        <f>'2b. Productie zpm l-ggz (A)'!H684</f>
        <v>0</v>
      </c>
    </row>
    <row r="685" spans="1:8" x14ac:dyDescent="0.25">
      <c r="A685" s="26" t="str">
        <f>'2b. Productie zpm l-ggz (A)'!A685</f>
        <v>CO0695</v>
      </c>
      <c r="B685" s="27" t="str">
        <f>'2b. Productie zpm l-ggz (A)'!B685</f>
        <v>Diagnostiek</v>
      </c>
      <c r="C685" s="27" t="str">
        <f>'2b. Productie zpm l-ggz (A)'!C685</f>
        <v>Vanaf 75 minuten</v>
      </c>
      <c r="D685" s="27" t="str">
        <f>'2b. Productie zpm l-ggz (A)'!D685</f>
        <v>Outreachend</v>
      </c>
      <c r="E685" s="27" t="str">
        <f>'2b. Productie zpm l-ggz (A)'!E685</f>
        <v>Gezondheidszorgpsycholoog (Wet Big artikel 3)</v>
      </c>
      <c r="F685" s="32">
        <f>'2b. Productie zpm l-ggz (A)'!F685</f>
        <v>0</v>
      </c>
      <c r="G685" s="53">
        <f>'2b. Productie zpm l-ggz (A)'!G685</f>
        <v>363.85541926807298</v>
      </c>
      <c r="H685" s="30">
        <f>'2b. Productie zpm l-ggz (A)'!H685</f>
        <v>0</v>
      </c>
    </row>
    <row r="686" spans="1:8" x14ac:dyDescent="0.25">
      <c r="A686" s="26" t="str">
        <f>'2b. Productie zpm l-ggz (A)'!A686</f>
        <v>CO0696</v>
      </c>
      <c r="B686" s="27" t="str">
        <f>'2b. Productie zpm l-ggz (A)'!B686</f>
        <v>Diagnostiek</v>
      </c>
      <c r="C686" s="27" t="str">
        <f>'2b. Productie zpm l-ggz (A)'!C686</f>
        <v>Vanaf 75 minuten</v>
      </c>
      <c r="D686" s="27" t="str">
        <f>'2b. Productie zpm l-ggz (A)'!D686</f>
        <v>Klinisch (exclusief forensische en beveiligde zorg)</v>
      </c>
      <c r="E686" s="27" t="str">
        <f>'2b. Productie zpm l-ggz (A)'!E686</f>
        <v>Gezondheidszorgpsycholoog (Wet Big artikel 3)</v>
      </c>
      <c r="F686" s="32">
        <f>'2b. Productie zpm l-ggz (A)'!F686</f>
        <v>0</v>
      </c>
      <c r="G686" s="53">
        <f>'2b. Productie zpm l-ggz (A)'!G686</f>
        <v>402.50343607303898</v>
      </c>
      <c r="H686" s="30">
        <f>'2b. Productie zpm l-ggz (A)'!H686</f>
        <v>0</v>
      </c>
    </row>
    <row r="687" spans="1:8" x14ac:dyDescent="0.25">
      <c r="A687" s="26" t="str">
        <f>'2b. Productie zpm l-ggz (A)'!A687</f>
        <v>CO0697</v>
      </c>
      <c r="B687" s="27" t="str">
        <f>'2b. Productie zpm l-ggz (A)'!B687</f>
        <v>Diagnostiek</v>
      </c>
      <c r="C687" s="27" t="str">
        <f>'2b. Productie zpm l-ggz (A)'!C687</f>
        <v>Vanaf 75 minuten</v>
      </c>
      <c r="D687" s="27" t="str">
        <f>'2b. Productie zpm l-ggz (A)'!D687</f>
        <v>Forensische en beveiligde zorg - klinische zorg</v>
      </c>
      <c r="E687" s="27" t="str">
        <f>'2b. Productie zpm l-ggz (A)'!E687</f>
        <v>Gezondheidszorgpsycholoog (Wet Big artikel 3)</v>
      </c>
      <c r="F687" s="32">
        <f>'2b. Productie zpm l-ggz (A)'!F687</f>
        <v>0</v>
      </c>
      <c r="G687" s="53">
        <f>'2b. Productie zpm l-ggz (A)'!G687</f>
        <v>447.37797752697003</v>
      </c>
      <c r="H687" s="30">
        <f>'2b. Productie zpm l-ggz (A)'!H687</f>
        <v>0</v>
      </c>
    </row>
    <row r="688" spans="1:8" x14ac:dyDescent="0.25">
      <c r="A688" s="26" t="str">
        <f>'2b. Productie zpm l-ggz (A)'!A688</f>
        <v>CO0698</v>
      </c>
      <c r="B688" s="27" t="str">
        <f>'2b. Productie zpm l-ggz (A)'!B688</f>
        <v>Diagnostiek</v>
      </c>
      <c r="C688" s="27" t="str">
        <f>'2b. Productie zpm l-ggz (A)'!C688</f>
        <v>Vanaf 75 minuten</v>
      </c>
      <c r="D688" s="27" t="str">
        <f>'2b. Productie zpm l-ggz (A)'!D688</f>
        <v>Forensische en beveiligde zorg - niet klinische of ambulante zorg</v>
      </c>
      <c r="E688" s="27" t="str">
        <f>'2b. Productie zpm l-ggz (A)'!E688</f>
        <v>Gezondheidszorgpsycholoog (Wet Big artikel 3)</v>
      </c>
      <c r="F688" s="32">
        <f>'2b. Productie zpm l-ggz (A)'!F688</f>
        <v>0</v>
      </c>
      <c r="G688" s="53">
        <f>'2b. Productie zpm l-ggz (A)'!G688</f>
        <v>367.91635111407101</v>
      </c>
      <c r="H688" s="30">
        <f>'2b. Productie zpm l-ggz (A)'!H688</f>
        <v>0</v>
      </c>
    </row>
    <row r="689" spans="1:8" x14ac:dyDescent="0.25">
      <c r="A689" s="26" t="str">
        <f>'2b. Productie zpm l-ggz (A)'!A689</f>
        <v>CO0699</v>
      </c>
      <c r="B689" s="27" t="str">
        <f>'2b. Productie zpm l-ggz (A)'!B689</f>
        <v>Diagnostiek</v>
      </c>
      <c r="C689" s="27" t="str">
        <f>'2b. Productie zpm l-ggz (A)'!C689</f>
        <v>Vanaf 75 minuten</v>
      </c>
      <c r="D689" s="27" t="str">
        <f>'2b. Productie zpm l-ggz (A)'!D689</f>
        <v>Hoogspecialistisch ggz (ambulant en klinisch, met contractvoorwaarde)</v>
      </c>
      <c r="E689" s="27" t="str">
        <f>'2b. Productie zpm l-ggz (A)'!E689</f>
        <v>Gezondheidszorgpsycholoog (Wet Big artikel 3)</v>
      </c>
      <c r="F689" s="32">
        <f>'2b. Productie zpm l-ggz (A)'!F689</f>
        <v>0</v>
      </c>
      <c r="G689" s="53">
        <f>'2b. Productie zpm l-ggz (A)'!G689</f>
        <v>389.55756096365502</v>
      </c>
      <c r="H689" s="30">
        <f>'2b. Productie zpm l-ggz (A)'!H689</f>
        <v>0</v>
      </c>
    </row>
    <row r="690" spans="1:8" x14ac:dyDescent="0.25">
      <c r="A690" s="26" t="str">
        <f>'2b. Productie zpm l-ggz (A)'!A690</f>
        <v>CO0700</v>
      </c>
      <c r="B690" s="27" t="str">
        <f>'2b. Productie zpm l-ggz (A)'!B690</f>
        <v>Diagnostiek</v>
      </c>
      <c r="C690" s="27" t="str">
        <f>'2b. Productie zpm l-ggz (A)'!C690</f>
        <v>Vanaf 75 minuten</v>
      </c>
      <c r="D690" s="27" t="str">
        <f>'2b. Productie zpm l-ggz (A)'!D690</f>
        <v>Ambulant – kwaliteitsstatuut sectie II</v>
      </c>
      <c r="E690" s="27" t="str">
        <f>'2b. Productie zpm l-ggz (A)'!E690</f>
        <v>Psychotherapeut (Wet Big artikel 3)</v>
      </c>
      <c r="F690" s="32">
        <f>'2b. Productie zpm l-ggz (A)'!F690</f>
        <v>0</v>
      </c>
      <c r="G690" s="53">
        <f>'2b. Productie zpm l-ggz (A)'!G690</f>
        <v>225.31019874031301</v>
      </c>
      <c r="H690" s="30">
        <f>'2b. Productie zpm l-ggz (A)'!H690</f>
        <v>0</v>
      </c>
    </row>
    <row r="691" spans="1:8" x14ac:dyDescent="0.25">
      <c r="A691" s="26" t="str">
        <f>'2b. Productie zpm l-ggz (A)'!A691</f>
        <v>CO0701</v>
      </c>
      <c r="B691" s="27" t="str">
        <f>'2b. Productie zpm l-ggz (A)'!B691</f>
        <v>Diagnostiek</v>
      </c>
      <c r="C691" s="27" t="str">
        <f>'2b. Productie zpm l-ggz (A)'!C691</f>
        <v>Vanaf 75 minuten</v>
      </c>
      <c r="D691" s="27" t="str">
        <f>'2b. Productie zpm l-ggz (A)'!D691</f>
        <v>Ambulant – kwaliteitsstatuut sectie III – monodisciplinair</v>
      </c>
      <c r="E691" s="27" t="str">
        <f>'2b. Productie zpm l-ggz (A)'!E691</f>
        <v>Psychotherapeut (Wet Big artikel 3)</v>
      </c>
      <c r="F691" s="32">
        <f>'2b. Productie zpm l-ggz (A)'!F691</f>
        <v>0</v>
      </c>
      <c r="G691" s="53">
        <f>'2b. Productie zpm l-ggz (A)'!G691</f>
        <v>304.98380759369098</v>
      </c>
      <c r="H691" s="30">
        <f>'2b. Productie zpm l-ggz (A)'!H691</f>
        <v>0</v>
      </c>
    </row>
    <row r="692" spans="1:8" x14ac:dyDescent="0.25">
      <c r="A692" s="26" t="str">
        <f>'2b. Productie zpm l-ggz (A)'!A692</f>
        <v>CO0702</v>
      </c>
      <c r="B692" s="27" t="str">
        <f>'2b. Productie zpm l-ggz (A)'!B692</f>
        <v>Diagnostiek</v>
      </c>
      <c r="C692" s="27" t="str">
        <f>'2b. Productie zpm l-ggz (A)'!C692</f>
        <v>Vanaf 75 minuten</v>
      </c>
      <c r="D692" s="27" t="str">
        <f>'2b. Productie zpm l-ggz (A)'!D692</f>
        <v>Ambulant – kwaliteitsstatuut sectie III – multidisciplinair</v>
      </c>
      <c r="E692" s="27" t="str">
        <f>'2b. Productie zpm l-ggz (A)'!E692</f>
        <v>Psychotherapeut (Wet Big artikel 3)</v>
      </c>
      <c r="F692" s="32">
        <f>'2b. Productie zpm l-ggz (A)'!F692</f>
        <v>0</v>
      </c>
      <c r="G692" s="53">
        <f>'2b. Productie zpm l-ggz (A)'!G692</f>
        <v>347.03273064695099</v>
      </c>
      <c r="H692" s="30">
        <f>'2b. Productie zpm l-ggz (A)'!H692</f>
        <v>0</v>
      </c>
    </row>
    <row r="693" spans="1:8" x14ac:dyDescent="0.25">
      <c r="A693" s="26" t="str">
        <f>'2b. Productie zpm l-ggz (A)'!A693</f>
        <v>CO0703</v>
      </c>
      <c r="B693" s="27" t="str">
        <f>'2b. Productie zpm l-ggz (A)'!B693</f>
        <v>Diagnostiek</v>
      </c>
      <c r="C693" s="27" t="str">
        <f>'2b. Productie zpm l-ggz (A)'!C693</f>
        <v>Vanaf 75 minuten</v>
      </c>
      <c r="D693" s="27" t="str">
        <f>'2b. Productie zpm l-ggz (A)'!D693</f>
        <v>Outreachend</v>
      </c>
      <c r="E693" s="27" t="str">
        <f>'2b. Productie zpm l-ggz (A)'!E693</f>
        <v>Psychotherapeut (Wet Big artikel 3)</v>
      </c>
      <c r="F693" s="32">
        <f>'2b. Productie zpm l-ggz (A)'!F693</f>
        <v>0</v>
      </c>
      <c r="G693" s="53">
        <f>'2b. Productie zpm l-ggz (A)'!G693</f>
        <v>381.71831627625801</v>
      </c>
      <c r="H693" s="30">
        <f>'2b. Productie zpm l-ggz (A)'!H693</f>
        <v>0</v>
      </c>
    </row>
    <row r="694" spans="1:8" x14ac:dyDescent="0.25">
      <c r="A694" s="26" t="str">
        <f>'2b. Productie zpm l-ggz (A)'!A694</f>
        <v>CO0704</v>
      </c>
      <c r="B694" s="27" t="str">
        <f>'2b. Productie zpm l-ggz (A)'!B694</f>
        <v>Diagnostiek</v>
      </c>
      <c r="C694" s="27" t="str">
        <f>'2b. Productie zpm l-ggz (A)'!C694</f>
        <v>Vanaf 75 minuten</v>
      </c>
      <c r="D694" s="27" t="str">
        <f>'2b. Productie zpm l-ggz (A)'!D694</f>
        <v>Klinisch (exclusief forensische en beveiligde zorg)</v>
      </c>
      <c r="E694" s="27" t="str">
        <f>'2b. Productie zpm l-ggz (A)'!E694</f>
        <v>Psychotherapeut (Wet Big artikel 3)</v>
      </c>
      <c r="F694" s="32">
        <f>'2b. Productie zpm l-ggz (A)'!F694</f>
        <v>0</v>
      </c>
      <c r="G694" s="53">
        <f>'2b. Productie zpm l-ggz (A)'!G694</f>
        <v>418.06378916515001</v>
      </c>
      <c r="H694" s="30">
        <f>'2b. Productie zpm l-ggz (A)'!H694</f>
        <v>0</v>
      </c>
    </row>
    <row r="695" spans="1:8" x14ac:dyDescent="0.25">
      <c r="A695" s="26" t="str">
        <f>'2b. Productie zpm l-ggz (A)'!A695</f>
        <v>CO0705</v>
      </c>
      <c r="B695" s="27" t="str">
        <f>'2b. Productie zpm l-ggz (A)'!B695</f>
        <v>Diagnostiek</v>
      </c>
      <c r="C695" s="27" t="str">
        <f>'2b. Productie zpm l-ggz (A)'!C695</f>
        <v>Vanaf 75 minuten</v>
      </c>
      <c r="D695" s="27" t="str">
        <f>'2b. Productie zpm l-ggz (A)'!D695</f>
        <v>Forensische en beveiligde zorg - klinische zorg</v>
      </c>
      <c r="E695" s="27" t="str">
        <f>'2b. Productie zpm l-ggz (A)'!E695</f>
        <v>Psychotherapeut (Wet Big artikel 3)</v>
      </c>
      <c r="F695" s="32">
        <f>'2b. Productie zpm l-ggz (A)'!F695</f>
        <v>0</v>
      </c>
      <c r="G695" s="53">
        <f>'2b. Productie zpm l-ggz (A)'!G695</f>
        <v>495.20965753038899</v>
      </c>
      <c r="H695" s="30">
        <f>'2b. Productie zpm l-ggz (A)'!H695</f>
        <v>0</v>
      </c>
    </row>
    <row r="696" spans="1:8" x14ac:dyDescent="0.25">
      <c r="A696" s="26" t="str">
        <f>'2b. Productie zpm l-ggz (A)'!A696</f>
        <v>CO0706</v>
      </c>
      <c r="B696" s="27" t="str">
        <f>'2b. Productie zpm l-ggz (A)'!B696</f>
        <v>Diagnostiek</v>
      </c>
      <c r="C696" s="27" t="str">
        <f>'2b. Productie zpm l-ggz (A)'!C696</f>
        <v>Vanaf 75 minuten</v>
      </c>
      <c r="D696" s="27" t="str">
        <f>'2b. Productie zpm l-ggz (A)'!D696</f>
        <v>Forensische en beveiligde zorg - niet klinische of ambulante zorg</v>
      </c>
      <c r="E696" s="27" t="str">
        <f>'2b. Productie zpm l-ggz (A)'!E696</f>
        <v>Psychotherapeut (Wet Big artikel 3)</v>
      </c>
      <c r="F696" s="32">
        <f>'2b. Productie zpm l-ggz (A)'!F696</f>
        <v>0</v>
      </c>
      <c r="G696" s="53">
        <f>'2b. Productie zpm l-ggz (A)'!G696</f>
        <v>448.59354417184198</v>
      </c>
      <c r="H696" s="30">
        <f>'2b. Productie zpm l-ggz (A)'!H696</f>
        <v>0</v>
      </c>
    </row>
    <row r="697" spans="1:8" x14ac:dyDescent="0.25">
      <c r="A697" s="26" t="str">
        <f>'2b. Productie zpm l-ggz (A)'!A697</f>
        <v>CO0707</v>
      </c>
      <c r="B697" s="27" t="str">
        <f>'2b. Productie zpm l-ggz (A)'!B697</f>
        <v>Diagnostiek</v>
      </c>
      <c r="C697" s="27" t="str">
        <f>'2b. Productie zpm l-ggz (A)'!C697</f>
        <v>Vanaf 75 minuten</v>
      </c>
      <c r="D697" s="27" t="str">
        <f>'2b. Productie zpm l-ggz (A)'!D697</f>
        <v>Hoogspecialistisch ggz (ambulant en klinisch, met contractvoorwaarde)</v>
      </c>
      <c r="E697" s="27" t="str">
        <f>'2b. Productie zpm l-ggz (A)'!E697</f>
        <v>Psychotherapeut (Wet Big artikel 3)</v>
      </c>
      <c r="F697" s="32">
        <f>'2b. Productie zpm l-ggz (A)'!F697</f>
        <v>0</v>
      </c>
      <c r="G697" s="53">
        <f>'2b. Productie zpm l-ggz (A)'!G697</f>
        <v>426.12556507543297</v>
      </c>
      <c r="H697" s="30">
        <f>'2b. Productie zpm l-ggz (A)'!H697</f>
        <v>0</v>
      </c>
    </row>
    <row r="698" spans="1:8" x14ac:dyDescent="0.25">
      <c r="A698" s="26" t="str">
        <f>'2b. Productie zpm l-ggz (A)'!A698</f>
        <v>CO0708</v>
      </c>
      <c r="B698" s="27" t="str">
        <f>'2b. Productie zpm l-ggz (A)'!B698</f>
        <v>Diagnostiek</v>
      </c>
      <c r="C698" s="27" t="str">
        <f>'2b. Productie zpm l-ggz (A)'!C698</f>
        <v>Vanaf 75 minuten</v>
      </c>
      <c r="D698" s="27" t="str">
        <f>'2b. Productie zpm l-ggz (A)'!D698</f>
        <v>Ambulant – kwaliteitsstatuut sectie II</v>
      </c>
      <c r="E698" s="27" t="str">
        <f>'2b. Productie zpm l-ggz (A)'!E698</f>
        <v>Verpleegkundige (Wet Big artikel 3)</v>
      </c>
      <c r="F698" s="32">
        <f>'2b. Productie zpm l-ggz (A)'!F698</f>
        <v>0</v>
      </c>
      <c r="G698" s="53">
        <f>'2b. Productie zpm l-ggz (A)'!G698</f>
        <v>162.85023103423501</v>
      </c>
      <c r="H698" s="30">
        <f>'2b. Productie zpm l-ggz (A)'!H698</f>
        <v>0</v>
      </c>
    </row>
    <row r="699" spans="1:8" x14ac:dyDescent="0.25">
      <c r="A699" s="26" t="str">
        <f>'2b. Productie zpm l-ggz (A)'!A699</f>
        <v>CO0709</v>
      </c>
      <c r="B699" s="27" t="str">
        <f>'2b. Productie zpm l-ggz (A)'!B699</f>
        <v>Diagnostiek</v>
      </c>
      <c r="C699" s="27" t="str">
        <f>'2b. Productie zpm l-ggz (A)'!C699</f>
        <v>Vanaf 75 minuten</v>
      </c>
      <c r="D699" s="27" t="str">
        <f>'2b. Productie zpm l-ggz (A)'!D699</f>
        <v>Ambulant – kwaliteitsstatuut sectie III – monodisciplinair</v>
      </c>
      <c r="E699" s="27" t="str">
        <f>'2b. Productie zpm l-ggz (A)'!E699</f>
        <v>Verpleegkundige (Wet Big artikel 3)</v>
      </c>
      <c r="F699" s="32">
        <f>'2b. Productie zpm l-ggz (A)'!F699</f>
        <v>0</v>
      </c>
      <c r="G699" s="53">
        <f>'2b. Productie zpm l-ggz (A)'!G699</f>
        <v>224.24449683155001</v>
      </c>
      <c r="H699" s="30">
        <f>'2b. Productie zpm l-ggz (A)'!H699</f>
        <v>0</v>
      </c>
    </row>
    <row r="700" spans="1:8" x14ac:dyDescent="0.25">
      <c r="A700" s="26" t="str">
        <f>'2b. Productie zpm l-ggz (A)'!A700</f>
        <v>CO0710</v>
      </c>
      <c r="B700" s="27" t="str">
        <f>'2b. Productie zpm l-ggz (A)'!B700</f>
        <v>Diagnostiek</v>
      </c>
      <c r="C700" s="27" t="str">
        <f>'2b. Productie zpm l-ggz (A)'!C700</f>
        <v>Vanaf 75 minuten</v>
      </c>
      <c r="D700" s="27" t="str">
        <f>'2b. Productie zpm l-ggz (A)'!D700</f>
        <v>Ambulant – kwaliteitsstatuut sectie III – multidisciplinair</v>
      </c>
      <c r="E700" s="27" t="str">
        <f>'2b. Productie zpm l-ggz (A)'!E700</f>
        <v>Verpleegkundige (Wet Big artikel 3)</v>
      </c>
      <c r="F700" s="32">
        <f>'2b. Productie zpm l-ggz (A)'!F700</f>
        <v>0</v>
      </c>
      <c r="G700" s="53">
        <f>'2b. Productie zpm l-ggz (A)'!G700</f>
        <v>264.88732962675601</v>
      </c>
      <c r="H700" s="30">
        <f>'2b. Productie zpm l-ggz (A)'!H700</f>
        <v>0</v>
      </c>
    </row>
    <row r="701" spans="1:8" x14ac:dyDescent="0.25">
      <c r="A701" s="26" t="str">
        <f>'2b. Productie zpm l-ggz (A)'!A701</f>
        <v>CO0711</v>
      </c>
      <c r="B701" s="27" t="str">
        <f>'2b. Productie zpm l-ggz (A)'!B701</f>
        <v>Diagnostiek</v>
      </c>
      <c r="C701" s="27" t="str">
        <f>'2b. Productie zpm l-ggz (A)'!C701</f>
        <v>Vanaf 75 minuten</v>
      </c>
      <c r="D701" s="27" t="str">
        <f>'2b. Productie zpm l-ggz (A)'!D701</f>
        <v>Outreachend</v>
      </c>
      <c r="E701" s="27" t="str">
        <f>'2b. Productie zpm l-ggz (A)'!E701</f>
        <v>Verpleegkundige (Wet Big artikel 3)</v>
      </c>
      <c r="F701" s="32">
        <f>'2b. Productie zpm l-ggz (A)'!F701</f>
        <v>0</v>
      </c>
      <c r="G701" s="53">
        <f>'2b. Productie zpm l-ggz (A)'!G701</f>
        <v>300.85710837629102</v>
      </c>
      <c r="H701" s="30">
        <f>'2b. Productie zpm l-ggz (A)'!H701</f>
        <v>0</v>
      </c>
    </row>
    <row r="702" spans="1:8" x14ac:dyDescent="0.25">
      <c r="A702" s="26" t="str">
        <f>'2b. Productie zpm l-ggz (A)'!A702</f>
        <v>CO0712</v>
      </c>
      <c r="B702" s="27" t="str">
        <f>'2b. Productie zpm l-ggz (A)'!B702</f>
        <v>Diagnostiek</v>
      </c>
      <c r="C702" s="27" t="str">
        <f>'2b. Productie zpm l-ggz (A)'!C702</f>
        <v>Vanaf 75 minuten</v>
      </c>
      <c r="D702" s="27" t="str">
        <f>'2b. Productie zpm l-ggz (A)'!D702</f>
        <v>Klinisch (exclusief forensische en beveiligde zorg)</v>
      </c>
      <c r="E702" s="27" t="str">
        <f>'2b. Productie zpm l-ggz (A)'!E702</f>
        <v>Verpleegkundige (Wet Big artikel 3)</v>
      </c>
      <c r="F702" s="32">
        <f>'2b. Productie zpm l-ggz (A)'!F702</f>
        <v>0</v>
      </c>
      <c r="G702" s="53">
        <f>'2b. Productie zpm l-ggz (A)'!G702</f>
        <v>327.10647011567301</v>
      </c>
      <c r="H702" s="30">
        <f>'2b. Productie zpm l-ggz (A)'!H702</f>
        <v>0</v>
      </c>
    </row>
    <row r="703" spans="1:8" x14ac:dyDescent="0.25">
      <c r="A703" s="26" t="str">
        <f>'2b. Productie zpm l-ggz (A)'!A703</f>
        <v>CO0713</v>
      </c>
      <c r="B703" s="27" t="str">
        <f>'2b. Productie zpm l-ggz (A)'!B703</f>
        <v>Diagnostiek</v>
      </c>
      <c r="C703" s="27" t="str">
        <f>'2b. Productie zpm l-ggz (A)'!C703</f>
        <v>Vanaf 75 minuten</v>
      </c>
      <c r="D703" s="27" t="str">
        <f>'2b. Productie zpm l-ggz (A)'!D703</f>
        <v>Forensische en beveiligde zorg - klinische zorg</v>
      </c>
      <c r="E703" s="27" t="str">
        <f>'2b. Productie zpm l-ggz (A)'!E703</f>
        <v>Verpleegkundige (Wet Big artikel 3)</v>
      </c>
      <c r="F703" s="32">
        <f>'2b. Productie zpm l-ggz (A)'!F703</f>
        <v>0</v>
      </c>
      <c r="G703" s="53">
        <f>'2b. Productie zpm l-ggz (A)'!G703</f>
        <v>349.12737066211002</v>
      </c>
      <c r="H703" s="30">
        <f>'2b. Productie zpm l-ggz (A)'!H703</f>
        <v>0</v>
      </c>
    </row>
    <row r="704" spans="1:8" x14ac:dyDescent="0.25">
      <c r="A704" s="26" t="str">
        <f>'2b. Productie zpm l-ggz (A)'!A704</f>
        <v>CO0714</v>
      </c>
      <c r="B704" s="27" t="str">
        <f>'2b. Productie zpm l-ggz (A)'!B704</f>
        <v>Diagnostiek</v>
      </c>
      <c r="C704" s="27" t="str">
        <f>'2b. Productie zpm l-ggz (A)'!C704</f>
        <v>Vanaf 75 minuten</v>
      </c>
      <c r="D704" s="27" t="str">
        <f>'2b. Productie zpm l-ggz (A)'!D704</f>
        <v>Forensische en beveiligde zorg - niet klinische of ambulante zorg</v>
      </c>
      <c r="E704" s="27" t="str">
        <f>'2b. Productie zpm l-ggz (A)'!E704</f>
        <v>Verpleegkundige (Wet Big artikel 3)</v>
      </c>
      <c r="F704" s="32">
        <f>'2b. Productie zpm l-ggz (A)'!F704</f>
        <v>0</v>
      </c>
      <c r="G704" s="53">
        <f>'2b. Productie zpm l-ggz (A)'!G704</f>
        <v>313.807263261081</v>
      </c>
      <c r="H704" s="30">
        <f>'2b. Productie zpm l-ggz (A)'!H704</f>
        <v>0</v>
      </c>
    </row>
    <row r="705" spans="1:8" x14ac:dyDescent="0.25">
      <c r="A705" s="26" t="str">
        <f>'2b. Productie zpm l-ggz (A)'!A705</f>
        <v>CO0715</v>
      </c>
      <c r="B705" s="27" t="str">
        <f>'2b. Productie zpm l-ggz (A)'!B705</f>
        <v>Diagnostiek</v>
      </c>
      <c r="C705" s="27" t="str">
        <f>'2b. Productie zpm l-ggz (A)'!C705</f>
        <v>Vanaf 75 minuten</v>
      </c>
      <c r="D705" s="27" t="str">
        <f>'2b. Productie zpm l-ggz (A)'!D705</f>
        <v>Hoogspecialistisch ggz (ambulant en klinisch, met contractvoorwaarde)</v>
      </c>
      <c r="E705" s="27" t="str">
        <f>'2b. Productie zpm l-ggz (A)'!E705</f>
        <v>Verpleegkundige (Wet Big artikel 3)</v>
      </c>
      <c r="F705" s="32">
        <f>'2b. Productie zpm l-ggz (A)'!F705</f>
        <v>0</v>
      </c>
      <c r="G705" s="53">
        <f>'2b. Productie zpm l-ggz (A)'!G705</f>
        <v>334.50594106963899</v>
      </c>
      <c r="H705" s="30">
        <f>'2b. Productie zpm l-ggz (A)'!H705</f>
        <v>0</v>
      </c>
    </row>
    <row r="706" spans="1:8" x14ac:dyDescent="0.25">
      <c r="A706" s="26" t="str">
        <f>'2b. Productie zpm l-ggz (A)'!A706</f>
        <v>CO0716</v>
      </c>
      <c r="B706" s="27" t="str">
        <f>'2b. Productie zpm l-ggz (A)'!B706</f>
        <v>Behandeling</v>
      </c>
      <c r="C706" s="27" t="str">
        <f>'2b. Productie zpm l-ggz (A)'!C706</f>
        <v>Vanaf 75 minuten</v>
      </c>
      <c r="D706" s="27" t="str">
        <f>'2b. Productie zpm l-ggz (A)'!D706</f>
        <v>Ambulant – kwaliteitsstatuut sectie II</v>
      </c>
      <c r="E706" s="27" t="str">
        <f>'2b. Productie zpm l-ggz (A)'!E706</f>
        <v>Overige beroepen</v>
      </c>
      <c r="F706" s="32">
        <f>'2b. Productie zpm l-ggz (A)'!F706</f>
        <v>0</v>
      </c>
      <c r="G706" s="53">
        <f>'2b. Productie zpm l-ggz (A)'!G706</f>
        <v>150.86389650207801</v>
      </c>
      <c r="H706" s="30">
        <f>'2b. Productie zpm l-ggz (A)'!H706</f>
        <v>0</v>
      </c>
    </row>
    <row r="707" spans="1:8" x14ac:dyDescent="0.25">
      <c r="A707" s="26" t="str">
        <f>'2b. Productie zpm l-ggz (A)'!A707</f>
        <v>CO0717</v>
      </c>
      <c r="B707" s="27" t="str">
        <f>'2b. Productie zpm l-ggz (A)'!B707</f>
        <v>Behandeling</v>
      </c>
      <c r="C707" s="27" t="str">
        <f>'2b. Productie zpm l-ggz (A)'!C707</f>
        <v>Vanaf 75 minuten</v>
      </c>
      <c r="D707" s="27" t="str">
        <f>'2b. Productie zpm l-ggz (A)'!D707</f>
        <v>Ambulant – kwaliteitsstatuut sectie III – monodisciplinair</v>
      </c>
      <c r="E707" s="27" t="str">
        <f>'2b. Productie zpm l-ggz (A)'!E707</f>
        <v>Overige beroepen</v>
      </c>
      <c r="F707" s="32">
        <f>'2b. Productie zpm l-ggz (A)'!F707</f>
        <v>0</v>
      </c>
      <c r="G707" s="53">
        <f>'2b. Productie zpm l-ggz (A)'!G707</f>
        <v>203.58321295548501</v>
      </c>
      <c r="H707" s="30">
        <f>'2b. Productie zpm l-ggz (A)'!H707</f>
        <v>0</v>
      </c>
    </row>
    <row r="708" spans="1:8" x14ac:dyDescent="0.25">
      <c r="A708" s="26" t="str">
        <f>'2b. Productie zpm l-ggz (A)'!A708</f>
        <v>CO0718</v>
      </c>
      <c r="B708" s="27" t="str">
        <f>'2b. Productie zpm l-ggz (A)'!B708</f>
        <v>Behandeling</v>
      </c>
      <c r="C708" s="27" t="str">
        <f>'2b. Productie zpm l-ggz (A)'!C708</f>
        <v>Vanaf 75 minuten</v>
      </c>
      <c r="D708" s="27" t="str">
        <f>'2b. Productie zpm l-ggz (A)'!D708</f>
        <v>Ambulant – kwaliteitsstatuut sectie III – multidisciplinair</v>
      </c>
      <c r="E708" s="27" t="str">
        <f>'2b. Productie zpm l-ggz (A)'!E708</f>
        <v>Overige beroepen</v>
      </c>
      <c r="F708" s="32">
        <f>'2b. Productie zpm l-ggz (A)'!F708</f>
        <v>0</v>
      </c>
      <c r="G708" s="53">
        <f>'2b. Productie zpm l-ggz (A)'!G708</f>
        <v>239.966517233025</v>
      </c>
      <c r="H708" s="30">
        <f>'2b. Productie zpm l-ggz (A)'!H708</f>
        <v>0</v>
      </c>
    </row>
    <row r="709" spans="1:8" x14ac:dyDescent="0.25">
      <c r="A709" s="26" t="str">
        <f>'2b. Productie zpm l-ggz (A)'!A709</f>
        <v>CO0719</v>
      </c>
      <c r="B709" s="27" t="str">
        <f>'2b. Productie zpm l-ggz (A)'!B709</f>
        <v>Behandeling</v>
      </c>
      <c r="C709" s="27" t="str">
        <f>'2b. Productie zpm l-ggz (A)'!C709</f>
        <v>Vanaf 75 minuten</v>
      </c>
      <c r="D709" s="27" t="str">
        <f>'2b. Productie zpm l-ggz (A)'!D709</f>
        <v>Outreachend</v>
      </c>
      <c r="E709" s="27" t="str">
        <f>'2b. Productie zpm l-ggz (A)'!E709</f>
        <v>Overige beroepen</v>
      </c>
      <c r="F709" s="32">
        <f>'2b. Productie zpm l-ggz (A)'!F709</f>
        <v>0</v>
      </c>
      <c r="G709" s="53">
        <f>'2b. Productie zpm l-ggz (A)'!G709</f>
        <v>278.16527314717501</v>
      </c>
      <c r="H709" s="30">
        <f>'2b. Productie zpm l-ggz (A)'!H709</f>
        <v>0</v>
      </c>
    </row>
    <row r="710" spans="1:8" x14ac:dyDescent="0.25">
      <c r="A710" s="26" t="str">
        <f>'2b. Productie zpm l-ggz (A)'!A710</f>
        <v>CO0720</v>
      </c>
      <c r="B710" s="27" t="str">
        <f>'2b. Productie zpm l-ggz (A)'!B710</f>
        <v>Behandeling</v>
      </c>
      <c r="C710" s="27" t="str">
        <f>'2b. Productie zpm l-ggz (A)'!C710</f>
        <v>Vanaf 75 minuten</v>
      </c>
      <c r="D710" s="27" t="str">
        <f>'2b. Productie zpm l-ggz (A)'!D710</f>
        <v>Klinisch (exclusief forensische en beveiligde zorg)</v>
      </c>
      <c r="E710" s="27" t="str">
        <f>'2b. Productie zpm l-ggz (A)'!E710</f>
        <v>Overige beroepen</v>
      </c>
      <c r="F710" s="32">
        <f>'2b. Productie zpm l-ggz (A)'!F710</f>
        <v>0</v>
      </c>
      <c r="G710" s="53">
        <f>'2b. Productie zpm l-ggz (A)'!G710</f>
        <v>298.26514777643399</v>
      </c>
      <c r="H710" s="30">
        <f>'2b. Productie zpm l-ggz (A)'!H710</f>
        <v>0</v>
      </c>
    </row>
    <row r="711" spans="1:8" x14ac:dyDescent="0.25">
      <c r="A711" s="26" t="str">
        <f>'2b. Productie zpm l-ggz (A)'!A711</f>
        <v>CO0721</v>
      </c>
      <c r="B711" s="27" t="str">
        <f>'2b. Productie zpm l-ggz (A)'!B711</f>
        <v>Behandeling</v>
      </c>
      <c r="C711" s="27" t="str">
        <f>'2b. Productie zpm l-ggz (A)'!C711</f>
        <v>Vanaf 75 minuten</v>
      </c>
      <c r="D711" s="27" t="str">
        <f>'2b. Productie zpm l-ggz (A)'!D711</f>
        <v>Forensische en beveiligde zorg - klinische zorg</v>
      </c>
      <c r="E711" s="27" t="str">
        <f>'2b. Productie zpm l-ggz (A)'!E711</f>
        <v>Overige beroepen</v>
      </c>
      <c r="F711" s="32">
        <f>'2b. Productie zpm l-ggz (A)'!F711</f>
        <v>0</v>
      </c>
      <c r="G711" s="53">
        <f>'2b. Productie zpm l-ggz (A)'!G711</f>
        <v>323.92384557246203</v>
      </c>
      <c r="H711" s="30">
        <f>'2b. Productie zpm l-ggz (A)'!H711</f>
        <v>0</v>
      </c>
    </row>
    <row r="712" spans="1:8" x14ac:dyDescent="0.25">
      <c r="A712" s="26" t="str">
        <f>'2b. Productie zpm l-ggz (A)'!A712</f>
        <v>CO0722</v>
      </c>
      <c r="B712" s="27" t="str">
        <f>'2b. Productie zpm l-ggz (A)'!B712</f>
        <v>Behandeling</v>
      </c>
      <c r="C712" s="27" t="str">
        <f>'2b. Productie zpm l-ggz (A)'!C712</f>
        <v>Vanaf 75 minuten</v>
      </c>
      <c r="D712" s="27" t="str">
        <f>'2b. Productie zpm l-ggz (A)'!D712</f>
        <v>Forensische en beveiligde zorg - niet klinische of ambulante zorg</v>
      </c>
      <c r="E712" s="27" t="str">
        <f>'2b. Productie zpm l-ggz (A)'!E712</f>
        <v>Overige beroepen</v>
      </c>
      <c r="F712" s="32">
        <f>'2b. Productie zpm l-ggz (A)'!F712</f>
        <v>0</v>
      </c>
      <c r="G712" s="53">
        <f>'2b. Productie zpm l-ggz (A)'!G712</f>
        <v>289.05823869229198</v>
      </c>
      <c r="H712" s="30">
        <f>'2b. Productie zpm l-ggz (A)'!H712</f>
        <v>0</v>
      </c>
    </row>
    <row r="713" spans="1:8" x14ac:dyDescent="0.25">
      <c r="A713" s="26" t="str">
        <f>'2b. Productie zpm l-ggz (A)'!A713</f>
        <v>CO0723</v>
      </c>
      <c r="B713" s="27" t="str">
        <f>'2b. Productie zpm l-ggz (A)'!B713</f>
        <v>Behandeling</v>
      </c>
      <c r="C713" s="27" t="str">
        <f>'2b. Productie zpm l-ggz (A)'!C713</f>
        <v>Vanaf 75 minuten</v>
      </c>
      <c r="D713" s="27" t="str">
        <f>'2b. Productie zpm l-ggz (A)'!D713</f>
        <v>Hoogspecialistisch ggz (ambulant en klinisch, met contractvoorwaarde)</v>
      </c>
      <c r="E713" s="27" t="str">
        <f>'2b. Productie zpm l-ggz (A)'!E713</f>
        <v>Overige beroepen</v>
      </c>
      <c r="F713" s="32">
        <f>'2b. Productie zpm l-ggz (A)'!F713</f>
        <v>0</v>
      </c>
      <c r="G713" s="53">
        <f>'2b. Productie zpm l-ggz (A)'!G713</f>
        <v>292.60417131118999</v>
      </c>
      <c r="H713" s="30">
        <f>'2b. Productie zpm l-ggz (A)'!H713</f>
        <v>0</v>
      </c>
    </row>
    <row r="714" spans="1:8" x14ac:dyDescent="0.25">
      <c r="A714" s="26" t="str">
        <f>'2b. Productie zpm l-ggz (A)'!A714</f>
        <v>CO0724</v>
      </c>
      <c r="B714" s="27" t="str">
        <f>'2b. Productie zpm l-ggz (A)'!B714</f>
        <v>Behandeling</v>
      </c>
      <c r="C714" s="27" t="str">
        <f>'2b. Productie zpm l-ggz (A)'!C714</f>
        <v>Vanaf 75 minuten</v>
      </c>
      <c r="D714" s="27" t="str">
        <f>'2b. Productie zpm l-ggz (A)'!D714</f>
        <v>Ambulant – kwaliteitsstatuut sectie II</v>
      </c>
      <c r="E714" s="27" t="str">
        <f>'2b. Productie zpm l-ggz (A)'!E714</f>
        <v>Arts - specialist (Wet Big artikel 14)</v>
      </c>
      <c r="F714" s="32">
        <f>'2b. Productie zpm l-ggz (A)'!F714</f>
        <v>0</v>
      </c>
      <c r="G714" s="53">
        <f>'2b. Productie zpm l-ggz (A)'!G714</f>
        <v>285.92955611377602</v>
      </c>
      <c r="H714" s="30">
        <f>'2b. Productie zpm l-ggz (A)'!H714</f>
        <v>0</v>
      </c>
    </row>
    <row r="715" spans="1:8" x14ac:dyDescent="0.25">
      <c r="A715" s="26" t="str">
        <f>'2b. Productie zpm l-ggz (A)'!A715</f>
        <v>CO0726</v>
      </c>
      <c r="B715" s="27" t="str">
        <f>'2b. Productie zpm l-ggz (A)'!B715</f>
        <v>Behandeling</v>
      </c>
      <c r="C715" s="27" t="str">
        <f>'2b. Productie zpm l-ggz (A)'!C715</f>
        <v>Vanaf 75 minuten</v>
      </c>
      <c r="D715" s="27" t="str">
        <f>'2b. Productie zpm l-ggz (A)'!D715</f>
        <v>Ambulant – kwaliteitsstatuut sectie III – monodisciplinair</v>
      </c>
      <c r="E715" s="27" t="str">
        <f>'2b. Productie zpm l-ggz (A)'!E715</f>
        <v>Arts - specialist (Wet Big artikel 14)</v>
      </c>
      <c r="F715" s="32">
        <f>'2b. Productie zpm l-ggz (A)'!F715</f>
        <v>0</v>
      </c>
      <c r="G715" s="53">
        <f>'2b. Productie zpm l-ggz (A)'!G715</f>
        <v>364.460336753555</v>
      </c>
      <c r="H715" s="30">
        <f>'2b. Productie zpm l-ggz (A)'!H715</f>
        <v>0</v>
      </c>
    </row>
    <row r="716" spans="1:8" x14ac:dyDescent="0.25">
      <c r="A716" s="26" t="str">
        <f>'2b. Productie zpm l-ggz (A)'!A716</f>
        <v>CO0727</v>
      </c>
      <c r="B716" s="27" t="str">
        <f>'2b. Productie zpm l-ggz (A)'!B716</f>
        <v>Behandeling</v>
      </c>
      <c r="C716" s="27" t="str">
        <f>'2b. Productie zpm l-ggz (A)'!C716</f>
        <v>Vanaf 75 minuten</v>
      </c>
      <c r="D716" s="27" t="str">
        <f>'2b. Productie zpm l-ggz (A)'!D716</f>
        <v>Ambulant – kwaliteitsstatuut sectie III – multidisciplinair</v>
      </c>
      <c r="E716" s="27" t="str">
        <f>'2b. Productie zpm l-ggz (A)'!E716</f>
        <v>Arts - specialist (Wet Big artikel 14)</v>
      </c>
      <c r="F716" s="32">
        <f>'2b. Productie zpm l-ggz (A)'!F716</f>
        <v>0</v>
      </c>
      <c r="G716" s="53">
        <f>'2b. Productie zpm l-ggz (A)'!G716</f>
        <v>410.11869154123798</v>
      </c>
      <c r="H716" s="30">
        <f>'2b. Productie zpm l-ggz (A)'!H716</f>
        <v>0</v>
      </c>
    </row>
    <row r="717" spans="1:8" x14ac:dyDescent="0.25">
      <c r="A717" s="26" t="str">
        <f>'2b. Productie zpm l-ggz (A)'!A717</f>
        <v>CO0728</v>
      </c>
      <c r="B717" s="27" t="str">
        <f>'2b. Productie zpm l-ggz (A)'!B717</f>
        <v>Behandeling</v>
      </c>
      <c r="C717" s="27" t="str">
        <f>'2b. Productie zpm l-ggz (A)'!C717</f>
        <v>Vanaf 75 minuten</v>
      </c>
      <c r="D717" s="27" t="str">
        <f>'2b. Productie zpm l-ggz (A)'!D717</f>
        <v>Outreachend</v>
      </c>
      <c r="E717" s="27" t="str">
        <f>'2b. Productie zpm l-ggz (A)'!E717</f>
        <v>Arts - specialist (Wet Big artikel 14)</v>
      </c>
      <c r="F717" s="32">
        <f>'2b. Productie zpm l-ggz (A)'!F717</f>
        <v>0</v>
      </c>
      <c r="G717" s="53">
        <f>'2b. Productie zpm l-ggz (A)'!G717</f>
        <v>442.81272344994898</v>
      </c>
      <c r="H717" s="30">
        <f>'2b. Productie zpm l-ggz (A)'!H717</f>
        <v>0</v>
      </c>
    </row>
    <row r="718" spans="1:8" x14ac:dyDescent="0.25">
      <c r="A718" s="26" t="str">
        <f>'2b. Productie zpm l-ggz (A)'!A718</f>
        <v>CO0729</v>
      </c>
      <c r="B718" s="27" t="str">
        <f>'2b. Productie zpm l-ggz (A)'!B718</f>
        <v>Behandeling</v>
      </c>
      <c r="C718" s="27" t="str">
        <f>'2b. Productie zpm l-ggz (A)'!C718</f>
        <v>Vanaf 75 minuten</v>
      </c>
      <c r="D718" s="27" t="str">
        <f>'2b. Productie zpm l-ggz (A)'!D718</f>
        <v>Klinisch (exclusief forensische en beveiligde zorg)</v>
      </c>
      <c r="E718" s="27" t="str">
        <f>'2b. Productie zpm l-ggz (A)'!E718</f>
        <v>Arts - specialist (Wet Big artikel 14)</v>
      </c>
      <c r="F718" s="32">
        <f>'2b. Productie zpm l-ggz (A)'!F718</f>
        <v>0</v>
      </c>
      <c r="G718" s="53">
        <f>'2b. Productie zpm l-ggz (A)'!G718</f>
        <v>480.249477395567</v>
      </c>
      <c r="H718" s="30">
        <f>'2b. Productie zpm l-ggz (A)'!H718</f>
        <v>0</v>
      </c>
    </row>
    <row r="719" spans="1:8" x14ac:dyDescent="0.25">
      <c r="A719" s="26" t="str">
        <f>'2b. Productie zpm l-ggz (A)'!A719</f>
        <v>CO0730</v>
      </c>
      <c r="B719" s="27" t="str">
        <f>'2b. Productie zpm l-ggz (A)'!B719</f>
        <v>Behandeling</v>
      </c>
      <c r="C719" s="27" t="str">
        <f>'2b. Productie zpm l-ggz (A)'!C719</f>
        <v>Vanaf 75 minuten</v>
      </c>
      <c r="D719" s="27" t="str">
        <f>'2b. Productie zpm l-ggz (A)'!D719</f>
        <v>Forensische en beveiligde zorg - klinische zorg</v>
      </c>
      <c r="E719" s="27" t="str">
        <f>'2b. Productie zpm l-ggz (A)'!E719</f>
        <v>Arts - specialist (Wet Big artikel 14)</v>
      </c>
      <c r="F719" s="32">
        <f>'2b. Productie zpm l-ggz (A)'!F719</f>
        <v>0</v>
      </c>
      <c r="G719" s="53">
        <f>'2b. Productie zpm l-ggz (A)'!G719</f>
        <v>575.80629902222302</v>
      </c>
      <c r="H719" s="30">
        <f>'2b. Productie zpm l-ggz (A)'!H719</f>
        <v>0</v>
      </c>
    </row>
    <row r="720" spans="1:8" x14ac:dyDescent="0.25">
      <c r="A720" s="26" t="str">
        <f>'2b. Productie zpm l-ggz (A)'!A720</f>
        <v>CO0731</v>
      </c>
      <c r="B720" s="27" t="str">
        <f>'2b. Productie zpm l-ggz (A)'!B720</f>
        <v>Behandeling</v>
      </c>
      <c r="C720" s="27" t="str">
        <f>'2b. Productie zpm l-ggz (A)'!C720</f>
        <v>Vanaf 75 minuten</v>
      </c>
      <c r="D720" s="27" t="str">
        <f>'2b. Productie zpm l-ggz (A)'!D720</f>
        <v>Forensische en beveiligde zorg - niet klinische of ambulante zorg</v>
      </c>
      <c r="E720" s="27" t="str">
        <f>'2b. Productie zpm l-ggz (A)'!E720</f>
        <v>Arts - specialist (Wet Big artikel 14)</v>
      </c>
      <c r="F720" s="32">
        <f>'2b. Productie zpm l-ggz (A)'!F720</f>
        <v>0</v>
      </c>
      <c r="G720" s="53">
        <f>'2b. Productie zpm l-ggz (A)'!G720</f>
        <v>534.87711030773698</v>
      </c>
      <c r="H720" s="30">
        <f>'2b. Productie zpm l-ggz (A)'!H720</f>
        <v>0</v>
      </c>
    </row>
    <row r="721" spans="1:8" x14ac:dyDescent="0.25">
      <c r="A721" s="26" t="str">
        <f>'2b. Productie zpm l-ggz (A)'!A721</f>
        <v>CO0732</v>
      </c>
      <c r="B721" s="27" t="str">
        <f>'2b. Productie zpm l-ggz (A)'!B721</f>
        <v>Behandeling</v>
      </c>
      <c r="C721" s="27" t="str">
        <f>'2b. Productie zpm l-ggz (A)'!C721</f>
        <v>Vanaf 75 minuten</v>
      </c>
      <c r="D721" s="27" t="str">
        <f>'2b. Productie zpm l-ggz (A)'!D721</f>
        <v>Hoogspecialistisch ggz (ambulant en klinisch, met contractvoorwaarde)</v>
      </c>
      <c r="E721" s="27" t="str">
        <f>'2b. Productie zpm l-ggz (A)'!E721</f>
        <v>Arts - specialist (Wet Big artikel 14)</v>
      </c>
      <c r="F721" s="32">
        <f>'2b. Productie zpm l-ggz (A)'!F721</f>
        <v>0</v>
      </c>
      <c r="G721" s="53">
        <f>'2b. Productie zpm l-ggz (A)'!G721</f>
        <v>473.195175932295</v>
      </c>
      <c r="H721" s="30">
        <f>'2b. Productie zpm l-ggz (A)'!H721</f>
        <v>0</v>
      </c>
    </row>
    <row r="722" spans="1:8" x14ac:dyDescent="0.25">
      <c r="A722" s="26" t="str">
        <f>'2b. Productie zpm l-ggz (A)'!A722</f>
        <v>CO0733</v>
      </c>
      <c r="B722" s="27" t="str">
        <f>'2b. Productie zpm l-ggz (A)'!B722</f>
        <v>Behandeling</v>
      </c>
      <c r="C722" s="27" t="str">
        <f>'2b. Productie zpm l-ggz (A)'!C722</f>
        <v>Vanaf 75 minuten</v>
      </c>
      <c r="D722" s="27" t="str">
        <f>'2b. Productie zpm l-ggz (A)'!D722</f>
        <v>Ambulant – kwaliteitsstatuut sectie II</v>
      </c>
      <c r="E722" s="27" t="str">
        <f>'2b. Productie zpm l-ggz (A)'!E722</f>
        <v>Klinisch (neuro)psycholoog (Wet Big artikel 14)</v>
      </c>
      <c r="F722" s="32">
        <f>'2b. Productie zpm l-ggz (A)'!F722</f>
        <v>0</v>
      </c>
      <c r="G722" s="53">
        <f>'2b. Productie zpm l-ggz (A)'!G722</f>
        <v>228.35151130702101</v>
      </c>
      <c r="H722" s="30">
        <f>'2b. Productie zpm l-ggz (A)'!H722</f>
        <v>0</v>
      </c>
    </row>
    <row r="723" spans="1:8" x14ac:dyDescent="0.25">
      <c r="A723" s="26" t="str">
        <f>'2b. Productie zpm l-ggz (A)'!A723</f>
        <v>CO0734</v>
      </c>
      <c r="B723" s="27" t="str">
        <f>'2b. Productie zpm l-ggz (A)'!B723</f>
        <v>Behandeling</v>
      </c>
      <c r="C723" s="27" t="str">
        <f>'2b. Productie zpm l-ggz (A)'!C723</f>
        <v>Vanaf 75 minuten</v>
      </c>
      <c r="D723" s="27" t="str">
        <f>'2b. Productie zpm l-ggz (A)'!D723</f>
        <v>Ambulant – kwaliteitsstatuut sectie III – monodisciplinair</v>
      </c>
      <c r="E723" s="27" t="str">
        <f>'2b. Productie zpm l-ggz (A)'!E723</f>
        <v>Klinisch (neuro)psycholoog (Wet Big artikel 14)</v>
      </c>
      <c r="F723" s="32">
        <f>'2b. Productie zpm l-ggz (A)'!F723</f>
        <v>0</v>
      </c>
      <c r="G723" s="53">
        <f>'2b. Productie zpm l-ggz (A)'!G723</f>
        <v>292.04538716572199</v>
      </c>
      <c r="H723" s="30">
        <f>'2b. Productie zpm l-ggz (A)'!H723</f>
        <v>0</v>
      </c>
    </row>
    <row r="724" spans="1:8" x14ac:dyDescent="0.25">
      <c r="A724" s="26" t="str">
        <f>'2b. Productie zpm l-ggz (A)'!A724</f>
        <v>CO0735</v>
      </c>
      <c r="B724" s="27" t="str">
        <f>'2b. Productie zpm l-ggz (A)'!B724</f>
        <v>Behandeling</v>
      </c>
      <c r="C724" s="27" t="str">
        <f>'2b. Productie zpm l-ggz (A)'!C724</f>
        <v>Vanaf 75 minuten</v>
      </c>
      <c r="D724" s="27" t="str">
        <f>'2b. Productie zpm l-ggz (A)'!D724</f>
        <v>Ambulant – kwaliteitsstatuut sectie III – multidisciplinair</v>
      </c>
      <c r="E724" s="27" t="str">
        <f>'2b. Productie zpm l-ggz (A)'!E724</f>
        <v>Klinisch (neuro)psycholoog (Wet Big artikel 14)</v>
      </c>
      <c r="F724" s="32">
        <f>'2b. Productie zpm l-ggz (A)'!F724</f>
        <v>0</v>
      </c>
      <c r="G724" s="53">
        <f>'2b. Productie zpm l-ggz (A)'!G724</f>
        <v>329.12755285383702</v>
      </c>
      <c r="H724" s="30">
        <f>'2b. Productie zpm l-ggz (A)'!H724</f>
        <v>0</v>
      </c>
    </row>
    <row r="725" spans="1:8" x14ac:dyDescent="0.25">
      <c r="A725" s="26" t="str">
        <f>'2b. Productie zpm l-ggz (A)'!A725</f>
        <v>CO0736</v>
      </c>
      <c r="B725" s="27" t="str">
        <f>'2b. Productie zpm l-ggz (A)'!B725</f>
        <v>Behandeling</v>
      </c>
      <c r="C725" s="27" t="str">
        <f>'2b. Productie zpm l-ggz (A)'!C725</f>
        <v>Vanaf 75 minuten</v>
      </c>
      <c r="D725" s="27" t="str">
        <f>'2b. Productie zpm l-ggz (A)'!D725</f>
        <v>Outreachend</v>
      </c>
      <c r="E725" s="27" t="str">
        <f>'2b. Productie zpm l-ggz (A)'!E725</f>
        <v>Klinisch (neuro)psycholoog (Wet Big artikel 14)</v>
      </c>
      <c r="F725" s="32">
        <f>'2b. Productie zpm l-ggz (A)'!F725</f>
        <v>0</v>
      </c>
      <c r="G725" s="53">
        <f>'2b. Productie zpm l-ggz (A)'!G725</f>
        <v>369.27612527691502</v>
      </c>
      <c r="H725" s="30">
        <f>'2b. Productie zpm l-ggz (A)'!H725</f>
        <v>0</v>
      </c>
    </row>
    <row r="726" spans="1:8" x14ac:dyDescent="0.25">
      <c r="A726" s="26" t="str">
        <f>'2b. Productie zpm l-ggz (A)'!A726</f>
        <v>CO0737</v>
      </c>
      <c r="B726" s="27" t="str">
        <f>'2b. Productie zpm l-ggz (A)'!B726</f>
        <v>Behandeling</v>
      </c>
      <c r="C726" s="27" t="str">
        <f>'2b. Productie zpm l-ggz (A)'!C726</f>
        <v>Vanaf 75 minuten</v>
      </c>
      <c r="D726" s="27" t="str">
        <f>'2b. Productie zpm l-ggz (A)'!D726</f>
        <v>Klinisch (exclusief forensische en beveiligde zorg)</v>
      </c>
      <c r="E726" s="27" t="str">
        <f>'2b. Productie zpm l-ggz (A)'!E726</f>
        <v>Klinisch (neuro)psycholoog (Wet Big artikel 14)</v>
      </c>
      <c r="F726" s="32">
        <f>'2b. Productie zpm l-ggz (A)'!F726</f>
        <v>0</v>
      </c>
      <c r="G726" s="53">
        <f>'2b. Productie zpm l-ggz (A)'!G726</f>
        <v>411.55988943448</v>
      </c>
      <c r="H726" s="30">
        <f>'2b. Productie zpm l-ggz (A)'!H726</f>
        <v>0</v>
      </c>
    </row>
    <row r="727" spans="1:8" x14ac:dyDescent="0.25">
      <c r="A727" s="26" t="str">
        <f>'2b. Productie zpm l-ggz (A)'!A727</f>
        <v>CO0738</v>
      </c>
      <c r="B727" s="27" t="str">
        <f>'2b. Productie zpm l-ggz (A)'!B727</f>
        <v>Behandeling</v>
      </c>
      <c r="C727" s="27" t="str">
        <f>'2b. Productie zpm l-ggz (A)'!C727</f>
        <v>Vanaf 75 minuten</v>
      </c>
      <c r="D727" s="27" t="str">
        <f>'2b. Productie zpm l-ggz (A)'!D727</f>
        <v>Forensische en beveiligde zorg - klinische zorg</v>
      </c>
      <c r="E727" s="27" t="str">
        <f>'2b. Productie zpm l-ggz (A)'!E727</f>
        <v>Klinisch (neuro)psycholoog (Wet Big artikel 14)</v>
      </c>
      <c r="F727" s="32">
        <f>'2b. Productie zpm l-ggz (A)'!F727</f>
        <v>0</v>
      </c>
      <c r="G727" s="53">
        <f>'2b. Productie zpm l-ggz (A)'!G727</f>
        <v>435.96020800841302</v>
      </c>
      <c r="H727" s="30">
        <f>'2b. Productie zpm l-ggz (A)'!H727</f>
        <v>0</v>
      </c>
    </row>
    <row r="728" spans="1:8" x14ac:dyDescent="0.25">
      <c r="A728" s="26" t="str">
        <f>'2b. Productie zpm l-ggz (A)'!A728</f>
        <v>CO0739</v>
      </c>
      <c r="B728" s="27" t="str">
        <f>'2b. Productie zpm l-ggz (A)'!B728</f>
        <v>Behandeling</v>
      </c>
      <c r="C728" s="27" t="str">
        <f>'2b. Productie zpm l-ggz (A)'!C728</f>
        <v>Vanaf 75 minuten</v>
      </c>
      <c r="D728" s="27" t="str">
        <f>'2b. Productie zpm l-ggz (A)'!D728</f>
        <v>Forensische en beveiligde zorg - niet klinische of ambulante zorg</v>
      </c>
      <c r="E728" s="27" t="str">
        <f>'2b. Productie zpm l-ggz (A)'!E728</f>
        <v>Klinisch (neuro)psycholoog (Wet Big artikel 14)</v>
      </c>
      <c r="F728" s="32">
        <f>'2b. Productie zpm l-ggz (A)'!F728</f>
        <v>0</v>
      </c>
      <c r="G728" s="53">
        <f>'2b. Productie zpm l-ggz (A)'!G728</f>
        <v>411.126018482478</v>
      </c>
      <c r="H728" s="30">
        <f>'2b. Productie zpm l-ggz (A)'!H728</f>
        <v>0</v>
      </c>
    </row>
    <row r="729" spans="1:8" x14ac:dyDescent="0.25">
      <c r="A729" s="26" t="str">
        <f>'2b. Productie zpm l-ggz (A)'!A729</f>
        <v>CO0740</v>
      </c>
      <c r="B729" s="27" t="str">
        <f>'2b. Productie zpm l-ggz (A)'!B729</f>
        <v>Behandeling</v>
      </c>
      <c r="C729" s="27" t="str">
        <f>'2b. Productie zpm l-ggz (A)'!C729</f>
        <v>Vanaf 75 minuten</v>
      </c>
      <c r="D729" s="27" t="str">
        <f>'2b. Productie zpm l-ggz (A)'!D729</f>
        <v>Hoogspecialistisch ggz (ambulant en klinisch, met contractvoorwaarde)</v>
      </c>
      <c r="E729" s="27" t="str">
        <f>'2b. Productie zpm l-ggz (A)'!E729</f>
        <v>Klinisch (neuro)psycholoog (Wet Big artikel 14)</v>
      </c>
      <c r="F729" s="32">
        <f>'2b. Productie zpm l-ggz (A)'!F729</f>
        <v>0</v>
      </c>
      <c r="G729" s="53">
        <f>'2b. Productie zpm l-ggz (A)'!G729</f>
        <v>402.47679503388298</v>
      </c>
      <c r="H729" s="30">
        <f>'2b. Productie zpm l-ggz (A)'!H729</f>
        <v>0</v>
      </c>
    </row>
    <row r="730" spans="1:8" x14ac:dyDescent="0.25">
      <c r="A730" s="26" t="str">
        <f>'2b. Productie zpm l-ggz (A)'!A730</f>
        <v>CO0741</v>
      </c>
      <c r="B730" s="27" t="str">
        <f>'2b. Productie zpm l-ggz (A)'!B730</f>
        <v>Behandeling</v>
      </c>
      <c r="C730" s="27" t="str">
        <f>'2b. Productie zpm l-ggz (A)'!C730</f>
        <v>Vanaf 75 minuten</v>
      </c>
      <c r="D730" s="27" t="str">
        <f>'2b. Productie zpm l-ggz (A)'!D730</f>
        <v>Ambulant – kwaliteitsstatuut sectie II</v>
      </c>
      <c r="E730" s="27" t="str">
        <f>'2b. Productie zpm l-ggz (A)'!E730</f>
        <v>Verpleegkundig specialist geestelijke gezondheidszorg (Wet Big artikel 14)</v>
      </c>
      <c r="F730" s="32">
        <f>'2b. Productie zpm l-ggz (A)'!F730</f>
        <v>0</v>
      </c>
      <c r="G730" s="53">
        <f>'2b. Productie zpm l-ggz (A)'!G730</f>
        <v>156.92171923514999</v>
      </c>
      <c r="H730" s="30">
        <f>'2b. Productie zpm l-ggz (A)'!H730</f>
        <v>0</v>
      </c>
    </row>
    <row r="731" spans="1:8" x14ac:dyDescent="0.25">
      <c r="A731" s="26" t="str">
        <f>'2b. Productie zpm l-ggz (A)'!A731</f>
        <v>CO0742</v>
      </c>
      <c r="B731" s="27" t="str">
        <f>'2b. Productie zpm l-ggz (A)'!B731</f>
        <v>Behandeling</v>
      </c>
      <c r="C731" s="27" t="str">
        <f>'2b. Productie zpm l-ggz (A)'!C731</f>
        <v>Vanaf 75 minuten</v>
      </c>
      <c r="D731" s="27" t="str">
        <f>'2b. Productie zpm l-ggz (A)'!D731</f>
        <v>Ambulant – kwaliteitsstatuut sectie III – monodisciplinair</v>
      </c>
      <c r="E731" s="27" t="str">
        <f>'2b. Productie zpm l-ggz (A)'!E731</f>
        <v>Verpleegkundig specialist geestelijke gezondheidszorg (Wet Big artikel 14)</v>
      </c>
      <c r="F731" s="32">
        <f>'2b. Productie zpm l-ggz (A)'!F731</f>
        <v>0</v>
      </c>
      <c r="G731" s="53">
        <f>'2b. Productie zpm l-ggz (A)'!G731</f>
        <v>213.78731053888299</v>
      </c>
      <c r="H731" s="30">
        <f>'2b. Productie zpm l-ggz (A)'!H731</f>
        <v>0</v>
      </c>
    </row>
    <row r="732" spans="1:8" x14ac:dyDescent="0.25">
      <c r="A732" s="26" t="str">
        <f>'2b. Productie zpm l-ggz (A)'!A732</f>
        <v>CO0743</v>
      </c>
      <c r="B732" s="27" t="str">
        <f>'2b. Productie zpm l-ggz (A)'!B732</f>
        <v>Behandeling</v>
      </c>
      <c r="C732" s="27" t="str">
        <f>'2b. Productie zpm l-ggz (A)'!C732</f>
        <v>Vanaf 75 minuten</v>
      </c>
      <c r="D732" s="27" t="str">
        <f>'2b. Productie zpm l-ggz (A)'!D732</f>
        <v>Ambulant – kwaliteitsstatuut sectie III – multidisciplinair</v>
      </c>
      <c r="E732" s="27" t="str">
        <f>'2b. Productie zpm l-ggz (A)'!E732</f>
        <v>Verpleegkundig specialist geestelijke gezondheidszorg (Wet Big artikel 14)</v>
      </c>
      <c r="F732" s="32">
        <f>'2b. Productie zpm l-ggz (A)'!F732</f>
        <v>0</v>
      </c>
      <c r="G732" s="53">
        <f>'2b. Productie zpm l-ggz (A)'!G732</f>
        <v>240.79049878108</v>
      </c>
      <c r="H732" s="30">
        <f>'2b. Productie zpm l-ggz (A)'!H732</f>
        <v>0</v>
      </c>
    </row>
    <row r="733" spans="1:8" x14ac:dyDescent="0.25">
      <c r="A733" s="26" t="str">
        <f>'2b. Productie zpm l-ggz (A)'!A733</f>
        <v>CO0744</v>
      </c>
      <c r="B733" s="27" t="str">
        <f>'2b. Productie zpm l-ggz (A)'!B733</f>
        <v>Behandeling</v>
      </c>
      <c r="C733" s="27" t="str">
        <f>'2b. Productie zpm l-ggz (A)'!C733</f>
        <v>Vanaf 75 minuten</v>
      </c>
      <c r="D733" s="27" t="str">
        <f>'2b. Productie zpm l-ggz (A)'!D733</f>
        <v>Outreachend</v>
      </c>
      <c r="E733" s="27" t="str">
        <f>'2b. Productie zpm l-ggz (A)'!E733</f>
        <v>Verpleegkundig specialist geestelijke gezondheidszorg (Wet Big artikel 14)</v>
      </c>
      <c r="F733" s="32">
        <f>'2b. Productie zpm l-ggz (A)'!F733</f>
        <v>0</v>
      </c>
      <c r="G733" s="53">
        <f>'2b. Productie zpm l-ggz (A)'!G733</f>
        <v>262.51056347255701</v>
      </c>
      <c r="H733" s="30">
        <f>'2b. Productie zpm l-ggz (A)'!H733</f>
        <v>0</v>
      </c>
    </row>
    <row r="734" spans="1:8" x14ac:dyDescent="0.25">
      <c r="A734" s="26" t="str">
        <f>'2b. Productie zpm l-ggz (A)'!A734</f>
        <v>CO0745</v>
      </c>
      <c r="B734" s="27" t="str">
        <f>'2b. Productie zpm l-ggz (A)'!B734</f>
        <v>Behandeling</v>
      </c>
      <c r="C734" s="27" t="str">
        <f>'2b. Productie zpm l-ggz (A)'!C734</f>
        <v>Vanaf 75 minuten</v>
      </c>
      <c r="D734" s="27" t="str">
        <f>'2b. Productie zpm l-ggz (A)'!D734</f>
        <v>Klinisch (exclusief forensische en beveiligde zorg)</v>
      </c>
      <c r="E734" s="27" t="str">
        <f>'2b. Productie zpm l-ggz (A)'!E734</f>
        <v>Verpleegkundig specialist geestelijke gezondheidszorg (Wet Big artikel 14)</v>
      </c>
      <c r="F734" s="32">
        <f>'2b. Productie zpm l-ggz (A)'!F734</f>
        <v>0</v>
      </c>
      <c r="G734" s="53">
        <f>'2b. Productie zpm l-ggz (A)'!G734</f>
        <v>278.011186793055</v>
      </c>
      <c r="H734" s="30">
        <f>'2b. Productie zpm l-ggz (A)'!H734</f>
        <v>0</v>
      </c>
    </row>
    <row r="735" spans="1:8" x14ac:dyDescent="0.25">
      <c r="A735" s="26" t="str">
        <f>'2b. Productie zpm l-ggz (A)'!A735</f>
        <v>CO0746</v>
      </c>
      <c r="B735" s="27" t="str">
        <f>'2b. Productie zpm l-ggz (A)'!B735</f>
        <v>Behandeling</v>
      </c>
      <c r="C735" s="27" t="str">
        <f>'2b. Productie zpm l-ggz (A)'!C735</f>
        <v>Vanaf 75 minuten</v>
      </c>
      <c r="D735" s="27" t="str">
        <f>'2b. Productie zpm l-ggz (A)'!D735</f>
        <v>Forensische en beveiligde zorg - klinische zorg</v>
      </c>
      <c r="E735" s="27" t="str">
        <f>'2b. Productie zpm l-ggz (A)'!E735</f>
        <v>Verpleegkundig specialist geestelijke gezondheidszorg (Wet Big artikel 14)</v>
      </c>
      <c r="F735" s="32">
        <f>'2b. Productie zpm l-ggz (A)'!F735</f>
        <v>0</v>
      </c>
      <c r="G735" s="53">
        <f>'2b. Productie zpm l-ggz (A)'!G735</f>
        <v>275.86859373118199</v>
      </c>
      <c r="H735" s="30">
        <f>'2b. Productie zpm l-ggz (A)'!H735</f>
        <v>0</v>
      </c>
    </row>
    <row r="736" spans="1:8" x14ac:dyDescent="0.25">
      <c r="A736" s="26" t="str">
        <f>'2b. Productie zpm l-ggz (A)'!A736</f>
        <v>CO0747</v>
      </c>
      <c r="B736" s="27" t="str">
        <f>'2b. Productie zpm l-ggz (A)'!B736</f>
        <v>Behandeling</v>
      </c>
      <c r="C736" s="27" t="str">
        <f>'2b. Productie zpm l-ggz (A)'!C736</f>
        <v>Vanaf 75 minuten</v>
      </c>
      <c r="D736" s="27" t="str">
        <f>'2b. Productie zpm l-ggz (A)'!D736</f>
        <v>Forensische en beveiligde zorg - niet klinische of ambulante zorg</v>
      </c>
      <c r="E736" s="27" t="str">
        <f>'2b. Productie zpm l-ggz (A)'!E736</f>
        <v>Verpleegkundig specialist geestelijke gezondheidszorg (Wet Big artikel 14)</v>
      </c>
      <c r="F736" s="32">
        <f>'2b. Productie zpm l-ggz (A)'!F736</f>
        <v>0</v>
      </c>
      <c r="G736" s="53">
        <f>'2b. Productie zpm l-ggz (A)'!G736</f>
        <v>252.12711151336401</v>
      </c>
      <c r="H736" s="30">
        <f>'2b. Productie zpm l-ggz (A)'!H736</f>
        <v>0</v>
      </c>
    </row>
    <row r="737" spans="1:8" x14ac:dyDescent="0.25">
      <c r="A737" s="26" t="str">
        <f>'2b. Productie zpm l-ggz (A)'!A737</f>
        <v>CO0748</v>
      </c>
      <c r="B737" s="27" t="str">
        <f>'2b. Productie zpm l-ggz (A)'!B737</f>
        <v>Behandeling</v>
      </c>
      <c r="C737" s="27" t="str">
        <f>'2b. Productie zpm l-ggz (A)'!C737</f>
        <v>Vanaf 75 minuten</v>
      </c>
      <c r="D737" s="27" t="str">
        <f>'2b. Productie zpm l-ggz (A)'!D737</f>
        <v>Hoogspecialistisch ggz (ambulant en klinisch, met contractvoorwaarde)</v>
      </c>
      <c r="E737" s="27" t="str">
        <f>'2b. Productie zpm l-ggz (A)'!E737</f>
        <v>Verpleegkundig specialist geestelijke gezondheidszorg (Wet Big artikel 14)</v>
      </c>
      <c r="F737" s="32">
        <f>'2b. Productie zpm l-ggz (A)'!F737</f>
        <v>0</v>
      </c>
      <c r="G737" s="53">
        <f>'2b. Productie zpm l-ggz (A)'!G737</f>
        <v>291.311809151776</v>
      </c>
      <c r="H737" s="30">
        <f>'2b. Productie zpm l-ggz (A)'!H737</f>
        <v>0</v>
      </c>
    </row>
    <row r="738" spans="1:8" x14ac:dyDescent="0.25">
      <c r="A738" s="26" t="str">
        <f>'2b. Productie zpm l-ggz (A)'!A738</f>
        <v>CO0749</v>
      </c>
      <c r="B738" s="27" t="str">
        <f>'2b. Productie zpm l-ggz (A)'!B738</f>
        <v>Behandeling</v>
      </c>
      <c r="C738" s="27" t="str">
        <f>'2b. Productie zpm l-ggz (A)'!C738</f>
        <v>Vanaf 75 minuten</v>
      </c>
      <c r="D738" s="27" t="str">
        <f>'2b. Productie zpm l-ggz (A)'!D738</f>
        <v>Ambulant – kwaliteitsstatuut sectie II</v>
      </c>
      <c r="E738" s="27" t="str">
        <f>'2b. Productie zpm l-ggz (A)'!E738</f>
        <v>Arts (Wet Big artikel 3)</v>
      </c>
      <c r="F738" s="32">
        <f>'2b. Productie zpm l-ggz (A)'!F738</f>
        <v>0</v>
      </c>
      <c r="G738" s="53">
        <f>'2b. Productie zpm l-ggz (A)'!G738</f>
        <v>162.12171486316601</v>
      </c>
      <c r="H738" s="30">
        <f>'2b. Productie zpm l-ggz (A)'!H738</f>
        <v>0</v>
      </c>
    </row>
    <row r="739" spans="1:8" x14ac:dyDescent="0.25">
      <c r="A739" s="26" t="str">
        <f>'2b. Productie zpm l-ggz (A)'!A739</f>
        <v>CO0750</v>
      </c>
      <c r="B739" s="27" t="str">
        <f>'2b. Productie zpm l-ggz (A)'!B739</f>
        <v>Behandeling</v>
      </c>
      <c r="C739" s="27" t="str">
        <f>'2b. Productie zpm l-ggz (A)'!C739</f>
        <v>Vanaf 75 minuten</v>
      </c>
      <c r="D739" s="27" t="str">
        <f>'2b. Productie zpm l-ggz (A)'!D739</f>
        <v>Ambulant – kwaliteitsstatuut sectie III – monodisciplinair</v>
      </c>
      <c r="E739" s="27" t="str">
        <f>'2b. Productie zpm l-ggz (A)'!E739</f>
        <v>Arts (Wet Big artikel 3)</v>
      </c>
      <c r="F739" s="32">
        <f>'2b. Productie zpm l-ggz (A)'!F739</f>
        <v>0</v>
      </c>
      <c r="G739" s="53">
        <f>'2b. Productie zpm l-ggz (A)'!G739</f>
        <v>219.27594899771199</v>
      </c>
      <c r="H739" s="30">
        <f>'2b. Productie zpm l-ggz (A)'!H739</f>
        <v>0</v>
      </c>
    </row>
    <row r="740" spans="1:8" x14ac:dyDescent="0.25">
      <c r="A740" s="26" t="str">
        <f>'2b. Productie zpm l-ggz (A)'!A740</f>
        <v>CO0751</v>
      </c>
      <c r="B740" s="27" t="str">
        <f>'2b. Productie zpm l-ggz (A)'!B740</f>
        <v>Behandeling</v>
      </c>
      <c r="C740" s="27" t="str">
        <f>'2b. Productie zpm l-ggz (A)'!C740</f>
        <v>Vanaf 75 minuten</v>
      </c>
      <c r="D740" s="27" t="str">
        <f>'2b. Productie zpm l-ggz (A)'!D740</f>
        <v>Ambulant – kwaliteitsstatuut sectie III – multidisciplinair</v>
      </c>
      <c r="E740" s="27" t="str">
        <f>'2b. Productie zpm l-ggz (A)'!E740</f>
        <v>Arts (Wet Big artikel 3)</v>
      </c>
      <c r="F740" s="32">
        <f>'2b. Productie zpm l-ggz (A)'!F740</f>
        <v>0</v>
      </c>
      <c r="G740" s="53">
        <f>'2b. Productie zpm l-ggz (A)'!G740</f>
        <v>254.78077515790901</v>
      </c>
      <c r="H740" s="30">
        <f>'2b. Productie zpm l-ggz (A)'!H740</f>
        <v>0</v>
      </c>
    </row>
    <row r="741" spans="1:8" x14ac:dyDescent="0.25">
      <c r="A741" s="26" t="str">
        <f>'2b. Productie zpm l-ggz (A)'!A741</f>
        <v>CO0752</v>
      </c>
      <c r="B741" s="27" t="str">
        <f>'2b. Productie zpm l-ggz (A)'!B741</f>
        <v>Behandeling</v>
      </c>
      <c r="C741" s="27" t="str">
        <f>'2b. Productie zpm l-ggz (A)'!C741</f>
        <v>Vanaf 75 minuten</v>
      </c>
      <c r="D741" s="27" t="str">
        <f>'2b. Productie zpm l-ggz (A)'!D741</f>
        <v>Outreachend</v>
      </c>
      <c r="E741" s="27" t="str">
        <f>'2b. Productie zpm l-ggz (A)'!E741</f>
        <v>Arts (Wet Big artikel 3)</v>
      </c>
      <c r="F741" s="32">
        <f>'2b. Productie zpm l-ggz (A)'!F741</f>
        <v>0</v>
      </c>
      <c r="G741" s="53">
        <f>'2b. Productie zpm l-ggz (A)'!G741</f>
        <v>268.91600367787299</v>
      </c>
      <c r="H741" s="30">
        <f>'2b. Productie zpm l-ggz (A)'!H741</f>
        <v>0</v>
      </c>
    </row>
    <row r="742" spans="1:8" x14ac:dyDescent="0.25">
      <c r="A742" s="26" t="str">
        <f>'2b. Productie zpm l-ggz (A)'!A742</f>
        <v>CO0753</v>
      </c>
      <c r="B742" s="27" t="str">
        <f>'2b. Productie zpm l-ggz (A)'!B742</f>
        <v>Behandeling</v>
      </c>
      <c r="C742" s="27" t="str">
        <f>'2b. Productie zpm l-ggz (A)'!C742</f>
        <v>Vanaf 75 minuten</v>
      </c>
      <c r="D742" s="27" t="str">
        <f>'2b. Productie zpm l-ggz (A)'!D742</f>
        <v>Klinisch (exclusief forensische en beveiligde zorg)</v>
      </c>
      <c r="E742" s="27" t="str">
        <f>'2b. Productie zpm l-ggz (A)'!E742</f>
        <v>Arts (Wet Big artikel 3)</v>
      </c>
      <c r="F742" s="32">
        <f>'2b. Productie zpm l-ggz (A)'!F742</f>
        <v>0</v>
      </c>
      <c r="G742" s="53">
        <f>'2b. Productie zpm l-ggz (A)'!G742</f>
        <v>292.478333928013</v>
      </c>
      <c r="H742" s="30">
        <f>'2b. Productie zpm l-ggz (A)'!H742</f>
        <v>0</v>
      </c>
    </row>
    <row r="743" spans="1:8" x14ac:dyDescent="0.25">
      <c r="A743" s="26" t="str">
        <f>'2b. Productie zpm l-ggz (A)'!A743</f>
        <v>CO0754</v>
      </c>
      <c r="B743" s="27" t="str">
        <f>'2b. Productie zpm l-ggz (A)'!B743</f>
        <v>Behandeling</v>
      </c>
      <c r="C743" s="27" t="str">
        <f>'2b. Productie zpm l-ggz (A)'!C743</f>
        <v>Vanaf 75 minuten</v>
      </c>
      <c r="D743" s="27" t="str">
        <f>'2b. Productie zpm l-ggz (A)'!D743</f>
        <v>Forensische en beveiligde zorg - klinische zorg</v>
      </c>
      <c r="E743" s="27" t="str">
        <f>'2b. Productie zpm l-ggz (A)'!E743</f>
        <v>Arts (Wet Big artikel 3)</v>
      </c>
      <c r="F743" s="32">
        <f>'2b. Productie zpm l-ggz (A)'!F743</f>
        <v>0</v>
      </c>
      <c r="G743" s="53">
        <f>'2b. Productie zpm l-ggz (A)'!G743</f>
        <v>385.08770978478202</v>
      </c>
      <c r="H743" s="30">
        <f>'2b. Productie zpm l-ggz (A)'!H743</f>
        <v>0</v>
      </c>
    </row>
    <row r="744" spans="1:8" x14ac:dyDescent="0.25">
      <c r="A744" s="26" t="str">
        <f>'2b. Productie zpm l-ggz (A)'!A744</f>
        <v>CO0755</v>
      </c>
      <c r="B744" s="27" t="str">
        <f>'2b. Productie zpm l-ggz (A)'!B744</f>
        <v>Behandeling</v>
      </c>
      <c r="C744" s="27" t="str">
        <f>'2b. Productie zpm l-ggz (A)'!C744</f>
        <v>Vanaf 75 minuten</v>
      </c>
      <c r="D744" s="27" t="str">
        <f>'2b. Productie zpm l-ggz (A)'!D744</f>
        <v>Forensische en beveiligde zorg - niet klinische of ambulante zorg</v>
      </c>
      <c r="E744" s="27" t="str">
        <f>'2b. Productie zpm l-ggz (A)'!E744</f>
        <v>Arts (Wet Big artikel 3)</v>
      </c>
      <c r="F744" s="32">
        <f>'2b. Productie zpm l-ggz (A)'!F744</f>
        <v>0</v>
      </c>
      <c r="G744" s="53">
        <f>'2b. Productie zpm l-ggz (A)'!G744</f>
        <v>337.21330791188598</v>
      </c>
      <c r="H744" s="30">
        <f>'2b. Productie zpm l-ggz (A)'!H744</f>
        <v>0</v>
      </c>
    </row>
    <row r="745" spans="1:8" x14ac:dyDescent="0.25">
      <c r="A745" s="26" t="str">
        <f>'2b. Productie zpm l-ggz (A)'!A745</f>
        <v>CO0756</v>
      </c>
      <c r="B745" s="27" t="str">
        <f>'2b. Productie zpm l-ggz (A)'!B745</f>
        <v>Behandeling</v>
      </c>
      <c r="C745" s="27" t="str">
        <f>'2b. Productie zpm l-ggz (A)'!C745</f>
        <v>Vanaf 75 minuten</v>
      </c>
      <c r="D745" s="27" t="str">
        <f>'2b. Productie zpm l-ggz (A)'!D745</f>
        <v>Hoogspecialistisch ggz (ambulant en klinisch, met contractvoorwaarde)</v>
      </c>
      <c r="E745" s="27" t="str">
        <f>'2b. Productie zpm l-ggz (A)'!E745</f>
        <v>Arts (Wet Big artikel 3)</v>
      </c>
      <c r="F745" s="32">
        <f>'2b. Productie zpm l-ggz (A)'!F745</f>
        <v>0</v>
      </c>
      <c r="G745" s="53">
        <f>'2b. Productie zpm l-ggz (A)'!G745</f>
        <v>302.98428747380802</v>
      </c>
      <c r="H745" s="30">
        <f>'2b. Productie zpm l-ggz (A)'!H745</f>
        <v>0</v>
      </c>
    </row>
    <row r="746" spans="1:8" x14ac:dyDescent="0.25">
      <c r="A746" s="26" t="str">
        <f>'2b. Productie zpm l-ggz (A)'!A746</f>
        <v>CO0757</v>
      </c>
      <c r="B746" s="27" t="str">
        <f>'2b. Productie zpm l-ggz (A)'!B746</f>
        <v>Behandeling</v>
      </c>
      <c r="C746" s="27" t="str">
        <f>'2b. Productie zpm l-ggz (A)'!C746</f>
        <v>Vanaf 75 minuten</v>
      </c>
      <c r="D746" s="27" t="str">
        <f>'2b. Productie zpm l-ggz (A)'!D746</f>
        <v>Ambulant – kwaliteitsstatuut sectie II</v>
      </c>
      <c r="E746" s="27" t="str">
        <f>'2b. Productie zpm l-ggz (A)'!E746</f>
        <v>Gezondheidszorgpsycholoog (Wet Big artikel 3)</v>
      </c>
      <c r="F746" s="32">
        <f>'2b. Productie zpm l-ggz (A)'!F746</f>
        <v>0</v>
      </c>
      <c r="G746" s="53">
        <f>'2b. Productie zpm l-ggz (A)'!G746</f>
        <v>173.897582873754</v>
      </c>
      <c r="H746" s="30">
        <f>'2b. Productie zpm l-ggz (A)'!H746</f>
        <v>0</v>
      </c>
    </row>
    <row r="747" spans="1:8" x14ac:dyDescent="0.25">
      <c r="A747" s="26" t="str">
        <f>'2b. Productie zpm l-ggz (A)'!A747</f>
        <v>CO0758</v>
      </c>
      <c r="B747" s="27" t="str">
        <f>'2b. Productie zpm l-ggz (A)'!B747</f>
        <v>Behandeling</v>
      </c>
      <c r="C747" s="27" t="str">
        <f>'2b. Productie zpm l-ggz (A)'!C747</f>
        <v>Vanaf 75 minuten</v>
      </c>
      <c r="D747" s="27" t="str">
        <f>'2b. Productie zpm l-ggz (A)'!D747</f>
        <v>Ambulant – kwaliteitsstatuut sectie III – monodisciplinair</v>
      </c>
      <c r="E747" s="27" t="str">
        <f>'2b. Productie zpm l-ggz (A)'!E747</f>
        <v>Gezondheidszorgpsycholoog (Wet Big artikel 3)</v>
      </c>
      <c r="F747" s="32">
        <f>'2b. Productie zpm l-ggz (A)'!F747</f>
        <v>0</v>
      </c>
      <c r="G747" s="53">
        <f>'2b. Productie zpm l-ggz (A)'!G747</f>
        <v>231.17183749470101</v>
      </c>
      <c r="H747" s="30">
        <f>'2b. Productie zpm l-ggz (A)'!H747</f>
        <v>0</v>
      </c>
    </row>
    <row r="748" spans="1:8" x14ac:dyDescent="0.25">
      <c r="A748" s="26" t="str">
        <f>'2b. Productie zpm l-ggz (A)'!A748</f>
        <v>CO0759</v>
      </c>
      <c r="B748" s="27" t="str">
        <f>'2b. Productie zpm l-ggz (A)'!B748</f>
        <v>Behandeling</v>
      </c>
      <c r="C748" s="27" t="str">
        <f>'2b. Productie zpm l-ggz (A)'!C748</f>
        <v>Vanaf 75 minuten</v>
      </c>
      <c r="D748" s="27" t="str">
        <f>'2b. Productie zpm l-ggz (A)'!D748</f>
        <v>Ambulant – kwaliteitsstatuut sectie III – multidisciplinair</v>
      </c>
      <c r="E748" s="27" t="str">
        <f>'2b. Productie zpm l-ggz (A)'!E748</f>
        <v>Gezondheidszorgpsycholoog (Wet Big artikel 3)</v>
      </c>
      <c r="F748" s="32">
        <f>'2b. Productie zpm l-ggz (A)'!F748</f>
        <v>0</v>
      </c>
      <c r="G748" s="53">
        <f>'2b. Productie zpm l-ggz (A)'!G748</f>
        <v>264.294973411721</v>
      </c>
      <c r="H748" s="30">
        <f>'2b. Productie zpm l-ggz (A)'!H748</f>
        <v>0</v>
      </c>
    </row>
    <row r="749" spans="1:8" x14ac:dyDescent="0.25">
      <c r="A749" s="26" t="str">
        <f>'2b. Productie zpm l-ggz (A)'!A749</f>
        <v>CO0760</v>
      </c>
      <c r="B749" s="27" t="str">
        <f>'2b. Productie zpm l-ggz (A)'!B749</f>
        <v>Behandeling</v>
      </c>
      <c r="C749" s="27" t="str">
        <f>'2b. Productie zpm l-ggz (A)'!C749</f>
        <v>Vanaf 75 minuten</v>
      </c>
      <c r="D749" s="27" t="str">
        <f>'2b. Productie zpm l-ggz (A)'!D749</f>
        <v>Outreachend</v>
      </c>
      <c r="E749" s="27" t="str">
        <f>'2b. Productie zpm l-ggz (A)'!E749</f>
        <v>Gezondheidszorgpsycholoog (Wet Big artikel 3)</v>
      </c>
      <c r="F749" s="32">
        <f>'2b. Productie zpm l-ggz (A)'!F749</f>
        <v>0</v>
      </c>
      <c r="G749" s="53">
        <f>'2b. Productie zpm l-ggz (A)'!G749</f>
        <v>291.90398476799299</v>
      </c>
      <c r="H749" s="30">
        <f>'2b. Productie zpm l-ggz (A)'!H749</f>
        <v>0</v>
      </c>
    </row>
    <row r="750" spans="1:8" x14ac:dyDescent="0.25">
      <c r="A750" s="26" t="str">
        <f>'2b. Productie zpm l-ggz (A)'!A750</f>
        <v>CO0761</v>
      </c>
      <c r="B750" s="27" t="str">
        <f>'2b. Productie zpm l-ggz (A)'!B750</f>
        <v>Behandeling</v>
      </c>
      <c r="C750" s="27" t="str">
        <f>'2b. Productie zpm l-ggz (A)'!C750</f>
        <v>Vanaf 75 minuten</v>
      </c>
      <c r="D750" s="27" t="str">
        <f>'2b. Productie zpm l-ggz (A)'!D750</f>
        <v>Klinisch (exclusief forensische en beveiligde zorg)</v>
      </c>
      <c r="E750" s="27" t="str">
        <f>'2b. Productie zpm l-ggz (A)'!E750</f>
        <v>Gezondheidszorgpsycholoog (Wet Big artikel 3)</v>
      </c>
      <c r="F750" s="32">
        <f>'2b. Productie zpm l-ggz (A)'!F750</f>
        <v>0</v>
      </c>
      <c r="G750" s="53">
        <f>'2b. Productie zpm l-ggz (A)'!G750</f>
        <v>314.34438236856101</v>
      </c>
      <c r="H750" s="30">
        <f>'2b. Productie zpm l-ggz (A)'!H750</f>
        <v>0</v>
      </c>
    </row>
    <row r="751" spans="1:8" x14ac:dyDescent="0.25">
      <c r="A751" s="26" t="str">
        <f>'2b. Productie zpm l-ggz (A)'!A751</f>
        <v>CO0762</v>
      </c>
      <c r="B751" s="27" t="str">
        <f>'2b. Productie zpm l-ggz (A)'!B751</f>
        <v>Behandeling</v>
      </c>
      <c r="C751" s="27" t="str">
        <f>'2b. Productie zpm l-ggz (A)'!C751</f>
        <v>Vanaf 75 minuten</v>
      </c>
      <c r="D751" s="27" t="str">
        <f>'2b. Productie zpm l-ggz (A)'!D751</f>
        <v>Forensische en beveiligde zorg - klinische zorg</v>
      </c>
      <c r="E751" s="27" t="str">
        <f>'2b. Productie zpm l-ggz (A)'!E751</f>
        <v>Gezondheidszorgpsycholoog (Wet Big artikel 3)</v>
      </c>
      <c r="F751" s="32">
        <f>'2b. Productie zpm l-ggz (A)'!F751</f>
        <v>0</v>
      </c>
      <c r="G751" s="53">
        <f>'2b. Productie zpm l-ggz (A)'!G751</f>
        <v>341.02930786983802</v>
      </c>
      <c r="H751" s="30">
        <f>'2b. Productie zpm l-ggz (A)'!H751</f>
        <v>0</v>
      </c>
    </row>
    <row r="752" spans="1:8" x14ac:dyDescent="0.25">
      <c r="A752" s="26" t="str">
        <f>'2b. Productie zpm l-ggz (A)'!A752</f>
        <v>CO0763</v>
      </c>
      <c r="B752" s="27" t="str">
        <f>'2b. Productie zpm l-ggz (A)'!B752</f>
        <v>Behandeling</v>
      </c>
      <c r="C752" s="27" t="str">
        <f>'2b. Productie zpm l-ggz (A)'!C752</f>
        <v>Vanaf 75 minuten</v>
      </c>
      <c r="D752" s="27" t="str">
        <f>'2b. Productie zpm l-ggz (A)'!D752</f>
        <v>Forensische en beveiligde zorg - niet klinische of ambulante zorg</v>
      </c>
      <c r="E752" s="27" t="str">
        <f>'2b. Productie zpm l-ggz (A)'!E752</f>
        <v>Gezondheidszorgpsycholoog (Wet Big artikel 3)</v>
      </c>
      <c r="F752" s="32">
        <f>'2b. Productie zpm l-ggz (A)'!F752</f>
        <v>0</v>
      </c>
      <c r="G752" s="53">
        <f>'2b. Productie zpm l-ggz (A)'!G752</f>
        <v>287.013284736093</v>
      </c>
      <c r="H752" s="30">
        <f>'2b. Productie zpm l-ggz (A)'!H752</f>
        <v>0</v>
      </c>
    </row>
    <row r="753" spans="1:8" x14ac:dyDescent="0.25">
      <c r="A753" s="26" t="str">
        <f>'2b. Productie zpm l-ggz (A)'!A753</f>
        <v>CO0764</v>
      </c>
      <c r="B753" s="27" t="str">
        <f>'2b. Productie zpm l-ggz (A)'!B753</f>
        <v>Behandeling</v>
      </c>
      <c r="C753" s="27" t="str">
        <f>'2b. Productie zpm l-ggz (A)'!C753</f>
        <v>Vanaf 75 minuten</v>
      </c>
      <c r="D753" s="27" t="str">
        <f>'2b. Productie zpm l-ggz (A)'!D753</f>
        <v>Hoogspecialistisch ggz (ambulant en klinisch, met contractvoorwaarde)</v>
      </c>
      <c r="E753" s="27" t="str">
        <f>'2b. Productie zpm l-ggz (A)'!E753</f>
        <v>Gezondheidszorgpsycholoog (Wet Big artikel 3)</v>
      </c>
      <c r="F753" s="32">
        <f>'2b. Productie zpm l-ggz (A)'!F753</f>
        <v>0</v>
      </c>
      <c r="G753" s="53">
        <f>'2b. Productie zpm l-ggz (A)'!G753</f>
        <v>315.91016354561998</v>
      </c>
      <c r="H753" s="30">
        <f>'2b. Productie zpm l-ggz (A)'!H753</f>
        <v>0</v>
      </c>
    </row>
    <row r="754" spans="1:8" x14ac:dyDescent="0.25">
      <c r="A754" s="26" t="str">
        <f>'2b. Productie zpm l-ggz (A)'!A754</f>
        <v>CO0765</v>
      </c>
      <c r="B754" s="27" t="str">
        <f>'2b. Productie zpm l-ggz (A)'!B754</f>
        <v>Behandeling</v>
      </c>
      <c r="C754" s="27" t="str">
        <f>'2b. Productie zpm l-ggz (A)'!C754</f>
        <v>Vanaf 75 minuten</v>
      </c>
      <c r="D754" s="27" t="str">
        <f>'2b. Productie zpm l-ggz (A)'!D754</f>
        <v>Ambulant – kwaliteitsstatuut sectie II</v>
      </c>
      <c r="E754" s="27" t="str">
        <f>'2b. Productie zpm l-ggz (A)'!E754</f>
        <v>Psychotherapeut (Wet Big artikel 3)</v>
      </c>
      <c r="F754" s="32">
        <f>'2b. Productie zpm l-ggz (A)'!F754</f>
        <v>0</v>
      </c>
      <c r="G754" s="53">
        <f>'2b. Productie zpm l-ggz (A)'!G754</f>
        <v>201.41459847008099</v>
      </c>
      <c r="H754" s="30">
        <f>'2b. Productie zpm l-ggz (A)'!H754</f>
        <v>0</v>
      </c>
    </row>
    <row r="755" spans="1:8" x14ac:dyDescent="0.25">
      <c r="A755" s="26" t="str">
        <f>'2b. Productie zpm l-ggz (A)'!A755</f>
        <v>CO0766</v>
      </c>
      <c r="B755" s="27" t="str">
        <f>'2b. Productie zpm l-ggz (A)'!B755</f>
        <v>Behandeling</v>
      </c>
      <c r="C755" s="27" t="str">
        <f>'2b. Productie zpm l-ggz (A)'!C755</f>
        <v>Vanaf 75 minuten</v>
      </c>
      <c r="D755" s="27" t="str">
        <f>'2b. Productie zpm l-ggz (A)'!D755</f>
        <v>Ambulant – kwaliteitsstatuut sectie III – monodisciplinair</v>
      </c>
      <c r="E755" s="27" t="str">
        <f>'2b. Productie zpm l-ggz (A)'!E755</f>
        <v>Psychotherapeut (Wet Big artikel 3)</v>
      </c>
      <c r="F755" s="32">
        <f>'2b. Productie zpm l-ggz (A)'!F755</f>
        <v>0</v>
      </c>
      <c r="G755" s="53">
        <f>'2b. Productie zpm l-ggz (A)'!G755</f>
        <v>261.86503890627398</v>
      </c>
      <c r="H755" s="30">
        <f>'2b. Productie zpm l-ggz (A)'!H755</f>
        <v>0</v>
      </c>
    </row>
    <row r="756" spans="1:8" x14ac:dyDescent="0.25">
      <c r="A756" s="26" t="str">
        <f>'2b. Productie zpm l-ggz (A)'!A756</f>
        <v>CO0767</v>
      </c>
      <c r="B756" s="27" t="str">
        <f>'2b. Productie zpm l-ggz (A)'!B756</f>
        <v>Behandeling</v>
      </c>
      <c r="C756" s="27" t="str">
        <f>'2b. Productie zpm l-ggz (A)'!C756</f>
        <v>Vanaf 75 minuten</v>
      </c>
      <c r="D756" s="27" t="str">
        <f>'2b. Productie zpm l-ggz (A)'!D756</f>
        <v>Ambulant – kwaliteitsstatuut sectie III – multidisciplinair</v>
      </c>
      <c r="E756" s="27" t="str">
        <f>'2b. Productie zpm l-ggz (A)'!E756</f>
        <v>Psychotherapeut (Wet Big artikel 3)</v>
      </c>
      <c r="F756" s="32">
        <f>'2b. Productie zpm l-ggz (A)'!F756</f>
        <v>0</v>
      </c>
      <c r="G756" s="53">
        <f>'2b. Productie zpm l-ggz (A)'!G756</f>
        <v>288.55404686835902</v>
      </c>
      <c r="H756" s="30">
        <f>'2b. Productie zpm l-ggz (A)'!H756</f>
        <v>0</v>
      </c>
    </row>
    <row r="757" spans="1:8" x14ac:dyDescent="0.25">
      <c r="A757" s="26" t="str">
        <f>'2b. Productie zpm l-ggz (A)'!A757</f>
        <v>CO0768</v>
      </c>
      <c r="B757" s="27" t="str">
        <f>'2b. Productie zpm l-ggz (A)'!B757</f>
        <v>Behandeling</v>
      </c>
      <c r="C757" s="27" t="str">
        <f>'2b. Productie zpm l-ggz (A)'!C757</f>
        <v>Vanaf 75 minuten</v>
      </c>
      <c r="D757" s="27" t="str">
        <f>'2b. Productie zpm l-ggz (A)'!D757</f>
        <v>Outreachend</v>
      </c>
      <c r="E757" s="27" t="str">
        <f>'2b. Productie zpm l-ggz (A)'!E757</f>
        <v>Psychotherapeut (Wet Big artikel 3)</v>
      </c>
      <c r="F757" s="32">
        <f>'2b. Productie zpm l-ggz (A)'!F757</f>
        <v>0</v>
      </c>
      <c r="G757" s="53">
        <f>'2b. Productie zpm l-ggz (A)'!G757</f>
        <v>308.74722169822002</v>
      </c>
      <c r="H757" s="30">
        <f>'2b. Productie zpm l-ggz (A)'!H757</f>
        <v>0</v>
      </c>
    </row>
    <row r="758" spans="1:8" x14ac:dyDescent="0.25">
      <c r="A758" s="26" t="str">
        <f>'2b. Productie zpm l-ggz (A)'!A758</f>
        <v>CO0769</v>
      </c>
      <c r="B758" s="27" t="str">
        <f>'2b. Productie zpm l-ggz (A)'!B758</f>
        <v>Behandeling</v>
      </c>
      <c r="C758" s="27" t="str">
        <f>'2b. Productie zpm l-ggz (A)'!C758</f>
        <v>Vanaf 75 minuten</v>
      </c>
      <c r="D758" s="27" t="str">
        <f>'2b. Productie zpm l-ggz (A)'!D758</f>
        <v>Klinisch (exclusief forensische en beveiligde zorg)</v>
      </c>
      <c r="E758" s="27" t="str">
        <f>'2b. Productie zpm l-ggz (A)'!E758</f>
        <v>Psychotherapeut (Wet Big artikel 3)</v>
      </c>
      <c r="F758" s="32">
        <f>'2b. Productie zpm l-ggz (A)'!F758</f>
        <v>0</v>
      </c>
      <c r="G758" s="53">
        <f>'2b. Productie zpm l-ggz (A)'!G758</f>
        <v>329.23257121872501</v>
      </c>
      <c r="H758" s="30">
        <f>'2b. Productie zpm l-ggz (A)'!H758</f>
        <v>0</v>
      </c>
    </row>
    <row r="759" spans="1:8" x14ac:dyDescent="0.25">
      <c r="A759" s="26" t="str">
        <f>'2b. Productie zpm l-ggz (A)'!A759</f>
        <v>CO0770</v>
      </c>
      <c r="B759" s="27" t="str">
        <f>'2b. Productie zpm l-ggz (A)'!B759</f>
        <v>Behandeling</v>
      </c>
      <c r="C759" s="27" t="str">
        <f>'2b. Productie zpm l-ggz (A)'!C759</f>
        <v>Vanaf 75 minuten</v>
      </c>
      <c r="D759" s="27" t="str">
        <f>'2b. Productie zpm l-ggz (A)'!D759</f>
        <v>Forensische en beveiligde zorg - klinische zorg</v>
      </c>
      <c r="E759" s="27" t="str">
        <f>'2b. Productie zpm l-ggz (A)'!E759</f>
        <v>Psychotherapeut (Wet Big artikel 3)</v>
      </c>
      <c r="F759" s="32">
        <f>'2b. Productie zpm l-ggz (A)'!F759</f>
        <v>0</v>
      </c>
      <c r="G759" s="53">
        <f>'2b. Productie zpm l-ggz (A)'!G759</f>
        <v>380.541384503573</v>
      </c>
      <c r="H759" s="30">
        <f>'2b. Productie zpm l-ggz (A)'!H759</f>
        <v>0</v>
      </c>
    </row>
    <row r="760" spans="1:8" x14ac:dyDescent="0.25">
      <c r="A760" s="26" t="str">
        <f>'2b. Productie zpm l-ggz (A)'!A760</f>
        <v>CO0771</v>
      </c>
      <c r="B760" s="27" t="str">
        <f>'2b. Productie zpm l-ggz (A)'!B760</f>
        <v>Behandeling</v>
      </c>
      <c r="C760" s="27" t="str">
        <f>'2b. Productie zpm l-ggz (A)'!C760</f>
        <v>Vanaf 75 minuten</v>
      </c>
      <c r="D760" s="27" t="str">
        <f>'2b. Productie zpm l-ggz (A)'!D760</f>
        <v>Forensische en beveiligde zorg - niet klinische of ambulante zorg</v>
      </c>
      <c r="E760" s="27" t="str">
        <f>'2b. Productie zpm l-ggz (A)'!E760</f>
        <v>Psychotherapeut (Wet Big artikel 3)</v>
      </c>
      <c r="F760" s="32">
        <f>'2b. Productie zpm l-ggz (A)'!F760</f>
        <v>0</v>
      </c>
      <c r="G760" s="53">
        <f>'2b. Productie zpm l-ggz (A)'!G760</f>
        <v>352.81725810584601</v>
      </c>
      <c r="H760" s="30">
        <f>'2b. Productie zpm l-ggz (A)'!H760</f>
        <v>0</v>
      </c>
    </row>
    <row r="761" spans="1:8" x14ac:dyDescent="0.25">
      <c r="A761" s="26" t="str">
        <f>'2b. Productie zpm l-ggz (A)'!A761</f>
        <v>CO0772</v>
      </c>
      <c r="B761" s="27" t="str">
        <f>'2b. Productie zpm l-ggz (A)'!B761</f>
        <v>Behandeling</v>
      </c>
      <c r="C761" s="27" t="str">
        <f>'2b. Productie zpm l-ggz (A)'!C761</f>
        <v>Vanaf 75 minuten</v>
      </c>
      <c r="D761" s="27" t="str">
        <f>'2b. Productie zpm l-ggz (A)'!D761</f>
        <v>Hoogspecialistisch ggz (ambulant en klinisch, met contractvoorwaarde)</v>
      </c>
      <c r="E761" s="27" t="str">
        <f>'2b. Productie zpm l-ggz (A)'!E761</f>
        <v>Psychotherapeut (Wet Big artikel 3)</v>
      </c>
      <c r="F761" s="32">
        <f>'2b. Productie zpm l-ggz (A)'!F761</f>
        <v>0</v>
      </c>
      <c r="G761" s="53">
        <f>'2b. Productie zpm l-ggz (A)'!G761</f>
        <v>348.27665613353702</v>
      </c>
      <c r="H761" s="30">
        <f>'2b. Productie zpm l-ggz (A)'!H761</f>
        <v>0</v>
      </c>
    </row>
    <row r="762" spans="1:8" x14ac:dyDescent="0.25">
      <c r="A762" s="26" t="str">
        <f>'2b. Productie zpm l-ggz (A)'!A762</f>
        <v>CO0773</v>
      </c>
      <c r="B762" s="27" t="str">
        <f>'2b. Productie zpm l-ggz (A)'!B762</f>
        <v>Behandeling</v>
      </c>
      <c r="C762" s="27" t="str">
        <f>'2b. Productie zpm l-ggz (A)'!C762</f>
        <v>Vanaf 75 minuten</v>
      </c>
      <c r="D762" s="27" t="str">
        <f>'2b. Productie zpm l-ggz (A)'!D762</f>
        <v>Ambulant – kwaliteitsstatuut sectie II</v>
      </c>
      <c r="E762" s="27" t="str">
        <f>'2b. Productie zpm l-ggz (A)'!E762</f>
        <v>Verpleegkundige (Wet Big artikel 3)</v>
      </c>
      <c r="F762" s="32">
        <f>'2b. Productie zpm l-ggz (A)'!F762</f>
        <v>0</v>
      </c>
      <c r="G762" s="53">
        <f>'2b. Productie zpm l-ggz (A)'!G762</f>
        <v>146.41111226908799</v>
      </c>
      <c r="H762" s="30">
        <f>'2b. Productie zpm l-ggz (A)'!H762</f>
        <v>0</v>
      </c>
    </row>
    <row r="763" spans="1:8" x14ac:dyDescent="0.25">
      <c r="A763" s="26" t="str">
        <f>'2b. Productie zpm l-ggz (A)'!A763</f>
        <v>CO0774</v>
      </c>
      <c r="B763" s="27" t="str">
        <f>'2b. Productie zpm l-ggz (A)'!B763</f>
        <v>Behandeling</v>
      </c>
      <c r="C763" s="27" t="str">
        <f>'2b. Productie zpm l-ggz (A)'!C763</f>
        <v>Vanaf 75 minuten</v>
      </c>
      <c r="D763" s="27" t="str">
        <f>'2b. Productie zpm l-ggz (A)'!D763</f>
        <v>Ambulant – kwaliteitsstatuut sectie III – monodisciplinair</v>
      </c>
      <c r="E763" s="27" t="str">
        <f>'2b. Productie zpm l-ggz (A)'!E763</f>
        <v>Verpleegkundige (Wet Big artikel 3)</v>
      </c>
      <c r="F763" s="32">
        <f>'2b. Productie zpm l-ggz (A)'!F763</f>
        <v>0</v>
      </c>
      <c r="G763" s="53">
        <f>'2b. Productie zpm l-ggz (A)'!G763</f>
        <v>193.873606660413</v>
      </c>
      <c r="H763" s="30">
        <f>'2b. Productie zpm l-ggz (A)'!H763</f>
        <v>0</v>
      </c>
    </row>
    <row r="764" spans="1:8" x14ac:dyDescent="0.25">
      <c r="A764" s="26" t="str">
        <f>'2b. Productie zpm l-ggz (A)'!A764</f>
        <v>CO0775</v>
      </c>
      <c r="B764" s="27" t="str">
        <f>'2b. Productie zpm l-ggz (A)'!B764</f>
        <v>Behandeling</v>
      </c>
      <c r="C764" s="27" t="str">
        <f>'2b. Productie zpm l-ggz (A)'!C764</f>
        <v>Vanaf 75 minuten</v>
      </c>
      <c r="D764" s="27" t="str">
        <f>'2b. Productie zpm l-ggz (A)'!D764</f>
        <v>Ambulant – kwaliteitsstatuut sectie III – multidisciplinair</v>
      </c>
      <c r="E764" s="27" t="str">
        <f>'2b. Productie zpm l-ggz (A)'!E764</f>
        <v>Verpleegkundige (Wet Big artikel 3)</v>
      </c>
      <c r="F764" s="32">
        <f>'2b. Productie zpm l-ggz (A)'!F764</f>
        <v>0</v>
      </c>
      <c r="G764" s="53">
        <f>'2b. Productie zpm l-ggz (A)'!G764</f>
        <v>221.91262282692301</v>
      </c>
      <c r="H764" s="30">
        <f>'2b. Productie zpm l-ggz (A)'!H764</f>
        <v>0</v>
      </c>
    </row>
    <row r="765" spans="1:8" x14ac:dyDescent="0.25">
      <c r="A765" s="26" t="str">
        <f>'2b. Productie zpm l-ggz (A)'!A765</f>
        <v>CO0776</v>
      </c>
      <c r="B765" s="27" t="str">
        <f>'2b. Productie zpm l-ggz (A)'!B765</f>
        <v>Behandeling</v>
      </c>
      <c r="C765" s="27" t="str">
        <f>'2b. Productie zpm l-ggz (A)'!C765</f>
        <v>Vanaf 75 minuten</v>
      </c>
      <c r="D765" s="27" t="str">
        <f>'2b. Productie zpm l-ggz (A)'!D765</f>
        <v>Outreachend</v>
      </c>
      <c r="E765" s="27" t="str">
        <f>'2b. Productie zpm l-ggz (A)'!E765</f>
        <v>Verpleegkundige (Wet Big artikel 3)</v>
      </c>
      <c r="F765" s="32">
        <f>'2b. Productie zpm l-ggz (A)'!F765</f>
        <v>0</v>
      </c>
      <c r="G765" s="53">
        <f>'2b. Productie zpm l-ggz (A)'!G765</f>
        <v>245.25578278538401</v>
      </c>
      <c r="H765" s="30">
        <f>'2b. Productie zpm l-ggz (A)'!H765</f>
        <v>0</v>
      </c>
    </row>
    <row r="766" spans="1:8" x14ac:dyDescent="0.25">
      <c r="A766" s="26" t="str">
        <f>'2b. Productie zpm l-ggz (A)'!A766</f>
        <v>CO0777</v>
      </c>
      <c r="B766" s="27" t="str">
        <f>'2b. Productie zpm l-ggz (A)'!B766</f>
        <v>Behandeling</v>
      </c>
      <c r="C766" s="27" t="str">
        <f>'2b. Productie zpm l-ggz (A)'!C766</f>
        <v>Vanaf 75 minuten</v>
      </c>
      <c r="D766" s="27" t="str">
        <f>'2b. Productie zpm l-ggz (A)'!D766</f>
        <v>Klinisch (exclusief forensische en beveiligde zorg)</v>
      </c>
      <c r="E766" s="27" t="str">
        <f>'2b. Productie zpm l-ggz (A)'!E766</f>
        <v>Verpleegkundige (Wet Big artikel 3)</v>
      </c>
      <c r="F766" s="32">
        <f>'2b. Productie zpm l-ggz (A)'!F766</f>
        <v>0</v>
      </c>
      <c r="G766" s="53">
        <f>'2b. Productie zpm l-ggz (A)'!G766</f>
        <v>259.64787955057602</v>
      </c>
      <c r="H766" s="30">
        <f>'2b. Productie zpm l-ggz (A)'!H766</f>
        <v>0</v>
      </c>
    </row>
    <row r="767" spans="1:8" x14ac:dyDescent="0.25">
      <c r="A767" s="26" t="str">
        <f>'2b. Productie zpm l-ggz (A)'!A767</f>
        <v>CO0778</v>
      </c>
      <c r="B767" s="27" t="str">
        <f>'2b. Productie zpm l-ggz (A)'!B767</f>
        <v>Behandeling</v>
      </c>
      <c r="C767" s="27" t="str">
        <f>'2b. Productie zpm l-ggz (A)'!C767</f>
        <v>Vanaf 75 minuten</v>
      </c>
      <c r="D767" s="27" t="str">
        <f>'2b. Productie zpm l-ggz (A)'!D767</f>
        <v>Forensische en beveiligde zorg - klinische zorg</v>
      </c>
      <c r="E767" s="27" t="str">
        <f>'2b. Productie zpm l-ggz (A)'!E767</f>
        <v>Verpleegkundige (Wet Big artikel 3)</v>
      </c>
      <c r="F767" s="32">
        <f>'2b. Productie zpm l-ggz (A)'!F767</f>
        <v>0</v>
      </c>
      <c r="G767" s="53">
        <f>'2b. Productie zpm l-ggz (A)'!G767</f>
        <v>270.456043562123</v>
      </c>
      <c r="H767" s="30">
        <f>'2b. Productie zpm l-ggz (A)'!H767</f>
        <v>0</v>
      </c>
    </row>
    <row r="768" spans="1:8" x14ac:dyDescent="0.25">
      <c r="A768" s="26" t="str">
        <f>'2b. Productie zpm l-ggz (A)'!A768</f>
        <v>CO0779</v>
      </c>
      <c r="B768" s="27" t="str">
        <f>'2b. Productie zpm l-ggz (A)'!B768</f>
        <v>Behandeling</v>
      </c>
      <c r="C768" s="27" t="str">
        <f>'2b. Productie zpm l-ggz (A)'!C768</f>
        <v>Vanaf 75 minuten</v>
      </c>
      <c r="D768" s="27" t="str">
        <f>'2b. Productie zpm l-ggz (A)'!D768</f>
        <v>Forensische en beveiligde zorg - niet klinische of ambulante zorg</v>
      </c>
      <c r="E768" s="27" t="str">
        <f>'2b. Productie zpm l-ggz (A)'!E768</f>
        <v>Verpleegkundige (Wet Big artikel 3)</v>
      </c>
      <c r="F768" s="32">
        <f>'2b. Productie zpm l-ggz (A)'!F768</f>
        <v>0</v>
      </c>
      <c r="G768" s="53">
        <f>'2b. Productie zpm l-ggz (A)'!G768</f>
        <v>248.808359448397</v>
      </c>
      <c r="H768" s="30">
        <f>'2b. Productie zpm l-ggz (A)'!H768</f>
        <v>0</v>
      </c>
    </row>
    <row r="769" spans="1:8" x14ac:dyDescent="0.25">
      <c r="A769" s="26" t="str">
        <f>'2b. Productie zpm l-ggz (A)'!A769</f>
        <v>CO0780</v>
      </c>
      <c r="B769" s="27" t="str">
        <f>'2b. Productie zpm l-ggz (A)'!B769</f>
        <v>Behandeling</v>
      </c>
      <c r="C769" s="27" t="str">
        <f>'2b. Productie zpm l-ggz (A)'!C769</f>
        <v>Vanaf 75 minuten</v>
      </c>
      <c r="D769" s="27" t="str">
        <f>'2b. Productie zpm l-ggz (A)'!D769</f>
        <v>Hoogspecialistisch ggz (ambulant en klinisch, met contractvoorwaarde)</v>
      </c>
      <c r="E769" s="27" t="str">
        <f>'2b. Productie zpm l-ggz (A)'!E769</f>
        <v>Verpleegkundige (Wet Big artikel 3)</v>
      </c>
      <c r="F769" s="32">
        <f>'2b. Productie zpm l-ggz (A)'!F769</f>
        <v>0</v>
      </c>
      <c r="G769" s="53">
        <f>'2b. Productie zpm l-ggz (A)'!G769</f>
        <v>275.57349012037901</v>
      </c>
      <c r="H769" s="30">
        <f>'2b. Productie zpm l-ggz (A)'!H769</f>
        <v>0</v>
      </c>
    </row>
    <row r="770" spans="1:8" x14ac:dyDescent="0.25">
      <c r="A770" s="26" t="str">
        <f>'2b. Productie zpm l-ggz (A)'!A770</f>
        <v>CO0781</v>
      </c>
      <c r="B770" s="27" t="str">
        <f>'2b. Productie zpm l-ggz (A)'!B770</f>
        <v>Diagnostiek</v>
      </c>
      <c r="C770" s="27" t="str">
        <f>'2b. Productie zpm l-ggz (A)'!C770</f>
        <v>Vanaf 90 minuten</v>
      </c>
      <c r="D770" s="27" t="str">
        <f>'2b. Productie zpm l-ggz (A)'!D770</f>
        <v>Ambulant – kwaliteitsstatuut sectie II</v>
      </c>
      <c r="E770" s="27" t="str">
        <f>'2b. Productie zpm l-ggz (A)'!E770</f>
        <v>Overige beroepen</v>
      </c>
      <c r="F770" s="32">
        <f>'2b. Productie zpm l-ggz (A)'!F770</f>
        <v>0</v>
      </c>
      <c r="G770" s="53">
        <f>'2b. Productie zpm l-ggz (A)'!G770</f>
        <v>208.78811206563</v>
      </c>
      <c r="H770" s="30">
        <f>'2b. Productie zpm l-ggz (A)'!H770</f>
        <v>0</v>
      </c>
    </row>
    <row r="771" spans="1:8" x14ac:dyDescent="0.25">
      <c r="A771" s="26" t="str">
        <f>'2b. Productie zpm l-ggz (A)'!A771</f>
        <v>CO0782</v>
      </c>
      <c r="B771" s="27" t="str">
        <f>'2b. Productie zpm l-ggz (A)'!B771</f>
        <v>Diagnostiek</v>
      </c>
      <c r="C771" s="27" t="str">
        <f>'2b. Productie zpm l-ggz (A)'!C771</f>
        <v>Vanaf 90 minuten</v>
      </c>
      <c r="D771" s="27" t="str">
        <f>'2b. Productie zpm l-ggz (A)'!D771</f>
        <v>Ambulant – kwaliteitsstatuut sectie III – monodisciplinair</v>
      </c>
      <c r="E771" s="27" t="str">
        <f>'2b. Productie zpm l-ggz (A)'!E771</f>
        <v>Overige beroepen</v>
      </c>
      <c r="F771" s="32">
        <f>'2b. Productie zpm l-ggz (A)'!F771</f>
        <v>0</v>
      </c>
      <c r="G771" s="53">
        <f>'2b. Productie zpm l-ggz (A)'!G771</f>
        <v>294.95239139369102</v>
      </c>
      <c r="H771" s="30">
        <f>'2b. Productie zpm l-ggz (A)'!H771</f>
        <v>0</v>
      </c>
    </row>
    <row r="772" spans="1:8" x14ac:dyDescent="0.25">
      <c r="A772" s="26" t="str">
        <f>'2b. Productie zpm l-ggz (A)'!A772</f>
        <v>CO0783</v>
      </c>
      <c r="B772" s="27" t="str">
        <f>'2b. Productie zpm l-ggz (A)'!B772</f>
        <v>Diagnostiek</v>
      </c>
      <c r="C772" s="27" t="str">
        <f>'2b. Productie zpm l-ggz (A)'!C772</f>
        <v>Vanaf 90 minuten</v>
      </c>
      <c r="D772" s="27" t="str">
        <f>'2b. Productie zpm l-ggz (A)'!D772</f>
        <v>Ambulant – kwaliteitsstatuut sectie III – multidisciplinair</v>
      </c>
      <c r="E772" s="27" t="str">
        <f>'2b. Productie zpm l-ggz (A)'!E772</f>
        <v>Overige beroepen</v>
      </c>
      <c r="F772" s="32">
        <f>'2b. Productie zpm l-ggz (A)'!F772</f>
        <v>0</v>
      </c>
      <c r="G772" s="53">
        <f>'2b. Productie zpm l-ggz (A)'!G772</f>
        <v>360.28530788083901</v>
      </c>
      <c r="H772" s="30">
        <f>'2b. Productie zpm l-ggz (A)'!H772</f>
        <v>0</v>
      </c>
    </row>
    <row r="773" spans="1:8" x14ac:dyDescent="0.25">
      <c r="A773" s="26" t="str">
        <f>'2b. Productie zpm l-ggz (A)'!A773</f>
        <v>CO0784</v>
      </c>
      <c r="B773" s="27" t="str">
        <f>'2b. Productie zpm l-ggz (A)'!B773</f>
        <v>Diagnostiek</v>
      </c>
      <c r="C773" s="27" t="str">
        <f>'2b. Productie zpm l-ggz (A)'!C773</f>
        <v>Vanaf 90 minuten</v>
      </c>
      <c r="D773" s="27" t="str">
        <f>'2b. Productie zpm l-ggz (A)'!D773</f>
        <v>Outreachend</v>
      </c>
      <c r="E773" s="27" t="str">
        <f>'2b. Productie zpm l-ggz (A)'!E773</f>
        <v>Overige beroepen</v>
      </c>
      <c r="F773" s="32">
        <f>'2b. Productie zpm l-ggz (A)'!F773</f>
        <v>0</v>
      </c>
      <c r="G773" s="53">
        <f>'2b. Productie zpm l-ggz (A)'!G773</f>
        <v>430.43411105804199</v>
      </c>
      <c r="H773" s="30">
        <f>'2b. Productie zpm l-ggz (A)'!H773</f>
        <v>0</v>
      </c>
    </row>
    <row r="774" spans="1:8" x14ac:dyDescent="0.25">
      <c r="A774" s="26" t="str">
        <f>'2b. Productie zpm l-ggz (A)'!A774</f>
        <v>CO0785</v>
      </c>
      <c r="B774" s="27" t="str">
        <f>'2b. Productie zpm l-ggz (A)'!B774</f>
        <v>Diagnostiek</v>
      </c>
      <c r="C774" s="27" t="str">
        <f>'2b. Productie zpm l-ggz (A)'!C774</f>
        <v>Vanaf 90 minuten</v>
      </c>
      <c r="D774" s="27" t="str">
        <f>'2b. Productie zpm l-ggz (A)'!D774</f>
        <v>Klinisch (exclusief forensische en beveiligde zorg)</v>
      </c>
      <c r="E774" s="27" t="str">
        <f>'2b. Productie zpm l-ggz (A)'!E774</f>
        <v>Overige beroepen</v>
      </c>
      <c r="F774" s="32">
        <f>'2b. Productie zpm l-ggz (A)'!F774</f>
        <v>0</v>
      </c>
      <c r="G774" s="53">
        <f>'2b. Productie zpm l-ggz (A)'!G774</f>
        <v>474.94400778594502</v>
      </c>
      <c r="H774" s="30">
        <f>'2b. Productie zpm l-ggz (A)'!H774</f>
        <v>0</v>
      </c>
    </row>
    <row r="775" spans="1:8" x14ac:dyDescent="0.25">
      <c r="A775" s="26" t="str">
        <f>'2b. Productie zpm l-ggz (A)'!A775</f>
        <v>CO0786</v>
      </c>
      <c r="B775" s="27" t="str">
        <f>'2b. Productie zpm l-ggz (A)'!B775</f>
        <v>Diagnostiek</v>
      </c>
      <c r="C775" s="27" t="str">
        <f>'2b. Productie zpm l-ggz (A)'!C775</f>
        <v>Vanaf 90 minuten</v>
      </c>
      <c r="D775" s="27" t="str">
        <f>'2b. Productie zpm l-ggz (A)'!D775</f>
        <v>Forensische en beveiligde zorg - klinische zorg</v>
      </c>
      <c r="E775" s="27" t="str">
        <f>'2b. Productie zpm l-ggz (A)'!E775</f>
        <v>Overige beroepen</v>
      </c>
      <c r="F775" s="32">
        <f>'2b. Productie zpm l-ggz (A)'!F775</f>
        <v>0</v>
      </c>
      <c r="G775" s="53">
        <f>'2b. Productie zpm l-ggz (A)'!G775</f>
        <v>530.08581503895005</v>
      </c>
      <c r="H775" s="30">
        <f>'2b. Productie zpm l-ggz (A)'!H775</f>
        <v>0</v>
      </c>
    </row>
    <row r="776" spans="1:8" x14ac:dyDescent="0.25">
      <c r="A776" s="26" t="str">
        <f>'2b. Productie zpm l-ggz (A)'!A776</f>
        <v>CO0787</v>
      </c>
      <c r="B776" s="27" t="str">
        <f>'2b. Productie zpm l-ggz (A)'!B776</f>
        <v>Diagnostiek</v>
      </c>
      <c r="C776" s="27" t="str">
        <f>'2b. Productie zpm l-ggz (A)'!C776</f>
        <v>Vanaf 90 minuten</v>
      </c>
      <c r="D776" s="27" t="str">
        <f>'2b. Productie zpm l-ggz (A)'!D776</f>
        <v>Forensische en beveiligde zorg - niet klinische of ambulante zorg</v>
      </c>
      <c r="E776" s="27" t="str">
        <f>'2b. Productie zpm l-ggz (A)'!E776</f>
        <v>Overige beroepen</v>
      </c>
      <c r="F776" s="32">
        <f>'2b. Productie zpm l-ggz (A)'!F776</f>
        <v>0</v>
      </c>
      <c r="G776" s="53">
        <f>'2b. Productie zpm l-ggz (A)'!G776</f>
        <v>461.32044743638198</v>
      </c>
      <c r="H776" s="30">
        <f>'2b. Productie zpm l-ggz (A)'!H776</f>
        <v>0</v>
      </c>
    </row>
    <row r="777" spans="1:8" x14ac:dyDescent="0.25">
      <c r="A777" s="26" t="str">
        <f>'2b. Productie zpm l-ggz (A)'!A777</f>
        <v>CO0788</v>
      </c>
      <c r="B777" s="27" t="str">
        <f>'2b. Productie zpm l-ggz (A)'!B777</f>
        <v>Diagnostiek</v>
      </c>
      <c r="C777" s="27" t="str">
        <f>'2b. Productie zpm l-ggz (A)'!C777</f>
        <v>Vanaf 90 minuten</v>
      </c>
      <c r="D777" s="27" t="str">
        <f>'2b. Productie zpm l-ggz (A)'!D777</f>
        <v>Hoogspecialistisch ggz (ambulant en klinisch, met contractvoorwaarde)</v>
      </c>
      <c r="E777" s="27" t="str">
        <f>'2b. Productie zpm l-ggz (A)'!E777</f>
        <v>Overige beroepen</v>
      </c>
      <c r="F777" s="32">
        <f>'2b. Productie zpm l-ggz (A)'!F777</f>
        <v>0</v>
      </c>
      <c r="G777" s="53">
        <f>'2b. Productie zpm l-ggz (A)'!G777</f>
        <v>448.10067999829198</v>
      </c>
      <c r="H777" s="30">
        <f>'2b. Productie zpm l-ggz (A)'!H777</f>
        <v>0</v>
      </c>
    </row>
    <row r="778" spans="1:8" x14ac:dyDescent="0.25">
      <c r="A778" s="26" t="str">
        <f>'2b. Productie zpm l-ggz (A)'!A778</f>
        <v>CO0789</v>
      </c>
      <c r="B778" s="27" t="str">
        <f>'2b. Productie zpm l-ggz (A)'!B778</f>
        <v>Diagnostiek</v>
      </c>
      <c r="C778" s="27" t="str">
        <f>'2b. Productie zpm l-ggz (A)'!C778</f>
        <v>Vanaf 90 minuten</v>
      </c>
      <c r="D778" s="27" t="str">
        <f>'2b. Productie zpm l-ggz (A)'!D778</f>
        <v>Ambulant – kwaliteitsstatuut sectie II</v>
      </c>
      <c r="E778" s="27" t="str">
        <f>'2b. Productie zpm l-ggz (A)'!E778</f>
        <v>Arts - specialist (Wet Big artikel 14)</v>
      </c>
      <c r="F778" s="32">
        <f>'2b. Productie zpm l-ggz (A)'!F778</f>
        <v>0</v>
      </c>
      <c r="G778" s="53">
        <f>'2b. Productie zpm l-ggz (A)'!G778</f>
        <v>393.818592826366</v>
      </c>
      <c r="H778" s="30">
        <f>'2b. Productie zpm l-ggz (A)'!H778</f>
        <v>0</v>
      </c>
    </row>
    <row r="779" spans="1:8" x14ac:dyDescent="0.25">
      <c r="A779" s="26" t="str">
        <f>'2b. Productie zpm l-ggz (A)'!A779</f>
        <v>CO0791</v>
      </c>
      <c r="B779" s="27" t="str">
        <f>'2b. Productie zpm l-ggz (A)'!B779</f>
        <v>Diagnostiek</v>
      </c>
      <c r="C779" s="27" t="str">
        <f>'2b. Productie zpm l-ggz (A)'!C779</f>
        <v>Vanaf 90 minuten</v>
      </c>
      <c r="D779" s="27" t="str">
        <f>'2b. Productie zpm l-ggz (A)'!D779</f>
        <v>Ambulant – kwaliteitsstatuut sectie III – monodisciplinair</v>
      </c>
      <c r="E779" s="27" t="str">
        <f>'2b. Productie zpm l-ggz (A)'!E779</f>
        <v>Arts - specialist (Wet Big artikel 14)</v>
      </c>
      <c r="F779" s="32">
        <f>'2b. Productie zpm l-ggz (A)'!F779</f>
        <v>0</v>
      </c>
      <c r="G779" s="53">
        <f>'2b. Productie zpm l-ggz (A)'!G779</f>
        <v>525.14407456766003</v>
      </c>
      <c r="H779" s="30">
        <f>'2b. Productie zpm l-ggz (A)'!H779</f>
        <v>0</v>
      </c>
    </row>
    <row r="780" spans="1:8" x14ac:dyDescent="0.25">
      <c r="A780" s="26" t="str">
        <f>'2b. Productie zpm l-ggz (A)'!A780</f>
        <v>CO0792</v>
      </c>
      <c r="B780" s="27" t="str">
        <f>'2b. Productie zpm l-ggz (A)'!B780</f>
        <v>Diagnostiek</v>
      </c>
      <c r="C780" s="27" t="str">
        <f>'2b. Productie zpm l-ggz (A)'!C780</f>
        <v>Vanaf 90 minuten</v>
      </c>
      <c r="D780" s="27" t="str">
        <f>'2b. Productie zpm l-ggz (A)'!D780</f>
        <v>Ambulant – kwaliteitsstatuut sectie III – multidisciplinair</v>
      </c>
      <c r="E780" s="27" t="str">
        <f>'2b. Productie zpm l-ggz (A)'!E780</f>
        <v>Arts - specialist (Wet Big artikel 14)</v>
      </c>
      <c r="F780" s="32">
        <f>'2b. Productie zpm l-ggz (A)'!F780</f>
        <v>0</v>
      </c>
      <c r="G780" s="53">
        <f>'2b. Productie zpm l-ggz (A)'!G780</f>
        <v>612.31915582547504</v>
      </c>
      <c r="H780" s="30">
        <f>'2b. Productie zpm l-ggz (A)'!H780</f>
        <v>0</v>
      </c>
    </row>
    <row r="781" spans="1:8" x14ac:dyDescent="0.25">
      <c r="A781" s="26" t="str">
        <f>'2b. Productie zpm l-ggz (A)'!A781</f>
        <v>CO0793</v>
      </c>
      <c r="B781" s="27" t="str">
        <f>'2b. Productie zpm l-ggz (A)'!B781</f>
        <v>Diagnostiek</v>
      </c>
      <c r="C781" s="27" t="str">
        <f>'2b. Productie zpm l-ggz (A)'!C781</f>
        <v>Vanaf 90 minuten</v>
      </c>
      <c r="D781" s="27" t="str">
        <f>'2b. Productie zpm l-ggz (A)'!D781</f>
        <v>Outreachend</v>
      </c>
      <c r="E781" s="27" t="str">
        <f>'2b. Productie zpm l-ggz (A)'!E781</f>
        <v>Arts - specialist (Wet Big artikel 14)</v>
      </c>
      <c r="F781" s="32">
        <f>'2b. Productie zpm l-ggz (A)'!F781</f>
        <v>0</v>
      </c>
      <c r="G781" s="53">
        <f>'2b. Productie zpm l-ggz (A)'!G781</f>
        <v>681.47786765592002</v>
      </c>
      <c r="H781" s="30">
        <f>'2b. Productie zpm l-ggz (A)'!H781</f>
        <v>0</v>
      </c>
    </row>
    <row r="782" spans="1:8" x14ac:dyDescent="0.25">
      <c r="A782" s="26" t="str">
        <f>'2b. Productie zpm l-ggz (A)'!A782</f>
        <v>CO0794</v>
      </c>
      <c r="B782" s="27" t="str">
        <f>'2b. Productie zpm l-ggz (A)'!B782</f>
        <v>Diagnostiek</v>
      </c>
      <c r="C782" s="27" t="str">
        <f>'2b. Productie zpm l-ggz (A)'!C782</f>
        <v>Vanaf 90 minuten</v>
      </c>
      <c r="D782" s="27" t="str">
        <f>'2b. Productie zpm l-ggz (A)'!D782</f>
        <v>Klinisch (exclusief forensische en beveiligde zorg)</v>
      </c>
      <c r="E782" s="27" t="str">
        <f>'2b. Productie zpm l-ggz (A)'!E782</f>
        <v>Arts - specialist (Wet Big artikel 14)</v>
      </c>
      <c r="F782" s="32">
        <f>'2b. Productie zpm l-ggz (A)'!F782</f>
        <v>0</v>
      </c>
      <c r="G782" s="53">
        <f>'2b. Productie zpm l-ggz (A)'!G782</f>
        <v>760.88871605695999</v>
      </c>
      <c r="H782" s="30">
        <f>'2b. Productie zpm l-ggz (A)'!H782</f>
        <v>0</v>
      </c>
    </row>
    <row r="783" spans="1:8" x14ac:dyDescent="0.25">
      <c r="A783" s="26" t="str">
        <f>'2b. Productie zpm l-ggz (A)'!A783</f>
        <v>CO0795</v>
      </c>
      <c r="B783" s="27" t="str">
        <f>'2b. Productie zpm l-ggz (A)'!B783</f>
        <v>Diagnostiek</v>
      </c>
      <c r="C783" s="27" t="str">
        <f>'2b. Productie zpm l-ggz (A)'!C783</f>
        <v>Vanaf 90 minuten</v>
      </c>
      <c r="D783" s="27" t="str">
        <f>'2b. Productie zpm l-ggz (A)'!D783</f>
        <v>Forensische en beveiligde zorg - klinische zorg</v>
      </c>
      <c r="E783" s="27" t="str">
        <f>'2b. Productie zpm l-ggz (A)'!E783</f>
        <v>Arts - specialist (Wet Big artikel 14)</v>
      </c>
      <c r="F783" s="32">
        <f>'2b. Productie zpm l-ggz (A)'!F783</f>
        <v>0</v>
      </c>
      <c r="G783" s="53">
        <f>'2b. Productie zpm l-ggz (A)'!G783</f>
        <v>936.78571700958798</v>
      </c>
      <c r="H783" s="30">
        <f>'2b. Productie zpm l-ggz (A)'!H783</f>
        <v>0</v>
      </c>
    </row>
    <row r="784" spans="1:8" x14ac:dyDescent="0.25">
      <c r="A784" s="26" t="str">
        <f>'2b. Productie zpm l-ggz (A)'!A784</f>
        <v>CO0796</v>
      </c>
      <c r="B784" s="27" t="str">
        <f>'2b. Productie zpm l-ggz (A)'!B784</f>
        <v>Diagnostiek</v>
      </c>
      <c r="C784" s="27" t="str">
        <f>'2b. Productie zpm l-ggz (A)'!C784</f>
        <v>Vanaf 90 minuten</v>
      </c>
      <c r="D784" s="27" t="str">
        <f>'2b. Productie zpm l-ggz (A)'!D784</f>
        <v>Forensische en beveiligde zorg - niet klinische of ambulante zorg</v>
      </c>
      <c r="E784" s="27" t="str">
        <f>'2b. Productie zpm l-ggz (A)'!E784</f>
        <v>Arts - specialist (Wet Big artikel 14)</v>
      </c>
      <c r="F784" s="32">
        <f>'2b. Productie zpm l-ggz (A)'!F784</f>
        <v>0</v>
      </c>
      <c r="G784" s="53">
        <f>'2b. Productie zpm l-ggz (A)'!G784</f>
        <v>848.62716895700601</v>
      </c>
      <c r="H784" s="30">
        <f>'2b. Productie zpm l-ggz (A)'!H784</f>
        <v>0</v>
      </c>
    </row>
    <row r="785" spans="1:8" x14ac:dyDescent="0.25">
      <c r="A785" s="26" t="str">
        <f>'2b. Productie zpm l-ggz (A)'!A785</f>
        <v>CO0797</v>
      </c>
      <c r="B785" s="27" t="str">
        <f>'2b. Productie zpm l-ggz (A)'!B785</f>
        <v>Diagnostiek</v>
      </c>
      <c r="C785" s="27" t="str">
        <f>'2b. Productie zpm l-ggz (A)'!C785</f>
        <v>Vanaf 90 minuten</v>
      </c>
      <c r="D785" s="27" t="str">
        <f>'2b. Productie zpm l-ggz (A)'!D785</f>
        <v>Hoogspecialistisch ggz (ambulant en klinisch, met contractvoorwaarde)</v>
      </c>
      <c r="E785" s="27" t="str">
        <f>'2b. Productie zpm l-ggz (A)'!E785</f>
        <v>Arts - specialist (Wet Big artikel 14)</v>
      </c>
      <c r="F785" s="32">
        <f>'2b. Productie zpm l-ggz (A)'!F785</f>
        <v>0</v>
      </c>
      <c r="G785" s="53">
        <f>'2b. Productie zpm l-ggz (A)'!G785</f>
        <v>719.93149603296899</v>
      </c>
      <c r="H785" s="30">
        <f>'2b. Productie zpm l-ggz (A)'!H785</f>
        <v>0</v>
      </c>
    </row>
    <row r="786" spans="1:8" x14ac:dyDescent="0.25">
      <c r="A786" s="26" t="str">
        <f>'2b. Productie zpm l-ggz (A)'!A786</f>
        <v>CO0798</v>
      </c>
      <c r="B786" s="27" t="str">
        <f>'2b. Productie zpm l-ggz (A)'!B786</f>
        <v>Diagnostiek</v>
      </c>
      <c r="C786" s="27" t="str">
        <f>'2b. Productie zpm l-ggz (A)'!C786</f>
        <v>Vanaf 90 minuten</v>
      </c>
      <c r="D786" s="27" t="str">
        <f>'2b. Productie zpm l-ggz (A)'!D786</f>
        <v>Ambulant – kwaliteitsstatuut sectie II</v>
      </c>
      <c r="E786" s="27" t="str">
        <f>'2b. Productie zpm l-ggz (A)'!E786</f>
        <v>Klinisch (neuro)psycholoog (Wet Big artikel 14)</v>
      </c>
      <c r="F786" s="32">
        <f>'2b. Productie zpm l-ggz (A)'!F786</f>
        <v>0</v>
      </c>
      <c r="G786" s="53">
        <f>'2b. Productie zpm l-ggz (A)'!G786</f>
        <v>317.28865488448599</v>
      </c>
      <c r="H786" s="30">
        <f>'2b. Productie zpm l-ggz (A)'!H786</f>
        <v>0</v>
      </c>
    </row>
    <row r="787" spans="1:8" x14ac:dyDescent="0.25">
      <c r="A787" s="26" t="str">
        <f>'2b. Productie zpm l-ggz (A)'!A787</f>
        <v>CO0799</v>
      </c>
      <c r="B787" s="27" t="str">
        <f>'2b. Productie zpm l-ggz (A)'!B787</f>
        <v>Diagnostiek</v>
      </c>
      <c r="C787" s="27" t="str">
        <f>'2b. Productie zpm l-ggz (A)'!C787</f>
        <v>Vanaf 90 minuten</v>
      </c>
      <c r="D787" s="27" t="str">
        <f>'2b. Productie zpm l-ggz (A)'!D787</f>
        <v>Ambulant – kwaliteitsstatuut sectie III – monodisciplinair</v>
      </c>
      <c r="E787" s="27" t="str">
        <f>'2b. Productie zpm l-ggz (A)'!E787</f>
        <v>Klinisch (neuro)psycholoog (Wet Big artikel 14)</v>
      </c>
      <c r="F787" s="32">
        <f>'2b. Productie zpm l-ggz (A)'!F787</f>
        <v>0</v>
      </c>
      <c r="G787" s="53">
        <f>'2b. Productie zpm l-ggz (A)'!G787</f>
        <v>425.03991418871101</v>
      </c>
      <c r="H787" s="30">
        <f>'2b. Productie zpm l-ggz (A)'!H787</f>
        <v>0</v>
      </c>
    </row>
    <row r="788" spans="1:8" x14ac:dyDescent="0.25">
      <c r="A788" s="26" t="str">
        <f>'2b. Productie zpm l-ggz (A)'!A788</f>
        <v>CO0800</v>
      </c>
      <c r="B788" s="27" t="str">
        <f>'2b. Productie zpm l-ggz (A)'!B788</f>
        <v>Diagnostiek</v>
      </c>
      <c r="C788" s="27" t="str">
        <f>'2b. Productie zpm l-ggz (A)'!C788</f>
        <v>Vanaf 90 minuten</v>
      </c>
      <c r="D788" s="27" t="str">
        <f>'2b. Productie zpm l-ggz (A)'!D788</f>
        <v>Ambulant – kwaliteitsstatuut sectie III – multidisciplinair</v>
      </c>
      <c r="E788" s="27" t="str">
        <f>'2b. Productie zpm l-ggz (A)'!E788</f>
        <v>Klinisch (neuro)psycholoog (Wet Big artikel 14)</v>
      </c>
      <c r="F788" s="32">
        <f>'2b. Productie zpm l-ggz (A)'!F788</f>
        <v>0</v>
      </c>
      <c r="G788" s="53">
        <f>'2b. Productie zpm l-ggz (A)'!G788</f>
        <v>496.438784647825</v>
      </c>
      <c r="H788" s="30">
        <f>'2b. Productie zpm l-ggz (A)'!H788</f>
        <v>0</v>
      </c>
    </row>
    <row r="789" spans="1:8" x14ac:dyDescent="0.25">
      <c r="A789" s="26" t="str">
        <f>'2b. Productie zpm l-ggz (A)'!A789</f>
        <v>CO0801</v>
      </c>
      <c r="B789" s="27" t="str">
        <f>'2b. Productie zpm l-ggz (A)'!B789</f>
        <v>Diagnostiek</v>
      </c>
      <c r="C789" s="27" t="str">
        <f>'2b. Productie zpm l-ggz (A)'!C789</f>
        <v>Vanaf 90 minuten</v>
      </c>
      <c r="D789" s="27" t="str">
        <f>'2b. Productie zpm l-ggz (A)'!D789</f>
        <v>Outreachend</v>
      </c>
      <c r="E789" s="27" t="str">
        <f>'2b. Productie zpm l-ggz (A)'!E789</f>
        <v>Klinisch (neuro)psycholoog (Wet Big artikel 14)</v>
      </c>
      <c r="F789" s="32">
        <f>'2b. Productie zpm l-ggz (A)'!F789</f>
        <v>0</v>
      </c>
      <c r="G789" s="53">
        <f>'2b. Productie zpm l-ggz (A)'!G789</f>
        <v>574.00437731044497</v>
      </c>
      <c r="H789" s="30">
        <f>'2b. Productie zpm l-ggz (A)'!H789</f>
        <v>0</v>
      </c>
    </row>
    <row r="790" spans="1:8" x14ac:dyDescent="0.25">
      <c r="A790" s="26" t="str">
        <f>'2b. Productie zpm l-ggz (A)'!A790</f>
        <v>CO0802</v>
      </c>
      <c r="B790" s="27" t="str">
        <f>'2b. Productie zpm l-ggz (A)'!B790</f>
        <v>Diagnostiek</v>
      </c>
      <c r="C790" s="27" t="str">
        <f>'2b. Productie zpm l-ggz (A)'!C790</f>
        <v>Vanaf 90 minuten</v>
      </c>
      <c r="D790" s="27" t="str">
        <f>'2b. Productie zpm l-ggz (A)'!D790</f>
        <v>Klinisch (exclusief forensische en beveiligde zorg)</v>
      </c>
      <c r="E790" s="27" t="str">
        <f>'2b. Productie zpm l-ggz (A)'!E790</f>
        <v>Klinisch (neuro)psycholoog (Wet Big artikel 14)</v>
      </c>
      <c r="F790" s="32">
        <f>'2b. Productie zpm l-ggz (A)'!F790</f>
        <v>0</v>
      </c>
      <c r="G790" s="53">
        <f>'2b. Productie zpm l-ggz (A)'!G790</f>
        <v>658.092684328671</v>
      </c>
      <c r="H790" s="30">
        <f>'2b. Productie zpm l-ggz (A)'!H790</f>
        <v>0</v>
      </c>
    </row>
    <row r="791" spans="1:8" x14ac:dyDescent="0.25">
      <c r="A791" s="26" t="str">
        <f>'2b. Productie zpm l-ggz (A)'!A791</f>
        <v>CO0803</v>
      </c>
      <c r="B791" s="27" t="str">
        <f>'2b. Productie zpm l-ggz (A)'!B791</f>
        <v>Diagnostiek</v>
      </c>
      <c r="C791" s="27" t="str">
        <f>'2b. Productie zpm l-ggz (A)'!C791</f>
        <v>Vanaf 90 minuten</v>
      </c>
      <c r="D791" s="27" t="str">
        <f>'2b. Productie zpm l-ggz (A)'!D791</f>
        <v>Forensische en beveiligde zorg - klinische zorg</v>
      </c>
      <c r="E791" s="27" t="str">
        <f>'2b. Productie zpm l-ggz (A)'!E791</f>
        <v>Klinisch (neuro)psycholoog (Wet Big artikel 14)</v>
      </c>
      <c r="F791" s="32">
        <f>'2b. Productie zpm l-ggz (A)'!F791</f>
        <v>0</v>
      </c>
      <c r="G791" s="53">
        <f>'2b. Productie zpm l-ggz (A)'!G791</f>
        <v>716.82324760185395</v>
      </c>
      <c r="H791" s="30">
        <f>'2b. Productie zpm l-ggz (A)'!H791</f>
        <v>0</v>
      </c>
    </row>
    <row r="792" spans="1:8" x14ac:dyDescent="0.25">
      <c r="A792" s="26" t="str">
        <f>'2b. Productie zpm l-ggz (A)'!A792</f>
        <v>CO0804</v>
      </c>
      <c r="B792" s="27" t="str">
        <f>'2b. Productie zpm l-ggz (A)'!B792</f>
        <v>Diagnostiek</v>
      </c>
      <c r="C792" s="27" t="str">
        <f>'2b. Productie zpm l-ggz (A)'!C792</f>
        <v>Vanaf 90 minuten</v>
      </c>
      <c r="D792" s="27" t="str">
        <f>'2b. Productie zpm l-ggz (A)'!D792</f>
        <v>Forensische en beveiligde zorg - niet klinische of ambulante zorg</v>
      </c>
      <c r="E792" s="27" t="str">
        <f>'2b. Productie zpm l-ggz (A)'!E792</f>
        <v>Klinisch (neuro)psycholoog (Wet Big artikel 14)</v>
      </c>
      <c r="F792" s="32">
        <f>'2b. Productie zpm l-ggz (A)'!F792</f>
        <v>0</v>
      </c>
      <c r="G792" s="53">
        <f>'2b. Productie zpm l-ggz (A)'!G792</f>
        <v>659.29168213000798</v>
      </c>
      <c r="H792" s="30">
        <f>'2b. Productie zpm l-ggz (A)'!H792</f>
        <v>0</v>
      </c>
    </row>
    <row r="793" spans="1:8" x14ac:dyDescent="0.25">
      <c r="A793" s="26" t="str">
        <f>'2b. Productie zpm l-ggz (A)'!A793</f>
        <v>CO0805</v>
      </c>
      <c r="B793" s="27" t="str">
        <f>'2b. Productie zpm l-ggz (A)'!B793</f>
        <v>Diagnostiek</v>
      </c>
      <c r="C793" s="27" t="str">
        <f>'2b. Productie zpm l-ggz (A)'!C793</f>
        <v>Vanaf 90 minuten</v>
      </c>
      <c r="D793" s="27" t="str">
        <f>'2b. Productie zpm l-ggz (A)'!D793</f>
        <v>Hoogspecialistisch ggz (ambulant en klinisch, met contractvoorwaarde)</v>
      </c>
      <c r="E793" s="27" t="str">
        <f>'2b. Productie zpm l-ggz (A)'!E793</f>
        <v>Klinisch (neuro)psycholoog (Wet Big artikel 14)</v>
      </c>
      <c r="F793" s="32">
        <f>'2b. Productie zpm l-ggz (A)'!F793</f>
        <v>0</v>
      </c>
      <c r="G793" s="53">
        <f>'2b. Productie zpm l-ggz (A)'!G793</f>
        <v>619.65556838771204</v>
      </c>
      <c r="H793" s="30">
        <f>'2b. Productie zpm l-ggz (A)'!H793</f>
        <v>0</v>
      </c>
    </row>
    <row r="794" spans="1:8" x14ac:dyDescent="0.25">
      <c r="A794" s="26" t="str">
        <f>'2b. Productie zpm l-ggz (A)'!A794</f>
        <v>CO0806</v>
      </c>
      <c r="B794" s="27" t="str">
        <f>'2b. Productie zpm l-ggz (A)'!B794</f>
        <v>Diagnostiek</v>
      </c>
      <c r="C794" s="27" t="str">
        <f>'2b. Productie zpm l-ggz (A)'!C794</f>
        <v>Vanaf 90 minuten</v>
      </c>
      <c r="D794" s="27" t="str">
        <f>'2b. Productie zpm l-ggz (A)'!D794</f>
        <v>Ambulant – kwaliteitsstatuut sectie II</v>
      </c>
      <c r="E794" s="27" t="str">
        <f>'2b. Productie zpm l-ggz (A)'!E794</f>
        <v>Verpleegkundig specialist geestelijke gezondheidszorg (Wet Big artikel 14)</v>
      </c>
      <c r="F794" s="32">
        <f>'2b. Productie zpm l-ggz (A)'!F794</f>
        <v>0</v>
      </c>
      <c r="G794" s="53">
        <f>'2b. Productie zpm l-ggz (A)'!G794</f>
        <v>214.357083818896</v>
      </c>
      <c r="H794" s="30">
        <f>'2b. Productie zpm l-ggz (A)'!H794</f>
        <v>0</v>
      </c>
    </row>
    <row r="795" spans="1:8" x14ac:dyDescent="0.25">
      <c r="A795" s="26" t="str">
        <f>'2b. Productie zpm l-ggz (A)'!A795</f>
        <v>CO0807</v>
      </c>
      <c r="B795" s="27" t="str">
        <f>'2b. Productie zpm l-ggz (A)'!B795</f>
        <v>Diagnostiek</v>
      </c>
      <c r="C795" s="27" t="str">
        <f>'2b. Productie zpm l-ggz (A)'!C795</f>
        <v>Vanaf 90 minuten</v>
      </c>
      <c r="D795" s="27" t="str">
        <f>'2b. Productie zpm l-ggz (A)'!D795</f>
        <v>Ambulant – kwaliteitsstatuut sectie III – monodisciplinair</v>
      </c>
      <c r="E795" s="27" t="str">
        <f>'2b. Productie zpm l-ggz (A)'!E795</f>
        <v>Verpleegkundig specialist geestelijke gezondheidszorg (Wet Big artikel 14)</v>
      </c>
      <c r="F795" s="32">
        <f>'2b. Productie zpm l-ggz (A)'!F795</f>
        <v>0</v>
      </c>
      <c r="G795" s="53">
        <f>'2b. Productie zpm l-ggz (A)'!G795</f>
        <v>304.99133091812701</v>
      </c>
      <c r="H795" s="30">
        <f>'2b. Productie zpm l-ggz (A)'!H795</f>
        <v>0</v>
      </c>
    </row>
    <row r="796" spans="1:8" x14ac:dyDescent="0.25">
      <c r="A796" s="26" t="str">
        <f>'2b. Productie zpm l-ggz (A)'!A796</f>
        <v>CO0808</v>
      </c>
      <c r="B796" s="27" t="str">
        <f>'2b. Productie zpm l-ggz (A)'!B796</f>
        <v>Diagnostiek</v>
      </c>
      <c r="C796" s="27" t="str">
        <f>'2b. Productie zpm l-ggz (A)'!C796</f>
        <v>Vanaf 90 minuten</v>
      </c>
      <c r="D796" s="27" t="str">
        <f>'2b. Productie zpm l-ggz (A)'!D796</f>
        <v>Ambulant – kwaliteitsstatuut sectie III – multidisciplinair</v>
      </c>
      <c r="E796" s="27" t="str">
        <f>'2b. Productie zpm l-ggz (A)'!E796</f>
        <v>Verpleegkundig specialist geestelijke gezondheidszorg (Wet Big artikel 14)</v>
      </c>
      <c r="F796" s="32">
        <f>'2b. Productie zpm l-ggz (A)'!F796</f>
        <v>0</v>
      </c>
      <c r="G796" s="53">
        <f>'2b. Productie zpm l-ggz (A)'!G796</f>
        <v>355.62917880194499</v>
      </c>
      <c r="H796" s="30">
        <f>'2b. Productie zpm l-ggz (A)'!H796</f>
        <v>0</v>
      </c>
    </row>
    <row r="797" spans="1:8" x14ac:dyDescent="0.25">
      <c r="A797" s="26" t="str">
        <f>'2b. Productie zpm l-ggz (A)'!A797</f>
        <v>CO0809</v>
      </c>
      <c r="B797" s="27" t="str">
        <f>'2b. Productie zpm l-ggz (A)'!B797</f>
        <v>Diagnostiek</v>
      </c>
      <c r="C797" s="27" t="str">
        <f>'2b. Productie zpm l-ggz (A)'!C797</f>
        <v>Vanaf 90 minuten</v>
      </c>
      <c r="D797" s="27" t="str">
        <f>'2b. Productie zpm l-ggz (A)'!D797</f>
        <v>Outreachend</v>
      </c>
      <c r="E797" s="27" t="str">
        <f>'2b. Productie zpm l-ggz (A)'!E797</f>
        <v>Verpleegkundig specialist geestelijke gezondheidszorg (Wet Big artikel 14)</v>
      </c>
      <c r="F797" s="32">
        <f>'2b. Productie zpm l-ggz (A)'!F797</f>
        <v>0</v>
      </c>
      <c r="G797" s="53">
        <f>'2b. Productie zpm l-ggz (A)'!G797</f>
        <v>399.46289140388302</v>
      </c>
      <c r="H797" s="30">
        <f>'2b. Productie zpm l-ggz (A)'!H797</f>
        <v>0</v>
      </c>
    </row>
    <row r="798" spans="1:8" x14ac:dyDescent="0.25">
      <c r="A798" s="26" t="str">
        <f>'2b. Productie zpm l-ggz (A)'!A798</f>
        <v>CO0810</v>
      </c>
      <c r="B798" s="27" t="str">
        <f>'2b. Productie zpm l-ggz (A)'!B798</f>
        <v>Diagnostiek</v>
      </c>
      <c r="C798" s="27" t="str">
        <f>'2b. Productie zpm l-ggz (A)'!C798</f>
        <v>Vanaf 90 minuten</v>
      </c>
      <c r="D798" s="27" t="str">
        <f>'2b. Productie zpm l-ggz (A)'!D798</f>
        <v>Klinisch (exclusief forensische en beveiligde zorg)</v>
      </c>
      <c r="E798" s="27" t="str">
        <f>'2b. Productie zpm l-ggz (A)'!E798</f>
        <v>Verpleegkundig specialist geestelijke gezondheidszorg (Wet Big artikel 14)</v>
      </c>
      <c r="F798" s="32">
        <f>'2b. Productie zpm l-ggz (A)'!F798</f>
        <v>0</v>
      </c>
      <c r="G798" s="53">
        <f>'2b. Productie zpm l-ggz (A)'!G798</f>
        <v>435.46425903946403</v>
      </c>
      <c r="H798" s="30">
        <f>'2b. Productie zpm l-ggz (A)'!H798</f>
        <v>0</v>
      </c>
    </row>
    <row r="799" spans="1:8" x14ac:dyDescent="0.25">
      <c r="A799" s="26" t="str">
        <f>'2b. Productie zpm l-ggz (A)'!A799</f>
        <v>CO0811</v>
      </c>
      <c r="B799" s="27" t="str">
        <f>'2b. Productie zpm l-ggz (A)'!B799</f>
        <v>Diagnostiek</v>
      </c>
      <c r="C799" s="27" t="str">
        <f>'2b. Productie zpm l-ggz (A)'!C799</f>
        <v>Vanaf 90 minuten</v>
      </c>
      <c r="D799" s="27" t="str">
        <f>'2b. Productie zpm l-ggz (A)'!D799</f>
        <v>Forensische en beveiligde zorg - klinische zorg</v>
      </c>
      <c r="E799" s="27" t="str">
        <f>'2b. Productie zpm l-ggz (A)'!E799</f>
        <v>Verpleegkundig specialist geestelijke gezondheidszorg (Wet Big artikel 14)</v>
      </c>
      <c r="F799" s="32">
        <f>'2b. Productie zpm l-ggz (A)'!F799</f>
        <v>0</v>
      </c>
      <c r="G799" s="53">
        <f>'2b. Productie zpm l-ggz (A)'!G799</f>
        <v>443.75968845942703</v>
      </c>
      <c r="H799" s="30">
        <f>'2b. Productie zpm l-ggz (A)'!H799</f>
        <v>0</v>
      </c>
    </row>
    <row r="800" spans="1:8" x14ac:dyDescent="0.25">
      <c r="A800" s="26" t="str">
        <f>'2b. Productie zpm l-ggz (A)'!A800</f>
        <v>CO0812</v>
      </c>
      <c r="B800" s="27" t="str">
        <f>'2b. Productie zpm l-ggz (A)'!B800</f>
        <v>Diagnostiek</v>
      </c>
      <c r="C800" s="27" t="str">
        <f>'2b. Productie zpm l-ggz (A)'!C800</f>
        <v>Vanaf 90 minuten</v>
      </c>
      <c r="D800" s="27" t="str">
        <f>'2b. Productie zpm l-ggz (A)'!D800</f>
        <v>Forensische en beveiligde zorg - niet klinische of ambulante zorg</v>
      </c>
      <c r="E800" s="27" t="str">
        <f>'2b. Productie zpm l-ggz (A)'!E800</f>
        <v>Verpleegkundig specialist geestelijke gezondheidszorg (Wet Big artikel 14)</v>
      </c>
      <c r="F800" s="32">
        <f>'2b. Productie zpm l-ggz (A)'!F800</f>
        <v>0</v>
      </c>
      <c r="G800" s="53">
        <f>'2b. Productie zpm l-ggz (A)'!G800</f>
        <v>395.47328034541499</v>
      </c>
      <c r="H800" s="30">
        <f>'2b. Productie zpm l-ggz (A)'!H800</f>
        <v>0</v>
      </c>
    </row>
    <row r="801" spans="1:8" x14ac:dyDescent="0.25">
      <c r="A801" s="26" t="str">
        <f>'2b. Productie zpm l-ggz (A)'!A801</f>
        <v>CO0813</v>
      </c>
      <c r="B801" s="27" t="str">
        <f>'2b. Productie zpm l-ggz (A)'!B801</f>
        <v>Diagnostiek</v>
      </c>
      <c r="C801" s="27" t="str">
        <f>'2b. Productie zpm l-ggz (A)'!C801</f>
        <v>Vanaf 90 minuten</v>
      </c>
      <c r="D801" s="27" t="str">
        <f>'2b. Productie zpm l-ggz (A)'!D801</f>
        <v>Hoogspecialistisch ggz (ambulant en klinisch, met contractvoorwaarde)</v>
      </c>
      <c r="E801" s="27" t="str">
        <f>'2b. Productie zpm l-ggz (A)'!E801</f>
        <v>Verpleegkundig specialist geestelijke gezondheidszorg (Wet Big artikel 14)</v>
      </c>
      <c r="F801" s="32">
        <f>'2b. Productie zpm l-ggz (A)'!F801</f>
        <v>0</v>
      </c>
      <c r="G801" s="53">
        <f>'2b. Productie zpm l-ggz (A)'!G801</f>
        <v>438.29257719274</v>
      </c>
      <c r="H801" s="30">
        <f>'2b. Productie zpm l-ggz (A)'!H801</f>
        <v>0</v>
      </c>
    </row>
    <row r="802" spans="1:8" x14ac:dyDescent="0.25">
      <c r="A802" s="26" t="str">
        <f>'2b. Productie zpm l-ggz (A)'!A802</f>
        <v>CO0814</v>
      </c>
      <c r="B802" s="27" t="str">
        <f>'2b. Productie zpm l-ggz (A)'!B802</f>
        <v>Diagnostiek</v>
      </c>
      <c r="C802" s="27" t="str">
        <f>'2b. Productie zpm l-ggz (A)'!C802</f>
        <v>Vanaf 90 minuten</v>
      </c>
      <c r="D802" s="27" t="str">
        <f>'2b. Productie zpm l-ggz (A)'!D802</f>
        <v>Ambulant – kwaliteitsstatuut sectie II</v>
      </c>
      <c r="E802" s="27" t="str">
        <f>'2b. Productie zpm l-ggz (A)'!E802</f>
        <v>Arts (Wet Big artikel 3)</v>
      </c>
      <c r="F802" s="32">
        <f>'2b. Productie zpm l-ggz (A)'!F802</f>
        <v>0</v>
      </c>
      <c r="G802" s="53">
        <f>'2b. Productie zpm l-ggz (A)'!G802</f>
        <v>223.06389098723599</v>
      </c>
      <c r="H802" s="30">
        <f>'2b. Productie zpm l-ggz (A)'!H802</f>
        <v>0</v>
      </c>
    </row>
    <row r="803" spans="1:8" x14ac:dyDescent="0.25">
      <c r="A803" s="26" t="str">
        <f>'2b. Productie zpm l-ggz (A)'!A803</f>
        <v>CO0815</v>
      </c>
      <c r="B803" s="27" t="str">
        <f>'2b. Productie zpm l-ggz (A)'!B803</f>
        <v>Diagnostiek</v>
      </c>
      <c r="C803" s="27" t="str">
        <f>'2b. Productie zpm l-ggz (A)'!C803</f>
        <v>Vanaf 90 minuten</v>
      </c>
      <c r="D803" s="27" t="str">
        <f>'2b. Productie zpm l-ggz (A)'!D803</f>
        <v>Ambulant – kwaliteitsstatuut sectie III – monodisciplinair</v>
      </c>
      <c r="E803" s="27" t="str">
        <f>'2b. Productie zpm l-ggz (A)'!E803</f>
        <v>Arts (Wet Big artikel 3)</v>
      </c>
      <c r="F803" s="32">
        <f>'2b. Productie zpm l-ggz (A)'!F803</f>
        <v>0</v>
      </c>
      <c r="G803" s="53">
        <f>'2b. Productie zpm l-ggz (A)'!G803</f>
        <v>315.55795830093302</v>
      </c>
      <c r="H803" s="30">
        <f>'2b. Productie zpm l-ggz (A)'!H803</f>
        <v>0</v>
      </c>
    </row>
    <row r="804" spans="1:8" x14ac:dyDescent="0.25">
      <c r="A804" s="26" t="str">
        <f>'2b. Productie zpm l-ggz (A)'!A804</f>
        <v>CO0816</v>
      </c>
      <c r="B804" s="27" t="str">
        <f>'2b. Productie zpm l-ggz (A)'!B804</f>
        <v>Diagnostiek</v>
      </c>
      <c r="C804" s="27" t="str">
        <f>'2b. Productie zpm l-ggz (A)'!C804</f>
        <v>Vanaf 90 minuten</v>
      </c>
      <c r="D804" s="27" t="str">
        <f>'2b. Productie zpm l-ggz (A)'!D804</f>
        <v>Ambulant – kwaliteitsstatuut sectie III – multidisciplinair</v>
      </c>
      <c r="E804" s="27" t="str">
        <f>'2b. Productie zpm l-ggz (A)'!E804</f>
        <v>Arts (Wet Big artikel 3)</v>
      </c>
      <c r="F804" s="32">
        <f>'2b. Productie zpm l-ggz (A)'!F804</f>
        <v>0</v>
      </c>
      <c r="G804" s="53">
        <f>'2b. Productie zpm l-ggz (A)'!G804</f>
        <v>379.88060048488899</v>
      </c>
      <c r="H804" s="30">
        <f>'2b. Productie zpm l-ggz (A)'!H804</f>
        <v>0</v>
      </c>
    </row>
    <row r="805" spans="1:8" x14ac:dyDescent="0.25">
      <c r="A805" s="26" t="str">
        <f>'2b. Productie zpm l-ggz (A)'!A805</f>
        <v>CO0817</v>
      </c>
      <c r="B805" s="27" t="str">
        <f>'2b. Productie zpm l-ggz (A)'!B805</f>
        <v>Diagnostiek</v>
      </c>
      <c r="C805" s="27" t="str">
        <f>'2b. Productie zpm l-ggz (A)'!C805</f>
        <v>Vanaf 90 minuten</v>
      </c>
      <c r="D805" s="27" t="str">
        <f>'2b. Productie zpm l-ggz (A)'!D805</f>
        <v>Outreachend</v>
      </c>
      <c r="E805" s="27" t="str">
        <f>'2b. Productie zpm l-ggz (A)'!E805</f>
        <v>Arts (Wet Big artikel 3)</v>
      </c>
      <c r="F805" s="32">
        <f>'2b. Productie zpm l-ggz (A)'!F805</f>
        <v>0</v>
      </c>
      <c r="G805" s="53">
        <f>'2b. Productie zpm l-ggz (A)'!G805</f>
        <v>413.27300620753101</v>
      </c>
      <c r="H805" s="30">
        <f>'2b. Productie zpm l-ggz (A)'!H805</f>
        <v>0</v>
      </c>
    </row>
    <row r="806" spans="1:8" x14ac:dyDescent="0.25">
      <c r="A806" s="26" t="str">
        <f>'2b. Productie zpm l-ggz (A)'!A806</f>
        <v>CO0818</v>
      </c>
      <c r="B806" s="27" t="str">
        <f>'2b. Productie zpm l-ggz (A)'!B806</f>
        <v>Diagnostiek</v>
      </c>
      <c r="C806" s="27" t="str">
        <f>'2b. Productie zpm l-ggz (A)'!C806</f>
        <v>Vanaf 90 minuten</v>
      </c>
      <c r="D806" s="27" t="str">
        <f>'2b. Productie zpm l-ggz (A)'!D806</f>
        <v>Klinisch (exclusief forensische en beveiligde zorg)</v>
      </c>
      <c r="E806" s="27" t="str">
        <f>'2b. Productie zpm l-ggz (A)'!E806</f>
        <v>Arts (Wet Big artikel 3)</v>
      </c>
      <c r="F806" s="32">
        <f>'2b. Productie zpm l-ggz (A)'!F806</f>
        <v>0</v>
      </c>
      <c r="G806" s="53">
        <f>'2b. Productie zpm l-ggz (A)'!G806</f>
        <v>462.73069876478797</v>
      </c>
      <c r="H806" s="30">
        <f>'2b. Productie zpm l-ggz (A)'!H806</f>
        <v>0</v>
      </c>
    </row>
    <row r="807" spans="1:8" x14ac:dyDescent="0.25">
      <c r="A807" s="26" t="str">
        <f>'2b. Productie zpm l-ggz (A)'!A807</f>
        <v>CO0819</v>
      </c>
      <c r="B807" s="27" t="str">
        <f>'2b. Productie zpm l-ggz (A)'!B807</f>
        <v>Diagnostiek</v>
      </c>
      <c r="C807" s="27" t="str">
        <f>'2b. Productie zpm l-ggz (A)'!C807</f>
        <v>Vanaf 90 minuten</v>
      </c>
      <c r="D807" s="27" t="str">
        <f>'2b. Productie zpm l-ggz (A)'!D807</f>
        <v>Forensische en beveiligde zorg - klinische zorg</v>
      </c>
      <c r="E807" s="27" t="str">
        <f>'2b. Productie zpm l-ggz (A)'!E807</f>
        <v>Arts (Wet Big artikel 3)</v>
      </c>
      <c r="F807" s="32">
        <f>'2b. Productie zpm l-ggz (A)'!F807</f>
        <v>0</v>
      </c>
      <c r="G807" s="53">
        <f>'2b. Productie zpm l-ggz (A)'!G807</f>
        <v>625.63093998189095</v>
      </c>
      <c r="H807" s="30">
        <f>'2b. Productie zpm l-ggz (A)'!H807</f>
        <v>0</v>
      </c>
    </row>
    <row r="808" spans="1:8" x14ac:dyDescent="0.25">
      <c r="A808" s="26" t="str">
        <f>'2b. Productie zpm l-ggz (A)'!A808</f>
        <v>CO0820</v>
      </c>
      <c r="B808" s="27" t="str">
        <f>'2b. Productie zpm l-ggz (A)'!B808</f>
        <v>Diagnostiek</v>
      </c>
      <c r="C808" s="27" t="str">
        <f>'2b. Productie zpm l-ggz (A)'!C808</f>
        <v>Vanaf 90 minuten</v>
      </c>
      <c r="D808" s="27" t="str">
        <f>'2b. Productie zpm l-ggz (A)'!D808</f>
        <v>Forensische en beveiligde zorg - niet klinische of ambulante zorg</v>
      </c>
      <c r="E808" s="27" t="str">
        <f>'2b. Productie zpm l-ggz (A)'!E808</f>
        <v>Arts (Wet Big artikel 3)</v>
      </c>
      <c r="F808" s="32">
        <f>'2b. Productie zpm l-ggz (A)'!F808</f>
        <v>0</v>
      </c>
      <c r="G808" s="53">
        <f>'2b. Productie zpm l-ggz (A)'!G808</f>
        <v>534.26153497563598</v>
      </c>
      <c r="H808" s="30">
        <f>'2b. Productie zpm l-ggz (A)'!H808</f>
        <v>0</v>
      </c>
    </row>
    <row r="809" spans="1:8" x14ac:dyDescent="0.25">
      <c r="A809" s="26" t="str">
        <f>'2b. Productie zpm l-ggz (A)'!A809</f>
        <v>CO0821</v>
      </c>
      <c r="B809" s="27" t="str">
        <f>'2b. Productie zpm l-ggz (A)'!B809</f>
        <v>Diagnostiek</v>
      </c>
      <c r="C809" s="27" t="str">
        <f>'2b. Productie zpm l-ggz (A)'!C809</f>
        <v>Vanaf 90 minuten</v>
      </c>
      <c r="D809" s="27" t="str">
        <f>'2b. Productie zpm l-ggz (A)'!D809</f>
        <v>Hoogspecialistisch ggz (ambulant en klinisch, met contractvoorwaarde)</v>
      </c>
      <c r="E809" s="27" t="str">
        <f>'2b. Productie zpm l-ggz (A)'!E809</f>
        <v>Arts (Wet Big artikel 3)</v>
      </c>
      <c r="F809" s="32">
        <f>'2b. Productie zpm l-ggz (A)'!F809</f>
        <v>0</v>
      </c>
      <c r="G809" s="53">
        <f>'2b. Productie zpm l-ggz (A)'!G809</f>
        <v>460.33471674461703</v>
      </c>
      <c r="H809" s="30">
        <f>'2b. Productie zpm l-ggz (A)'!H809</f>
        <v>0</v>
      </c>
    </row>
    <row r="810" spans="1:8" x14ac:dyDescent="0.25">
      <c r="A810" s="26" t="str">
        <f>'2b. Productie zpm l-ggz (A)'!A810</f>
        <v>CO0822</v>
      </c>
      <c r="B810" s="27" t="str">
        <f>'2b. Productie zpm l-ggz (A)'!B810</f>
        <v>Diagnostiek</v>
      </c>
      <c r="C810" s="27" t="str">
        <f>'2b. Productie zpm l-ggz (A)'!C810</f>
        <v>Vanaf 90 minuten</v>
      </c>
      <c r="D810" s="27" t="str">
        <f>'2b. Productie zpm l-ggz (A)'!D810</f>
        <v>Ambulant – kwaliteitsstatuut sectie II</v>
      </c>
      <c r="E810" s="27" t="str">
        <f>'2b. Productie zpm l-ggz (A)'!E810</f>
        <v>Gezondheidszorgpsycholoog (Wet Big artikel 3)</v>
      </c>
      <c r="F810" s="32">
        <f>'2b. Productie zpm l-ggz (A)'!F810</f>
        <v>0</v>
      </c>
      <c r="G810" s="53">
        <f>'2b. Productie zpm l-ggz (A)'!G810</f>
        <v>239.94745647235399</v>
      </c>
      <c r="H810" s="30">
        <f>'2b. Productie zpm l-ggz (A)'!H810</f>
        <v>0</v>
      </c>
    </row>
    <row r="811" spans="1:8" x14ac:dyDescent="0.25">
      <c r="A811" s="26" t="str">
        <f>'2b. Productie zpm l-ggz (A)'!A811</f>
        <v>CO0823</v>
      </c>
      <c r="B811" s="27" t="str">
        <f>'2b. Productie zpm l-ggz (A)'!B811</f>
        <v>Diagnostiek</v>
      </c>
      <c r="C811" s="27" t="str">
        <f>'2b. Productie zpm l-ggz (A)'!C811</f>
        <v>Vanaf 90 minuten</v>
      </c>
      <c r="D811" s="27" t="str">
        <f>'2b. Productie zpm l-ggz (A)'!D811</f>
        <v>Ambulant – kwaliteitsstatuut sectie III – monodisciplinair</v>
      </c>
      <c r="E811" s="27" t="str">
        <f>'2b. Productie zpm l-ggz (A)'!E811</f>
        <v>Gezondheidszorgpsycholoog (Wet Big artikel 3)</v>
      </c>
      <c r="F811" s="32">
        <f>'2b. Productie zpm l-ggz (A)'!F811</f>
        <v>0</v>
      </c>
      <c r="G811" s="53">
        <f>'2b. Productie zpm l-ggz (A)'!G811</f>
        <v>333.72236780448497</v>
      </c>
      <c r="H811" s="30">
        <f>'2b. Productie zpm l-ggz (A)'!H811</f>
        <v>0</v>
      </c>
    </row>
    <row r="812" spans="1:8" x14ac:dyDescent="0.25">
      <c r="A812" s="26" t="str">
        <f>'2b. Productie zpm l-ggz (A)'!A812</f>
        <v>CO0824</v>
      </c>
      <c r="B812" s="27" t="str">
        <f>'2b. Productie zpm l-ggz (A)'!B812</f>
        <v>Diagnostiek</v>
      </c>
      <c r="C812" s="27" t="str">
        <f>'2b. Productie zpm l-ggz (A)'!C812</f>
        <v>Vanaf 90 minuten</v>
      </c>
      <c r="D812" s="27" t="str">
        <f>'2b. Productie zpm l-ggz (A)'!D812</f>
        <v>Ambulant – kwaliteitsstatuut sectie III – multidisciplinair</v>
      </c>
      <c r="E812" s="27" t="str">
        <f>'2b. Productie zpm l-ggz (A)'!E812</f>
        <v>Gezondheidszorgpsycholoog (Wet Big artikel 3)</v>
      </c>
      <c r="F812" s="32">
        <f>'2b. Productie zpm l-ggz (A)'!F812</f>
        <v>0</v>
      </c>
      <c r="G812" s="53">
        <f>'2b. Productie zpm l-ggz (A)'!G812</f>
        <v>395.25969277349202</v>
      </c>
      <c r="H812" s="30">
        <f>'2b. Productie zpm l-ggz (A)'!H812</f>
        <v>0</v>
      </c>
    </row>
    <row r="813" spans="1:8" x14ac:dyDescent="0.25">
      <c r="A813" s="26" t="str">
        <f>'2b. Productie zpm l-ggz (A)'!A813</f>
        <v>CO0825</v>
      </c>
      <c r="B813" s="27" t="str">
        <f>'2b. Productie zpm l-ggz (A)'!B813</f>
        <v>Diagnostiek</v>
      </c>
      <c r="C813" s="27" t="str">
        <f>'2b. Productie zpm l-ggz (A)'!C813</f>
        <v>Vanaf 90 minuten</v>
      </c>
      <c r="D813" s="27" t="str">
        <f>'2b. Productie zpm l-ggz (A)'!D813</f>
        <v>Outreachend</v>
      </c>
      <c r="E813" s="27" t="str">
        <f>'2b. Productie zpm l-ggz (A)'!E813</f>
        <v>Gezondheidszorgpsycholoog (Wet Big artikel 3)</v>
      </c>
      <c r="F813" s="32">
        <f>'2b. Productie zpm l-ggz (A)'!F813</f>
        <v>0</v>
      </c>
      <c r="G813" s="53">
        <f>'2b. Productie zpm l-ggz (A)'!G813</f>
        <v>449.85044553378901</v>
      </c>
      <c r="H813" s="30">
        <f>'2b. Productie zpm l-ggz (A)'!H813</f>
        <v>0</v>
      </c>
    </row>
    <row r="814" spans="1:8" x14ac:dyDescent="0.25">
      <c r="A814" s="26" t="str">
        <f>'2b. Productie zpm l-ggz (A)'!A814</f>
        <v>CO0826</v>
      </c>
      <c r="B814" s="27" t="str">
        <f>'2b. Productie zpm l-ggz (A)'!B814</f>
        <v>Diagnostiek</v>
      </c>
      <c r="C814" s="27" t="str">
        <f>'2b. Productie zpm l-ggz (A)'!C814</f>
        <v>Vanaf 90 minuten</v>
      </c>
      <c r="D814" s="27" t="str">
        <f>'2b. Productie zpm l-ggz (A)'!D814</f>
        <v>Klinisch (exclusief forensische en beveiligde zorg)</v>
      </c>
      <c r="E814" s="27" t="str">
        <f>'2b. Productie zpm l-ggz (A)'!E814</f>
        <v>Gezondheidszorgpsycholoog (Wet Big artikel 3)</v>
      </c>
      <c r="F814" s="32">
        <f>'2b. Productie zpm l-ggz (A)'!F814</f>
        <v>0</v>
      </c>
      <c r="G814" s="53">
        <f>'2b. Productie zpm l-ggz (A)'!G814</f>
        <v>498.46352368716498</v>
      </c>
      <c r="H814" s="30">
        <f>'2b. Productie zpm l-ggz (A)'!H814</f>
        <v>0</v>
      </c>
    </row>
    <row r="815" spans="1:8" x14ac:dyDescent="0.25">
      <c r="A815" s="26" t="str">
        <f>'2b. Productie zpm l-ggz (A)'!A815</f>
        <v>CO0827</v>
      </c>
      <c r="B815" s="27" t="str">
        <f>'2b. Productie zpm l-ggz (A)'!B815</f>
        <v>Diagnostiek</v>
      </c>
      <c r="C815" s="27" t="str">
        <f>'2b. Productie zpm l-ggz (A)'!C815</f>
        <v>Vanaf 90 minuten</v>
      </c>
      <c r="D815" s="27" t="str">
        <f>'2b. Productie zpm l-ggz (A)'!D815</f>
        <v>Forensische en beveiligde zorg - klinische zorg</v>
      </c>
      <c r="E815" s="27" t="str">
        <f>'2b. Productie zpm l-ggz (A)'!E815</f>
        <v>Gezondheidszorgpsycholoog (Wet Big artikel 3)</v>
      </c>
      <c r="F815" s="32">
        <f>'2b. Productie zpm l-ggz (A)'!F815</f>
        <v>0</v>
      </c>
      <c r="G815" s="53">
        <f>'2b. Productie zpm l-ggz (A)'!G815</f>
        <v>555.86468949678203</v>
      </c>
      <c r="H815" s="30">
        <f>'2b. Productie zpm l-ggz (A)'!H815</f>
        <v>0</v>
      </c>
    </row>
    <row r="816" spans="1:8" x14ac:dyDescent="0.25">
      <c r="A816" s="26" t="str">
        <f>'2b. Productie zpm l-ggz (A)'!A816</f>
        <v>CO0828</v>
      </c>
      <c r="B816" s="27" t="str">
        <f>'2b. Productie zpm l-ggz (A)'!B816</f>
        <v>Diagnostiek</v>
      </c>
      <c r="C816" s="27" t="str">
        <f>'2b. Productie zpm l-ggz (A)'!C816</f>
        <v>Vanaf 90 minuten</v>
      </c>
      <c r="D816" s="27" t="str">
        <f>'2b. Productie zpm l-ggz (A)'!D816</f>
        <v>Forensische en beveiligde zorg - niet klinische of ambulante zorg</v>
      </c>
      <c r="E816" s="27" t="str">
        <f>'2b. Productie zpm l-ggz (A)'!E816</f>
        <v>Gezondheidszorgpsycholoog (Wet Big artikel 3)</v>
      </c>
      <c r="F816" s="32">
        <f>'2b. Productie zpm l-ggz (A)'!F816</f>
        <v>0</v>
      </c>
      <c r="G816" s="53">
        <f>'2b. Productie zpm l-ggz (A)'!G816</f>
        <v>456.20557382503102</v>
      </c>
      <c r="H816" s="30">
        <f>'2b. Productie zpm l-ggz (A)'!H816</f>
        <v>0</v>
      </c>
    </row>
    <row r="817" spans="1:8" x14ac:dyDescent="0.25">
      <c r="A817" s="26" t="str">
        <f>'2b. Productie zpm l-ggz (A)'!A817</f>
        <v>CO0829</v>
      </c>
      <c r="B817" s="27" t="str">
        <f>'2b. Productie zpm l-ggz (A)'!B817</f>
        <v>Diagnostiek</v>
      </c>
      <c r="C817" s="27" t="str">
        <f>'2b. Productie zpm l-ggz (A)'!C817</f>
        <v>Vanaf 90 minuten</v>
      </c>
      <c r="D817" s="27" t="str">
        <f>'2b. Productie zpm l-ggz (A)'!D817</f>
        <v>Hoogspecialistisch ggz (ambulant en klinisch, met contractvoorwaarde)</v>
      </c>
      <c r="E817" s="27" t="str">
        <f>'2b. Productie zpm l-ggz (A)'!E817</f>
        <v>Gezondheidszorgpsycholoog (Wet Big artikel 3)</v>
      </c>
      <c r="F817" s="32">
        <f>'2b. Productie zpm l-ggz (A)'!F817</f>
        <v>0</v>
      </c>
      <c r="G817" s="53">
        <f>'2b. Productie zpm l-ggz (A)'!G817</f>
        <v>481.91239949984401</v>
      </c>
      <c r="H817" s="30">
        <f>'2b. Productie zpm l-ggz (A)'!H817</f>
        <v>0</v>
      </c>
    </row>
    <row r="818" spans="1:8" x14ac:dyDescent="0.25">
      <c r="A818" s="26" t="str">
        <f>'2b. Productie zpm l-ggz (A)'!A818</f>
        <v>CO0830</v>
      </c>
      <c r="B818" s="27" t="str">
        <f>'2b. Productie zpm l-ggz (A)'!B818</f>
        <v>Diagnostiek</v>
      </c>
      <c r="C818" s="27" t="str">
        <f>'2b. Productie zpm l-ggz (A)'!C818</f>
        <v>Vanaf 90 minuten</v>
      </c>
      <c r="D818" s="27" t="str">
        <f>'2b. Productie zpm l-ggz (A)'!D818</f>
        <v>Ambulant – kwaliteitsstatuut sectie II</v>
      </c>
      <c r="E818" s="27" t="str">
        <f>'2b. Productie zpm l-ggz (A)'!E818</f>
        <v>Psychotherapeut (Wet Big artikel 3)</v>
      </c>
      <c r="F818" s="32">
        <f>'2b. Productie zpm l-ggz (A)'!F818</f>
        <v>0</v>
      </c>
      <c r="G818" s="53">
        <f>'2b. Productie zpm l-ggz (A)'!G818</f>
        <v>276.062332999803</v>
      </c>
      <c r="H818" s="30">
        <f>'2b. Productie zpm l-ggz (A)'!H818</f>
        <v>0</v>
      </c>
    </row>
    <row r="819" spans="1:8" x14ac:dyDescent="0.25">
      <c r="A819" s="26" t="str">
        <f>'2b. Productie zpm l-ggz (A)'!A819</f>
        <v>CO0831</v>
      </c>
      <c r="B819" s="27" t="str">
        <f>'2b. Productie zpm l-ggz (A)'!B819</f>
        <v>Diagnostiek</v>
      </c>
      <c r="C819" s="27" t="str">
        <f>'2b. Productie zpm l-ggz (A)'!C819</f>
        <v>Vanaf 90 minuten</v>
      </c>
      <c r="D819" s="27" t="str">
        <f>'2b. Productie zpm l-ggz (A)'!D819</f>
        <v>Ambulant – kwaliteitsstatuut sectie III – monodisciplinair</v>
      </c>
      <c r="E819" s="27" t="str">
        <f>'2b. Productie zpm l-ggz (A)'!E819</f>
        <v>Psychotherapeut (Wet Big artikel 3)</v>
      </c>
      <c r="F819" s="32">
        <f>'2b. Productie zpm l-ggz (A)'!F819</f>
        <v>0</v>
      </c>
      <c r="G819" s="53">
        <f>'2b. Productie zpm l-ggz (A)'!G819</f>
        <v>374.88671183314102</v>
      </c>
      <c r="H819" s="30">
        <f>'2b. Productie zpm l-ggz (A)'!H819</f>
        <v>0</v>
      </c>
    </row>
    <row r="820" spans="1:8" x14ac:dyDescent="0.25">
      <c r="A820" s="26" t="str">
        <f>'2b. Productie zpm l-ggz (A)'!A820</f>
        <v>CO0832</v>
      </c>
      <c r="B820" s="27" t="str">
        <f>'2b. Productie zpm l-ggz (A)'!B820</f>
        <v>Diagnostiek</v>
      </c>
      <c r="C820" s="27" t="str">
        <f>'2b. Productie zpm l-ggz (A)'!C820</f>
        <v>Vanaf 90 minuten</v>
      </c>
      <c r="D820" s="27" t="str">
        <f>'2b. Productie zpm l-ggz (A)'!D820</f>
        <v>Ambulant – kwaliteitsstatuut sectie III – multidisciplinair</v>
      </c>
      <c r="E820" s="27" t="str">
        <f>'2b. Productie zpm l-ggz (A)'!E820</f>
        <v>Psychotherapeut (Wet Big artikel 3)</v>
      </c>
      <c r="F820" s="32">
        <f>'2b. Productie zpm l-ggz (A)'!F820</f>
        <v>0</v>
      </c>
      <c r="G820" s="53">
        <f>'2b. Productie zpm l-ggz (A)'!G820</f>
        <v>427.451666356526</v>
      </c>
      <c r="H820" s="30">
        <f>'2b. Productie zpm l-ggz (A)'!H820</f>
        <v>0</v>
      </c>
    </row>
    <row r="821" spans="1:8" x14ac:dyDescent="0.25">
      <c r="A821" s="26" t="str">
        <f>'2b. Productie zpm l-ggz (A)'!A821</f>
        <v>CO0833</v>
      </c>
      <c r="B821" s="27" t="str">
        <f>'2b. Productie zpm l-ggz (A)'!B821</f>
        <v>Diagnostiek</v>
      </c>
      <c r="C821" s="27" t="str">
        <f>'2b. Productie zpm l-ggz (A)'!C821</f>
        <v>Vanaf 90 minuten</v>
      </c>
      <c r="D821" s="27" t="str">
        <f>'2b. Productie zpm l-ggz (A)'!D821</f>
        <v>Outreachend</v>
      </c>
      <c r="E821" s="27" t="str">
        <f>'2b. Productie zpm l-ggz (A)'!E821</f>
        <v>Psychotherapeut (Wet Big artikel 3)</v>
      </c>
      <c r="F821" s="32">
        <f>'2b. Productie zpm l-ggz (A)'!F821</f>
        <v>0</v>
      </c>
      <c r="G821" s="53">
        <f>'2b. Productie zpm l-ggz (A)'!G821</f>
        <v>470.93178050890299</v>
      </c>
      <c r="H821" s="30">
        <f>'2b. Productie zpm l-ggz (A)'!H821</f>
        <v>0</v>
      </c>
    </row>
    <row r="822" spans="1:8" x14ac:dyDescent="0.25">
      <c r="A822" s="26" t="str">
        <f>'2b. Productie zpm l-ggz (A)'!A822</f>
        <v>CO0834</v>
      </c>
      <c r="B822" s="27" t="str">
        <f>'2b. Productie zpm l-ggz (A)'!B822</f>
        <v>Diagnostiek</v>
      </c>
      <c r="C822" s="27" t="str">
        <f>'2b. Productie zpm l-ggz (A)'!C822</f>
        <v>Vanaf 90 minuten</v>
      </c>
      <c r="D822" s="27" t="str">
        <f>'2b. Productie zpm l-ggz (A)'!D822</f>
        <v>Klinisch (exclusief forensische en beveiligde zorg)</v>
      </c>
      <c r="E822" s="27" t="str">
        <f>'2b. Productie zpm l-ggz (A)'!E822</f>
        <v>Psychotherapeut (Wet Big artikel 3)</v>
      </c>
      <c r="F822" s="32">
        <f>'2b. Productie zpm l-ggz (A)'!F822</f>
        <v>0</v>
      </c>
      <c r="G822" s="53">
        <f>'2b. Productie zpm l-ggz (A)'!G822</f>
        <v>516.34572596511998</v>
      </c>
      <c r="H822" s="30">
        <f>'2b. Productie zpm l-ggz (A)'!H822</f>
        <v>0</v>
      </c>
    </row>
    <row r="823" spans="1:8" x14ac:dyDescent="0.25">
      <c r="A823" s="26" t="str">
        <f>'2b. Productie zpm l-ggz (A)'!A823</f>
        <v>CO0835</v>
      </c>
      <c r="B823" s="27" t="str">
        <f>'2b. Productie zpm l-ggz (A)'!B823</f>
        <v>Diagnostiek</v>
      </c>
      <c r="C823" s="27" t="str">
        <f>'2b. Productie zpm l-ggz (A)'!C823</f>
        <v>Vanaf 90 minuten</v>
      </c>
      <c r="D823" s="27" t="str">
        <f>'2b. Productie zpm l-ggz (A)'!D823</f>
        <v>Forensische en beveiligde zorg - klinische zorg</v>
      </c>
      <c r="E823" s="27" t="str">
        <f>'2b. Productie zpm l-ggz (A)'!E823</f>
        <v>Psychotherapeut (Wet Big artikel 3)</v>
      </c>
      <c r="F823" s="32">
        <f>'2b. Productie zpm l-ggz (A)'!F823</f>
        <v>0</v>
      </c>
      <c r="G823" s="53">
        <f>'2b. Productie zpm l-ggz (A)'!G823</f>
        <v>614.30304723904601</v>
      </c>
      <c r="H823" s="30">
        <f>'2b. Productie zpm l-ggz (A)'!H823</f>
        <v>0</v>
      </c>
    </row>
    <row r="824" spans="1:8" x14ac:dyDescent="0.25">
      <c r="A824" s="26" t="str">
        <f>'2b. Productie zpm l-ggz (A)'!A824</f>
        <v>CO0836</v>
      </c>
      <c r="B824" s="27" t="str">
        <f>'2b. Productie zpm l-ggz (A)'!B824</f>
        <v>Diagnostiek</v>
      </c>
      <c r="C824" s="27" t="str">
        <f>'2b. Productie zpm l-ggz (A)'!C824</f>
        <v>Vanaf 90 minuten</v>
      </c>
      <c r="D824" s="27" t="str">
        <f>'2b. Productie zpm l-ggz (A)'!D824</f>
        <v>Forensische en beveiligde zorg - niet klinische of ambulante zorg</v>
      </c>
      <c r="E824" s="27" t="str">
        <f>'2b. Productie zpm l-ggz (A)'!E824</f>
        <v>Psychotherapeut (Wet Big artikel 3)</v>
      </c>
      <c r="F824" s="32">
        <f>'2b. Productie zpm l-ggz (A)'!F824</f>
        <v>0</v>
      </c>
      <c r="G824" s="53">
        <f>'2b. Productie zpm l-ggz (A)'!G824</f>
        <v>555.29623062487997</v>
      </c>
      <c r="H824" s="30">
        <f>'2b. Productie zpm l-ggz (A)'!H824</f>
        <v>0</v>
      </c>
    </row>
    <row r="825" spans="1:8" x14ac:dyDescent="0.25">
      <c r="A825" s="26" t="str">
        <f>'2b. Productie zpm l-ggz (A)'!A825</f>
        <v>CO0837</v>
      </c>
      <c r="B825" s="27" t="str">
        <f>'2b. Productie zpm l-ggz (A)'!B825</f>
        <v>Diagnostiek</v>
      </c>
      <c r="C825" s="27" t="str">
        <f>'2b. Productie zpm l-ggz (A)'!C825</f>
        <v>Vanaf 90 minuten</v>
      </c>
      <c r="D825" s="27" t="str">
        <f>'2b. Productie zpm l-ggz (A)'!D825</f>
        <v>Hoogspecialistisch ggz (ambulant en klinisch, met contractvoorwaarde)</v>
      </c>
      <c r="E825" s="27" t="str">
        <f>'2b. Productie zpm l-ggz (A)'!E825</f>
        <v>Psychotherapeut (Wet Big artikel 3)</v>
      </c>
      <c r="F825" s="32">
        <f>'2b. Productie zpm l-ggz (A)'!F825</f>
        <v>0</v>
      </c>
      <c r="G825" s="53">
        <f>'2b. Productie zpm l-ggz (A)'!G825</f>
        <v>526.71590292255098</v>
      </c>
      <c r="H825" s="30">
        <f>'2b. Productie zpm l-ggz (A)'!H825</f>
        <v>0</v>
      </c>
    </row>
    <row r="826" spans="1:8" x14ac:dyDescent="0.25">
      <c r="A826" s="26" t="str">
        <f>'2b. Productie zpm l-ggz (A)'!A826</f>
        <v>CO0838</v>
      </c>
      <c r="B826" s="27" t="str">
        <f>'2b. Productie zpm l-ggz (A)'!B826</f>
        <v>Diagnostiek</v>
      </c>
      <c r="C826" s="27" t="str">
        <f>'2b. Productie zpm l-ggz (A)'!C826</f>
        <v>Vanaf 90 minuten</v>
      </c>
      <c r="D826" s="27" t="str">
        <f>'2b. Productie zpm l-ggz (A)'!D826</f>
        <v>Ambulant – kwaliteitsstatuut sectie II</v>
      </c>
      <c r="E826" s="27" t="str">
        <f>'2b. Productie zpm l-ggz (A)'!E826</f>
        <v>Verpleegkundige (Wet Big artikel 3)</v>
      </c>
      <c r="F826" s="32">
        <f>'2b. Productie zpm l-ggz (A)'!F826</f>
        <v>0</v>
      </c>
      <c r="G826" s="53">
        <f>'2b. Productie zpm l-ggz (A)'!G826</f>
        <v>199.47091728600901</v>
      </c>
      <c r="H826" s="30">
        <f>'2b. Productie zpm l-ggz (A)'!H826</f>
        <v>0</v>
      </c>
    </row>
    <row r="827" spans="1:8" x14ac:dyDescent="0.25">
      <c r="A827" s="26" t="str">
        <f>'2b. Productie zpm l-ggz (A)'!A827</f>
        <v>CO0839</v>
      </c>
      <c r="B827" s="27" t="str">
        <f>'2b. Productie zpm l-ggz (A)'!B827</f>
        <v>Diagnostiek</v>
      </c>
      <c r="C827" s="27" t="str">
        <f>'2b. Productie zpm l-ggz (A)'!C827</f>
        <v>Vanaf 90 minuten</v>
      </c>
      <c r="D827" s="27" t="str">
        <f>'2b. Productie zpm l-ggz (A)'!D827</f>
        <v>Ambulant – kwaliteitsstatuut sectie III – monodisciplinair</v>
      </c>
      <c r="E827" s="27" t="str">
        <f>'2b. Productie zpm l-ggz (A)'!E827</f>
        <v>Verpleegkundige (Wet Big artikel 3)</v>
      </c>
      <c r="F827" s="32">
        <f>'2b. Productie zpm l-ggz (A)'!F827</f>
        <v>0</v>
      </c>
      <c r="G827" s="53">
        <f>'2b. Productie zpm l-ggz (A)'!G827</f>
        <v>275.61264115994197</v>
      </c>
      <c r="H827" s="30">
        <f>'2b. Productie zpm l-ggz (A)'!H827</f>
        <v>0</v>
      </c>
    </row>
    <row r="828" spans="1:8" x14ac:dyDescent="0.25">
      <c r="A828" s="26" t="str">
        <f>'2b. Productie zpm l-ggz (A)'!A828</f>
        <v>CO0840</v>
      </c>
      <c r="B828" s="27" t="str">
        <f>'2b. Productie zpm l-ggz (A)'!B828</f>
        <v>Diagnostiek</v>
      </c>
      <c r="C828" s="27" t="str">
        <f>'2b. Productie zpm l-ggz (A)'!C828</f>
        <v>Vanaf 90 minuten</v>
      </c>
      <c r="D828" s="27" t="str">
        <f>'2b. Productie zpm l-ggz (A)'!D828</f>
        <v>Ambulant – kwaliteitsstatuut sectie III – multidisciplinair</v>
      </c>
      <c r="E828" s="27" t="str">
        <f>'2b. Productie zpm l-ggz (A)'!E828</f>
        <v>Verpleegkundige (Wet Big artikel 3)</v>
      </c>
      <c r="F828" s="32">
        <f>'2b. Productie zpm l-ggz (A)'!F828</f>
        <v>0</v>
      </c>
      <c r="G828" s="53">
        <f>'2b. Productie zpm l-ggz (A)'!G828</f>
        <v>326.35345923598197</v>
      </c>
      <c r="H828" s="30">
        <f>'2b. Productie zpm l-ggz (A)'!H828</f>
        <v>0</v>
      </c>
    </row>
    <row r="829" spans="1:8" x14ac:dyDescent="0.25">
      <c r="A829" s="26" t="str">
        <f>'2b. Productie zpm l-ggz (A)'!A829</f>
        <v>CO0841</v>
      </c>
      <c r="B829" s="27" t="str">
        <f>'2b. Productie zpm l-ggz (A)'!B829</f>
        <v>Diagnostiek</v>
      </c>
      <c r="C829" s="27" t="str">
        <f>'2b. Productie zpm l-ggz (A)'!C829</f>
        <v>Vanaf 90 minuten</v>
      </c>
      <c r="D829" s="27" t="str">
        <f>'2b. Productie zpm l-ggz (A)'!D829</f>
        <v>Outreachend</v>
      </c>
      <c r="E829" s="27" t="str">
        <f>'2b. Productie zpm l-ggz (A)'!E829</f>
        <v>Verpleegkundige (Wet Big artikel 3)</v>
      </c>
      <c r="F829" s="32">
        <f>'2b. Productie zpm l-ggz (A)'!F829</f>
        <v>0</v>
      </c>
      <c r="G829" s="53">
        <f>'2b. Productie zpm l-ggz (A)'!G829</f>
        <v>371.40045929457801</v>
      </c>
      <c r="H829" s="30">
        <f>'2b. Productie zpm l-ggz (A)'!H829</f>
        <v>0</v>
      </c>
    </row>
    <row r="830" spans="1:8" x14ac:dyDescent="0.25">
      <c r="A830" s="26" t="str">
        <f>'2b. Productie zpm l-ggz (A)'!A830</f>
        <v>CO0842</v>
      </c>
      <c r="B830" s="27" t="str">
        <f>'2b. Productie zpm l-ggz (A)'!B830</f>
        <v>Diagnostiek</v>
      </c>
      <c r="C830" s="27" t="str">
        <f>'2b. Productie zpm l-ggz (A)'!C830</f>
        <v>Vanaf 90 minuten</v>
      </c>
      <c r="D830" s="27" t="str">
        <f>'2b. Productie zpm l-ggz (A)'!D830</f>
        <v>Klinisch (exclusief forensische en beveiligde zorg)</v>
      </c>
      <c r="E830" s="27" t="str">
        <f>'2b. Productie zpm l-ggz (A)'!E830</f>
        <v>Verpleegkundige (Wet Big artikel 3)</v>
      </c>
      <c r="F830" s="32">
        <f>'2b. Productie zpm l-ggz (A)'!F830</f>
        <v>0</v>
      </c>
      <c r="G830" s="53">
        <f>'2b. Productie zpm l-ggz (A)'!G830</f>
        <v>404.46438612208999</v>
      </c>
      <c r="H830" s="30">
        <f>'2b. Productie zpm l-ggz (A)'!H830</f>
        <v>0</v>
      </c>
    </row>
    <row r="831" spans="1:8" x14ac:dyDescent="0.25">
      <c r="A831" s="26" t="str">
        <f>'2b. Productie zpm l-ggz (A)'!A831</f>
        <v>CO0843</v>
      </c>
      <c r="B831" s="27" t="str">
        <f>'2b. Productie zpm l-ggz (A)'!B831</f>
        <v>Diagnostiek</v>
      </c>
      <c r="C831" s="27" t="str">
        <f>'2b. Productie zpm l-ggz (A)'!C831</f>
        <v>Vanaf 90 minuten</v>
      </c>
      <c r="D831" s="27" t="str">
        <f>'2b. Productie zpm l-ggz (A)'!D831</f>
        <v>Forensische en beveiligde zorg - klinische zorg</v>
      </c>
      <c r="E831" s="27" t="str">
        <f>'2b. Productie zpm l-ggz (A)'!E831</f>
        <v>Verpleegkundige (Wet Big artikel 3)</v>
      </c>
      <c r="F831" s="32">
        <f>'2b. Productie zpm l-ggz (A)'!F831</f>
        <v>0</v>
      </c>
      <c r="G831" s="53">
        <f>'2b. Productie zpm l-ggz (A)'!G831</f>
        <v>433.16852053857701</v>
      </c>
      <c r="H831" s="30">
        <f>'2b. Productie zpm l-ggz (A)'!H831</f>
        <v>0</v>
      </c>
    </row>
    <row r="832" spans="1:8" x14ac:dyDescent="0.25">
      <c r="A832" s="26" t="str">
        <f>'2b. Productie zpm l-ggz (A)'!A832</f>
        <v>CO0844</v>
      </c>
      <c r="B832" s="27" t="str">
        <f>'2b. Productie zpm l-ggz (A)'!B832</f>
        <v>Diagnostiek</v>
      </c>
      <c r="C832" s="27" t="str">
        <f>'2b. Productie zpm l-ggz (A)'!C832</f>
        <v>Vanaf 90 minuten</v>
      </c>
      <c r="D832" s="27" t="str">
        <f>'2b. Productie zpm l-ggz (A)'!D832</f>
        <v>Forensische en beveiligde zorg - niet klinische of ambulante zorg</v>
      </c>
      <c r="E832" s="27" t="str">
        <f>'2b. Productie zpm l-ggz (A)'!E832</f>
        <v>Verpleegkundige (Wet Big artikel 3)</v>
      </c>
      <c r="F832" s="32">
        <f>'2b. Productie zpm l-ggz (A)'!F832</f>
        <v>0</v>
      </c>
      <c r="G832" s="53">
        <f>'2b. Productie zpm l-ggz (A)'!G832</f>
        <v>388.538810548301</v>
      </c>
      <c r="H832" s="30">
        <f>'2b. Productie zpm l-ggz (A)'!H832</f>
        <v>0</v>
      </c>
    </row>
    <row r="833" spans="1:8" x14ac:dyDescent="0.25">
      <c r="A833" s="26" t="str">
        <f>'2b. Productie zpm l-ggz (A)'!A833</f>
        <v>CO0845</v>
      </c>
      <c r="B833" s="27" t="str">
        <f>'2b. Productie zpm l-ggz (A)'!B833</f>
        <v>Diagnostiek</v>
      </c>
      <c r="C833" s="27" t="str">
        <f>'2b. Productie zpm l-ggz (A)'!C833</f>
        <v>Vanaf 90 minuten</v>
      </c>
      <c r="D833" s="27" t="str">
        <f>'2b. Productie zpm l-ggz (A)'!D833</f>
        <v>Hoogspecialistisch ggz (ambulant en klinisch, met contractvoorwaarde)</v>
      </c>
      <c r="E833" s="27" t="str">
        <f>'2b. Productie zpm l-ggz (A)'!E833</f>
        <v>Verpleegkundige (Wet Big artikel 3)</v>
      </c>
      <c r="F833" s="32">
        <f>'2b. Productie zpm l-ggz (A)'!F833</f>
        <v>0</v>
      </c>
      <c r="G833" s="53">
        <f>'2b. Productie zpm l-ggz (A)'!G833</f>
        <v>413.22071524422699</v>
      </c>
      <c r="H833" s="30">
        <f>'2b. Productie zpm l-ggz (A)'!H833</f>
        <v>0</v>
      </c>
    </row>
    <row r="834" spans="1:8" x14ac:dyDescent="0.25">
      <c r="A834" s="26" t="str">
        <f>'2b. Productie zpm l-ggz (A)'!A834</f>
        <v>CO0846</v>
      </c>
      <c r="B834" s="27" t="str">
        <f>'2b. Productie zpm l-ggz (A)'!B834</f>
        <v>Behandeling</v>
      </c>
      <c r="C834" s="27" t="str">
        <f>'2b. Productie zpm l-ggz (A)'!C834</f>
        <v>Vanaf 90 minuten</v>
      </c>
      <c r="D834" s="27" t="str">
        <f>'2b. Productie zpm l-ggz (A)'!D834</f>
        <v>Ambulant – kwaliteitsstatuut sectie II</v>
      </c>
      <c r="E834" s="27" t="str">
        <f>'2b. Productie zpm l-ggz (A)'!E834</f>
        <v>Overige beroepen</v>
      </c>
      <c r="F834" s="32">
        <f>'2b. Productie zpm l-ggz (A)'!F834</f>
        <v>0</v>
      </c>
      <c r="G834" s="53">
        <f>'2b. Productie zpm l-ggz (A)'!G834</f>
        <v>184.36167347646401</v>
      </c>
      <c r="H834" s="30">
        <f>'2b. Productie zpm l-ggz (A)'!H834</f>
        <v>0</v>
      </c>
    </row>
    <row r="835" spans="1:8" x14ac:dyDescent="0.25">
      <c r="A835" s="26" t="str">
        <f>'2b. Productie zpm l-ggz (A)'!A835</f>
        <v>CO0847</v>
      </c>
      <c r="B835" s="27" t="str">
        <f>'2b. Productie zpm l-ggz (A)'!B835</f>
        <v>Behandeling</v>
      </c>
      <c r="C835" s="27" t="str">
        <f>'2b. Productie zpm l-ggz (A)'!C835</f>
        <v>Vanaf 90 minuten</v>
      </c>
      <c r="D835" s="27" t="str">
        <f>'2b. Productie zpm l-ggz (A)'!D835</f>
        <v>Ambulant – kwaliteitsstatuut sectie III – monodisciplinair</v>
      </c>
      <c r="E835" s="27" t="str">
        <f>'2b. Productie zpm l-ggz (A)'!E835</f>
        <v>Overige beroepen</v>
      </c>
      <c r="F835" s="32">
        <f>'2b. Productie zpm l-ggz (A)'!F835</f>
        <v>0</v>
      </c>
      <c r="G835" s="53">
        <f>'2b. Productie zpm l-ggz (A)'!G835</f>
        <v>249.54833564801399</v>
      </c>
      <c r="H835" s="30">
        <f>'2b. Productie zpm l-ggz (A)'!H835</f>
        <v>0</v>
      </c>
    </row>
    <row r="836" spans="1:8" x14ac:dyDescent="0.25">
      <c r="A836" s="26" t="str">
        <f>'2b. Productie zpm l-ggz (A)'!A836</f>
        <v>CO0848</v>
      </c>
      <c r="B836" s="27" t="str">
        <f>'2b. Productie zpm l-ggz (A)'!B836</f>
        <v>Behandeling</v>
      </c>
      <c r="C836" s="27" t="str">
        <f>'2b. Productie zpm l-ggz (A)'!C836</f>
        <v>Vanaf 90 minuten</v>
      </c>
      <c r="D836" s="27" t="str">
        <f>'2b. Productie zpm l-ggz (A)'!D836</f>
        <v>Ambulant – kwaliteitsstatuut sectie III – multidisciplinair</v>
      </c>
      <c r="E836" s="27" t="str">
        <f>'2b. Productie zpm l-ggz (A)'!E836</f>
        <v>Overige beroepen</v>
      </c>
      <c r="F836" s="32">
        <f>'2b. Productie zpm l-ggz (A)'!F836</f>
        <v>0</v>
      </c>
      <c r="G836" s="53">
        <f>'2b. Productie zpm l-ggz (A)'!G836</f>
        <v>294.833187663221</v>
      </c>
      <c r="H836" s="30">
        <f>'2b. Productie zpm l-ggz (A)'!H836</f>
        <v>0</v>
      </c>
    </row>
    <row r="837" spans="1:8" x14ac:dyDescent="0.25">
      <c r="A837" s="26" t="str">
        <f>'2b. Productie zpm l-ggz (A)'!A837</f>
        <v>CO0849</v>
      </c>
      <c r="B837" s="27" t="str">
        <f>'2b. Productie zpm l-ggz (A)'!B837</f>
        <v>Behandeling</v>
      </c>
      <c r="C837" s="27" t="str">
        <f>'2b. Productie zpm l-ggz (A)'!C837</f>
        <v>Vanaf 90 minuten</v>
      </c>
      <c r="D837" s="27" t="str">
        <f>'2b. Productie zpm l-ggz (A)'!D837</f>
        <v>Outreachend</v>
      </c>
      <c r="E837" s="27" t="str">
        <f>'2b. Productie zpm l-ggz (A)'!E837</f>
        <v>Overige beroepen</v>
      </c>
      <c r="F837" s="32">
        <f>'2b. Productie zpm l-ggz (A)'!F837</f>
        <v>0</v>
      </c>
      <c r="G837" s="53">
        <f>'2b. Productie zpm l-ggz (A)'!G837</f>
        <v>342.44933533246302</v>
      </c>
      <c r="H837" s="30">
        <f>'2b. Productie zpm l-ggz (A)'!H837</f>
        <v>0</v>
      </c>
    </row>
    <row r="838" spans="1:8" x14ac:dyDescent="0.25">
      <c r="A838" s="26" t="str">
        <f>'2b. Productie zpm l-ggz (A)'!A838</f>
        <v>CO0850</v>
      </c>
      <c r="B838" s="27" t="str">
        <f>'2b. Productie zpm l-ggz (A)'!B838</f>
        <v>Behandeling</v>
      </c>
      <c r="C838" s="27" t="str">
        <f>'2b. Productie zpm l-ggz (A)'!C838</f>
        <v>Vanaf 90 minuten</v>
      </c>
      <c r="D838" s="27" t="str">
        <f>'2b. Productie zpm l-ggz (A)'!D838</f>
        <v>Klinisch (exclusief forensische en beveiligde zorg)</v>
      </c>
      <c r="E838" s="27" t="str">
        <f>'2b. Productie zpm l-ggz (A)'!E838</f>
        <v>Overige beroepen</v>
      </c>
      <c r="F838" s="32">
        <f>'2b. Productie zpm l-ggz (A)'!F838</f>
        <v>0</v>
      </c>
      <c r="G838" s="53">
        <f>'2b. Productie zpm l-ggz (A)'!G838</f>
        <v>367.85720985850202</v>
      </c>
      <c r="H838" s="30">
        <f>'2b. Productie zpm l-ggz (A)'!H838</f>
        <v>0</v>
      </c>
    </row>
    <row r="839" spans="1:8" x14ac:dyDescent="0.25">
      <c r="A839" s="26" t="str">
        <f>'2b. Productie zpm l-ggz (A)'!A839</f>
        <v>CO0851</v>
      </c>
      <c r="B839" s="27" t="str">
        <f>'2b. Productie zpm l-ggz (A)'!B839</f>
        <v>Behandeling</v>
      </c>
      <c r="C839" s="27" t="str">
        <f>'2b. Productie zpm l-ggz (A)'!C839</f>
        <v>Vanaf 90 minuten</v>
      </c>
      <c r="D839" s="27" t="str">
        <f>'2b. Productie zpm l-ggz (A)'!D839</f>
        <v>Forensische en beveiligde zorg - klinische zorg</v>
      </c>
      <c r="E839" s="27" t="str">
        <f>'2b. Productie zpm l-ggz (A)'!E839</f>
        <v>Overige beroepen</v>
      </c>
      <c r="F839" s="32">
        <f>'2b. Productie zpm l-ggz (A)'!F839</f>
        <v>0</v>
      </c>
      <c r="G839" s="53">
        <f>'2b. Productie zpm l-ggz (A)'!G839</f>
        <v>400.70734079357197</v>
      </c>
      <c r="H839" s="30">
        <f>'2b. Productie zpm l-ggz (A)'!H839</f>
        <v>0</v>
      </c>
    </row>
    <row r="840" spans="1:8" x14ac:dyDescent="0.25">
      <c r="A840" s="26" t="str">
        <f>'2b. Productie zpm l-ggz (A)'!A840</f>
        <v>CO0852</v>
      </c>
      <c r="B840" s="27" t="str">
        <f>'2b. Productie zpm l-ggz (A)'!B840</f>
        <v>Behandeling</v>
      </c>
      <c r="C840" s="27" t="str">
        <f>'2b. Productie zpm l-ggz (A)'!C840</f>
        <v>Vanaf 90 minuten</v>
      </c>
      <c r="D840" s="27" t="str">
        <f>'2b. Productie zpm l-ggz (A)'!D840</f>
        <v>Forensische en beveiligde zorg - niet klinische of ambulante zorg</v>
      </c>
      <c r="E840" s="27" t="str">
        <f>'2b. Productie zpm l-ggz (A)'!E840</f>
        <v>Overige beroepen</v>
      </c>
      <c r="F840" s="32">
        <f>'2b. Productie zpm l-ggz (A)'!F840</f>
        <v>0</v>
      </c>
      <c r="G840" s="53">
        <f>'2b. Productie zpm l-ggz (A)'!G840</f>
        <v>356.83643667420603</v>
      </c>
      <c r="H840" s="30">
        <f>'2b. Productie zpm l-ggz (A)'!H840</f>
        <v>0</v>
      </c>
    </row>
    <row r="841" spans="1:8" x14ac:dyDescent="0.25">
      <c r="A841" s="26" t="str">
        <f>'2b. Productie zpm l-ggz (A)'!A841</f>
        <v>CO0853</v>
      </c>
      <c r="B841" s="27" t="str">
        <f>'2b. Productie zpm l-ggz (A)'!B841</f>
        <v>Behandeling</v>
      </c>
      <c r="C841" s="27" t="str">
        <f>'2b. Productie zpm l-ggz (A)'!C841</f>
        <v>Vanaf 90 minuten</v>
      </c>
      <c r="D841" s="27" t="str">
        <f>'2b. Productie zpm l-ggz (A)'!D841</f>
        <v>Hoogspecialistisch ggz (ambulant en klinisch, met contractvoorwaarde)</v>
      </c>
      <c r="E841" s="27" t="str">
        <f>'2b. Productie zpm l-ggz (A)'!E841</f>
        <v>Overige beroepen</v>
      </c>
      <c r="F841" s="32">
        <f>'2b. Productie zpm l-ggz (A)'!F841</f>
        <v>0</v>
      </c>
      <c r="G841" s="53">
        <f>'2b. Productie zpm l-ggz (A)'!G841</f>
        <v>360.28800399721001</v>
      </c>
      <c r="H841" s="30">
        <f>'2b. Productie zpm l-ggz (A)'!H841</f>
        <v>0</v>
      </c>
    </row>
    <row r="842" spans="1:8" x14ac:dyDescent="0.25">
      <c r="A842" s="26" t="str">
        <f>'2b. Productie zpm l-ggz (A)'!A842</f>
        <v>CO0854</v>
      </c>
      <c r="B842" s="27" t="str">
        <f>'2b. Productie zpm l-ggz (A)'!B842</f>
        <v>Behandeling</v>
      </c>
      <c r="C842" s="27" t="str">
        <f>'2b. Productie zpm l-ggz (A)'!C842</f>
        <v>Vanaf 90 minuten</v>
      </c>
      <c r="D842" s="27" t="str">
        <f>'2b. Productie zpm l-ggz (A)'!D842</f>
        <v>Ambulant – kwaliteitsstatuut sectie II</v>
      </c>
      <c r="E842" s="27" t="str">
        <f>'2b. Productie zpm l-ggz (A)'!E842</f>
        <v>Arts - specialist (Wet Big artikel 14)</v>
      </c>
      <c r="F842" s="32">
        <f>'2b. Productie zpm l-ggz (A)'!F842</f>
        <v>0</v>
      </c>
      <c r="G842" s="53">
        <f>'2b. Productie zpm l-ggz (A)'!G842</f>
        <v>349.34408951501001</v>
      </c>
      <c r="H842" s="30">
        <f>'2b. Productie zpm l-ggz (A)'!H842</f>
        <v>0</v>
      </c>
    </row>
    <row r="843" spans="1:8" x14ac:dyDescent="0.25">
      <c r="A843" s="26" t="str">
        <f>'2b. Productie zpm l-ggz (A)'!A843</f>
        <v>CO0856</v>
      </c>
      <c r="B843" s="27" t="str">
        <f>'2b. Productie zpm l-ggz (A)'!B843</f>
        <v>Behandeling</v>
      </c>
      <c r="C843" s="27" t="str">
        <f>'2b. Productie zpm l-ggz (A)'!C843</f>
        <v>Vanaf 90 minuten</v>
      </c>
      <c r="D843" s="27" t="str">
        <f>'2b. Productie zpm l-ggz (A)'!D843</f>
        <v>Ambulant – kwaliteitsstatuut sectie III – monodisciplinair</v>
      </c>
      <c r="E843" s="27" t="str">
        <f>'2b. Productie zpm l-ggz (A)'!E843</f>
        <v>Arts - specialist (Wet Big artikel 14)</v>
      </c>
      <c r="F843" s="32">
        <f>'2b. Productie zpm l-ggz (A)'!F843</f>
        <v>0</v>
      </c>
      <c r="G843" s="53">
        <f>'2b. Productie zpm l-ggz (A)'!G843</f>
        <v>446.69675309227102</v>
      </c>
      <c r="H843" s="30">
        <f>'2b. Productie zpm l-ggz (A)'!H843</f>
        <v>0</v>
      </c>
    </row>
    <row r="844" spans="1:8" x14ac:dyDescent="0.25">
      <c r="A844" s="26" t="str">
        <f>'2b. Productie zpm l-ggz (A)'!A844</f>
        <v>CO0857</v>
      </c>
      <c r="B844" s="27" t="str">
        <f>'2b. Productie zpm l-ggz (A)'!B844</f>
        <v>Behandeling</v>
      </c>
      <c r="C844" s="27" t="str">
        <f>'2b. Productie zpm l-ggz (A)'!C844</f>
        <v>Vanaf 90 minuten</v>
      </c>
      <c r="D844" s="27" t="str">
        <f>'2b. Productie zpm l-ggz (A)'!D844</f>
        <v>Ambulant – kwaliteitsstatuut sectie III – multidisciplinair</v>
      </c>
      <c r="E844" s="27" t="str">
        <f>'2b. Productie zpm l-ggz (A)'!E844</f>
        <v>Arts - specialist (Wet Big artikel 14)</v>
      </c>
      <c r="F844" s="32">
        <f>'2b. Productie zpm l-ggz (A)'!F844</f>
        <v>0</v>
      </c>
      <c r="G844" s="53">
        <f>'2b. Productie zpm l-ggz (A)'!G844</f>
        <v>503.93209937307699</v>
      </c>
      <c r="H844" s="30">
        <f>'2b. Productie zpm l-ggz (A)'!H844</f>
        <v>0</v>
      </c>
    </row>
    <row r="845" spans="1:8" x14ac:dyDescent="0.25">
      <c r="A845" s="26" t="str">
        <f>'2b. Productie zpm l-ggz (A)'!A845</f>
        <v>CO0858</v>
      </c>
      <c r="B845" s="27" t="str">
        <f>'2b. Productie zpm l-ggz (A)'!B845</f>
        <v>Behandeling</v>
      </c>
      <c r="C845" s="27" t="str">
        <f>'2b. Productie zpm l-ggz (A)'!C845</f>
        <v>Vanaf 90 minuten</v>
      </c>
      <c r="D845" s="27" t="str">
        <f>'2b. Productie zpm l-ggz (A)'!D845</f>
        <v>Outreachend</v>
      </c>
      <c r="E845" s="27" t="str">
        <f>'2b. Productie zpm l-ggz (A)'!E845</f>
        <v>Arts - specialist (Wet Big artikel 14)</v>
      </c>
      <c r="F845" s="32">
        <f>'2b. Productie zpm l-ggz (A)'!F845</f>
        <v>0</v>
      </c>
      <c r="G845" s="53">
        <f>'2b. Productie zpm l-ggz (A)'!G845</f>
        <v>545.31069346972902</v>
      </c>
      <c r="H845" s="30">
        <f>'2b. Productie zpm l-ggz (A)'!H845</f>
        <v>0</v>
      </c>
    </row>
    <row r="846" spans="1:8" x14ac:dyDescent="0.25">
      <c r="A846" s="26" t="str">
        <f>'2b. Productie zpm l-ggz (A)'!A846</f>
        <v>CO0859</v>
      </c>
      <c r="B846" s="27" t="str">
        <f>'2b. Productie zpm l-ggz (A)'!B846</f>
        <v>Behandeling</v>
      </c>
      <c r="C846" s="27" t="str">
        <f>'2b. Productie zpm l-ggz (A)'!C846</f>
        <v>Vanaf 90 minuten</v>
      </c>
      <c r="D846" s="27" t="str">
        <f>'2b. Productie zpm l-ggz (A)'!D846</f>
        <v>Klinisch (exclusief forensische en beveiligde zorg)</v>
      </c>
      <c r="E846" s="27" t="str">
        <f>'2b. Productie zpm l-ggz (A)'!E846</f>
        <v>Arts - specialist (Wet Big artikel 14)</v>
      </c>
      <c r="F846" s="32">
        <f>'2b. Productie zpm l-ggz (A)'!F846</f>
        <v>0</v>
      </c>
      <c r="G846" s="53">
        <f>'2b. Productie zpm l-ggz (A)'!G846</f>
        <v>592.67712876795599</v>
      </c>
      <c r="H846" s="30">
        <f>'2b. Productie zpm l-ggz (A)'!H846</f>
        <v>0</v>
      </c>
    </row>
    <row r="847" spans="1:8" x14ac:dyDescent="0.25">
      <c r="A847" s="26" t="str">
        <f>'2b. Productie zpm l-ggz (A)'!A847</f>
        <v>CO0860</v>
      </c>
      <c r="B847" s="27" t="str">
        <f>'2b. Productie zpm l-ggz (A)'!B847</f>
        <v>Behandeling</v>
      </c>
      <c r="C847" s="27" t="str">
        <f>'2b. Productie zpm l-ggz (A)'!C847</f>
        <v>Vanaf 90 minuten</v>
      </c>
      <c r="D847" s="27" t="str">
        <f>'2b. Productie zpm l-ggz (A)'!D847</f>
        <v>Forensische en beveiligde zorg - klinische zorg</v>
      </c>
      <c r="E847" s="27" t="str">
        <f>'2b. Productie zpm l-ggz (A)'!E847</f>
        <v>Arts - specialist (Wet Big artikel 14)</v>
      </c>
      <c r="F847" s="32">
        <f>'2b. Productie zpm l-ggz (A)'!F847</f>
        <v>0</v>
      </c>
      <c r="G847" s="53">
        <f>'2b. Productie zpm l-ggz (A)'!G847</f>
        <v>712.309765446097</v>
      </c>
      <c r="H847" s="30">
        <f>'2b. Productie zpm l-ggz (A)'!H847</f>
        <v>0</v>
      </c>
    </row>
    <row r="848" spans="1:8" x14ac:dyDescent="0.25">
      <c r="A848" s="26" t="str">
        <f>'2b. Productie zpm l-ggz (A)'!A848</f>
        <v>CO0861</v>
      </c>
      <c r="B848" s="27" t="str">
        <f>'2b. Productie zpm l-ggz (A)'!B848</f>
        <v>Behandeling</v>
      </c>
      <c r="C848" s="27" t="str">
        <f>'2b. Productie zpm l-ggz (A)'!C848</f>
        <v>Vanaf 90 minuten</v>
      </c>
      <c r="D848" s="27" t="str">
        <f>'2b. Productie zpm l-ggz (A)'!D848</f>
        <v>Forensische en beveiligde zorg - niet klinische of ambulante zorg</v>
      </c>
      <c r="E848" s="27" t="str">
        <f>'2b. Productie zpm l-ggz (A)'!E848</f>
        <v>Arts - specialist (Wet Big artikel 14)</v>
      </c>
      <c r="F848" s="32">
        <f>'2b. Productie zpm l-ggz (A)'!F848</f>
        <v>0</v>
      </c>
      <c r="G848" s="53">
        <f>'2b. Productie zpm l-ggz (A)'!G848</f>
        <v>660.33004855491401</v>
      </c>
      <c r="H848" s="30">
        <f>'2b. Productie zpm l-ggz (A)'!H848</f>
        <v>0</v>
      </c>
    </row>
    <row r="849" spans="1:8" x14ac:dyDescent="0.25">
      <c r="A849" s="26" t="str">
        <f>'2b. Productie zpm l-ggz (A)'!A849</f>
        <v>CO0862</v>
      </c>
      <c r="B849" s="27" t="str">
        <f>'2b. Productie zpm l-ggz (A)'!B849</f>
        <v>Behandeling</v>
      </c>
      <c r="C849" s="27" t="str">
        <f>'2b. Productie zpm l-ggz (A)'!C849</f>
        <v>Vanaf 90 minuten</v>
      </c>
      <c r="D849" s="27" t="str">
        <f>'2b. Productie zpm l-ggz (A)'!D849</f>
        <v>Hoogspecialistisch ggz (ambulant en klinisch, met contractvoorwaarde)</v>
      </c>
      <c r="E849" s="27" t="str">
        <f>'2b. Productie zpm l-ggz (A)'!E849</f>
        <v>Arts - specialist (Wet Big artikel 14)</v>
      </c>
      <c r="F849" s="32">
        <f>'2b. Productie zpm l-ggz (A)'!F849</f>
        <v>0</v>
      </c>
      <c r="G849" s="53">
        <f>'2b. Productie zpm l-ggz (A)'!G849</f>
        <v>582.39529701025299</v>
      </c>
      <c r="H849" s="30">
        <f>'2b. Productie zpm l-ggz (A)'!H849</f>
        <v>0</v>
      </c>
    </row>
    <row r="850" spans="1:8" x14ac:dyDescent="0.25">
      <c r="A850" s="26" t="str">
        <f>'2b. Productie zpm l-ggz (A)'!A850</f>
        <v>CO0863</v>
      </c>
      <c r="B850" s="27" t="str">
        <f>'2b. Productie zpm l-ggz (A)'!B850</f>
        <v>Behandeling</v>
      </c>
      <c r="C850" s="27" t="str">
        <f>'2b. Productie zpm l-ggz (A)'!C850</f>
        <v>Vanaf 90 minuten</v>
      </c>
      <c r="D850" s="27" t="str">
        <f>'2b. Productie zpm l-ggz (A)'!D850</f>
        <v>Ambulant – kwaliteitsstatuut sectie II</v>
      </c>
      <c r="E850" s="27" t="str">
        <f>'2b. Productie zpm l-ggz (A)'!E850</f>
        <v>Klinisch (neuro)psycholoog (Wet Big artikel 14)</v>
      </c>
      <c r="F850" s="32">
        <f>'2b. Productie zpm l-ggz (A)'!F850</f>
        <v>0</v>
      </c>
      <c r="G850" s="53">
        <f>'2b. Productie zpm l-ggz (A)'!G850</f>
        <v>279.105443340612</v>
      </c>
      <c r="H850" s="30">
        <f>'2b. Productie zpm l-ggz (A)'!H850</f>
        <v>0</v>
      </c>
    </row>
    <row r="851" spans="1:8" x14ac:dyDescent="0.25">
      <c r="A851" s="26" t="str">
        <f>'2b. Productie zpm l-ggz (A)'!A851</f>
        <v>CO0864</v>
      </c>
      <c r="B851" s="27" t="str">
        <f>'2b. Productie zpm l-ggz (A)'!B851</f>
        <v>Behandeling</v>
      </c>
      <c r="C851" s="27" t="str">
        <f>'2b. Productie zpm l-ggz (A)'!C851</f>
        <v>Vanaf 90 minuten</v>
      </c>
      <c r="D851" s="27" t="str">
        <f>'2b. Productie zpm l-ggz (A)'!D851</f>
        <v>Ambulant – kwaliteitsstatuut sectie III – monodisciplinair</v>
      </c>
      <c r="E851" s="27" t="str">
        <f>'2b. Productie zpm l-ggz (A)'!E851</f>
        <v>Klinisch (neuro)psycholoog (Wet Big artikel 14)</v>
      </c>
      <c r="F851" s="32">
        <f>'2b. Productie zpm l-ggz (A)'!F851</f>
        <v>0</v>
      </c>
      <c r="G851" s="53">
        <f>'2b. Productie zpm l-ggz (A)'!G851</f>
        <v>358.02430444215503</v>
      </c>
      <c r="H851" s="30">
        <f>'2b. Productie zpm l-ggz (A)'!H851</f>
        <v>0</v>
      </c>
    </row>
    <row r="852" spans="1:8" x14ac:dyDescent="0.25">
      <c r="A852" s="26" t="str">
        <f>'2b. Productie zpm l-ggz (A)'!A852</f>
        <v>CO0865</v>
      </c>
      <c r="B852" s="27" t="str">
        <f>'2b. Productie zpm l-ggz (A)'!B852</f>
        <v>Behandeling</v>
      </c>
      <c r="C852" s="27" t="str">
        <f>'2b. Productie zpm l-ggz (A)'!C852</f>
        <v>Vanaf 90 minuten</v>
      </c>
      <c r="D852" s="27" t="str">
        <f>'2b. Productie zpm l-ggz (A)'!D852</f>
        <v>Ambulant – kwaliteitsstatuut sectie III – multidisciplinair</v>
      </c>
      <c r="E852" s="27" t="str">
        <f>'2b. Productie zpm l-ggz (A)'!E852</f>
        <v>Klinisch (neuro)psycholoog (Wet Big artikel 14)</v>
      </c>
      <c r="F852" s="32">
        <f>'2b. Productie zpm l-ggz (A)'!F852</f>
        <v>0</v>
      </c>
      <c r="G852" s="53">
        <f>'2b. Productie zpm l-ggz (A)'!G852</f>
        <v>404.36579134075401</v>
      </c>
      <c r="H852" s="30">
        <f>'2b. Productie zpm l-ggz (A)'!H852</f>
        <v>0</v>
      </c>
    </row>
    <row r="853" spans="1:8" x14ac:dyDescent="0.25">
      <c r="A853" s="26" t="str">
        <f>'2b. Productie zpm l-ggz (A)'!A853</f>
        <v>CO0866</v>
      </c>
      <c r="B853" s="27" t="str">
        <f>'2b. Productie zpm l-ggz (A)'!B853</f>
        <v>Behandeling</v>
      </c>
      <c r="C853" s="27" t="str">
        <f>'2b. Productie zpm l-ggz (A)'!C853</f>
        <v>Vanaf 90 minuten</v>
      </c>
      <c r="D853" s="27" t="str">
        <f>'2b. Productie zpm l-ggz (A)'!D853</f>
        <v>Outreachend</v>
      </c>
      <c r="E853" s="27" t="str">
        <f>'2b. Productie zpm l-ggz (A)'!E853</f>
        <v>Klinisch (neuro)psycholoog (Wet Big artikel 14)</v>
      </c>
      <c r="F853" s="32">
        <f>'2b. Productie zpm l-ggz (A)'!F853</f>
        <v>0</v>
      </c>
      <c r="G853" s="53">
        <f>'2b. Productie zpm l-ggz (A)'!G853</f>
        <v>454.52657679969798</v>
      </c>
      <c r="H853" s="30">
        <f>'2b. Productie zpm l-ggz (A)'!H853</f>
        <v>0</v>
      </c>
    </row>
    <row r="854" spans="1:8" x14ac:dyDescent="0.25">
      <c r="A854" s="26" t="str">
        <f>'2b. Productie zpm l-ggz (A)'!A854</f>
        <v>CO0867</v>
      </c>
      <c r="B854" s="27" t="str">
        <f>'2b. Productie zpm l-ggz (A)'!B854</f>
        <v>Behandeling</v>
      </c>
      <c r="C854" s="27" t="str">
        <f>'2b. Productie zpm l-ggz (A)'!C854</f>
        <v>Vanaf 90 minuten</v>
      </c>
      <c r="D854" s="27" t="str">
        <f>'2b. Productie zpm l-ggz (A)'!D854</f>
        <v>Klinisch (exclusief forensische en beveiligde zorg)</v>
      </c>
      <c r="E854" s="27" t="str">
        <f>'2b. Productie zpm l-ggz (A)'!E854</f>
        <v>Klinisch (neuro)psycholoog (Wet Big artikel 14)</v>
      </c>
      <c r="F854" s="32">
        <f>'2b. Productie zpm l-ggz (A)'!F854</f>
        <v>0</v>
      </c>
      <c r="G854" s="53">
        <f>'2b. Productie zpm l-ggz (A)'!G854</f>
        <v>507.36158607139799</v>
      </c>
      <c r="H854" s="30">
        <f>'2b. Productie zpm l-ggz (A)'!H854</f>
        <v>0</v>
      </c>
    </row>
    <row r="855" spans="1:8" x14ac:dyDescent="0.25">
      <c r="A855" s="26" t="str">
        <f>'2b. Productie zpm l-ggz (A)'!A855</f>
        <v>CO0868</v>
      </c>
      <c r="B855" s="27" t="str">
        <f>'2b. Productie zpm l-ggz (A)'!B855</f>
        <v>Behandeling</v>
      </c>
      <c r="C855" s="27" t="str">
        <f>'2b. Productie zpm l-ggz (A)'!C855</f>
        <v>Vanaf 90 minuten</v>
      </c>
      <c r="D855" s="27" t="str">
        <f>'2b. Productie zpm l-ggz (A)'!D855</f>
        <v>Forensische en beveiligde zorg - klinische zorg</v>
      </c>
      <c r="E855" s="27" t="str">
        <f>'2b. Productie zpm l-ggz (A)'!E855</f>
        <v>Klinisch (neuro)psycholoog (Wet Big artikel 14)</v>
      </c>
      <c r="F855" s="32">
        <f>'2b. Productie zpm l-ggz (A)'!F855</f>
        <v>0</v>
      </c>
      <c r="G855" s="53">
        <f>'2b. Productie zpm l-ggz (A)'!G855</f>
        <v>539.31000601336098</v>
      </c>
      <c r="H855" s="30">
        <f>'2b. Productie zpm l-ggz (A)'!H855</f>
        <v>0</v>
      </c>
    </row>
    <row r="856" spans="1:8" x14ac:dyDescent="0.25">
      <c r="A856" s="26" t="str">
        <f>'2b. Productie zpm l-ggz (A)'!A856</f>
        <v>CO0869</v>
      </c>
      <c r="B856" s="27" t="str">
        <f>'2b. Productie zpm l-ggz (A)'!B856</f>
        <v>Behandeling</v>
      </c>
      <c r="C856" s="27" t="str">
        <f>'2b. Productie zpm l-ggz (A)'!C856</f>
        <v>Vanaf 90 minuten</v>
      </c>
      <c r="D856" s="27" t="str">
        <f>'2b. Productie zpm l-ggz (A)'!D856</f>
        <v>Forensische en beveiligde zorg - niet klinische of ambulante zorg</v>
      </c>
      <c r="E856" s="27" t="str">
        <f>'2b. Productie zpm l-ggz (A)'!E856</f>
        <v>Klinisch (neuro)psycholoog (Wet Big artikel 14)</v>
      </c>
      <c r="F856" s="32">
        <f>'2b. Productie zpm l-ggz (A)'!F856</f>
        <v>0</v>
      </c>
      <c r="G856" s="53">
        <f>'2b. Productie zpm l-ggz (A)'!G856</f>
        <v>507.52176894633698</v>
      </c>
      <c r="H856" s="30">
        <f>'2b. Productie zpm l-ggz (A)'!H856</f>
        <v>0</v>
      </c>
    </row>
    <row r="857" spans="1:8" x14ac:dyDescent="0.25">
      <c r="A857" s="26" t="str">
        <f>'2b. Productie zpm l-ggz (A)'!A857</f>
        <v>CO0870</v>
      </c>
      <c r="B857" s="27" t="str">
        <f>'2b. Productie zpm l-ggz (A)'!B857</f>
        <v>Behandeling</v>
      </c>
      <c r="C857" s="27" t="str">
        <f>'2b. Productie zpm l-ggz (A)'!C857</f>
        <v>Vanaf 90 minuten</v>
      </c>
      <c r="D857" s="27" t="str">
        <f>'2b. Productie zpm l-ggz (A)'!D857</f>
        <v>Hoogspecialistisch ggz (ambulant en klinisch, met contractvoorwaarde)</v>
      </c>
      <c r="E857" s="27" t="str">
        <f>'2b. Productie zpm l-ggz (A)'!E857</f>
        <v>Klinisch (neuro)psycholoog (Wet Big artikel 14)</v>
      </c>
      <c r="F857" s="32">
        <f>'2b. Productie zpm l-ggz (A)'!F857</f>
        <v>0</v>
      </c>
      <c r="G857" s="53">
        <f>'2b. Productie zpm l-ggz (A)'!G857</f>
        <v>495.756611158515</v>
      </c>
      <c r="H857" s="30">
        <f>'2b. Productie zpm l-ggz (A)'!H857</f>
        <v>0</v>
      </c>
    </row>
    <row r="858" spans="1:8" x14ac:dyDescent="0.25">
      <c r="A858" s="26" t="str">
        <f>'2b. Productie zpm l-ggz (A)'!A858</f>
        <v>CO0871</v>
      </c>
      <c r="B858" s="27" t="str">
        <f>'2b. Productie zpm l-ggz (A)'!B858</f>
        <v>Behandeling</v>
      </c>
      <c r="C858" s="27" t="str">
        <f>'2b. Productie zpm l-ggz (A)'!C858</f>
        <v>Vanaf 90 minuten</v>
      </c>
      <c r="D858" s="27" t="str">
        <f>'2b. Productie zpm l-ggz (A)'!D858</f>
        <v>Ambulant – kwaliteitsstatuut sectie II</v>
      </c>
      <c r="E858" s="27" t="str">
        <f>'2b. Productie zpm l-ggz (A)'!E858</f>
        <v>Verpleegkundig specialist geestelijke gezondheidszorg (Wet Big artikel 14)</v>
      </c>
      <c r="F858" s="32">
        <f>'2b. Productie zpm l-ggz (A)'!F858</f>
        <v>0</v>
      </c>
      <c r="G858" s="53">
        <f>'2b. Productie zpm l-ggz (A)'!G858</f>
        <v>191.61462792090501</v>
      </c>
      <c r="H858" s="30">
        <f>'2b. Productie zpm l-ggz (A)'!H858</f>
        <v>0</v>
      </c>
    </row>
    <row r="859" spans="1:8" x14ac:dyDescent="0.25">
      <c r="A859" s="26" t="str">
        <f>'2b. Productie zpm l-ggz (A)'!A859</f>
        <v>CO0872</v>
      </c>
      <c r="B859" s="27" t="str">
        <f>'2b. Productie zpm l-ggz (A)'!B859</f>
        <v>Behandeling</v>
      </c>
      <c r="C859" s="27" t="str">
        <f>'2b. Productie zpm l-ggz (A)'!C859</f>
        <v>Vanaf 90 minuten</v>
      </c>
      <c r="D859" s="27" t="str">
        <f>'2b. Productie zpm l-ggz (A)'!D859</f>
        <v>Ambulant – kwaliteitsstatuut sectie III – monodisciplinair</v>
      </c>
      <c r="E859" s="27" t="str">
        <f>'2b. Productie zpm l-ggz (A)'!E859</f>
        <v>Verpleegkundig specialist geestelijke gezondheidszorg (Wet Big artikel 14)</v>
      </c>
      <c r="F859" s="32">
        <f>'2b. Productie zpm l-ggz (A)'!F859</f>
        <v>0</v>
      </c>
      <c r="G859" s="53">
        <f>'2b. Productie zpm l-ggz (A)'!G859</f>
        <v>261.83789324568801</v>
      </c>
      <c r="H859" s="30">
        <f>'2b. Productie zpm l-ggz (A)'!H859</f>
        <v>0</v>
      </c>
    </row>
    <row r="860" spans="1:8" x14ac:dyDescent="0.25">
      <c r="A860" s="26" t="str">
        <f>'2b. Productie zpm l-ggz (A)'!A860</f>
        <v>CO0873</v>
      </c>
      <c r="B860" s="27" t="str">
        <f>'2b. Productie zpm l-ggz (A)'!B860</f>
        <v>Behandeling</v>
      </c>
      <c r="C860" s="27" t="str">
        <f>'2b. Productie zpm l-ggz (A)'!C860</f>
        <v>Vanaf 90 minuten</v>
      </c>
      <c r="D860" s="27" t="str">
        <f>'2b. Productie zpm l-ggz (A)'!D860</f>
        <v>Ambulant – kwaliteitsstatuut sectie III – multidisciplinair</v>
      </c>
      <c r="E860" s="27" t="str">
        <f>'2b. Productie zpm l-ggz (A)'!E860</f>
        <v>Verpleegkundig specialist geestelijke gezondheidszorg (Wet Big artikel 14)</v>
      </c>
      <c r="F860" s="32">
        <f>'2b. Productie zpm l-ggz (A)'!F860</f>
        <v>0</v>
      </c>
      <c r="G860" s="53">
        <f>'2b. Productie zpm l-ggz (A)'!G860</f>
        <v>295.63209764309897</v>
      </c>
      <c r="H860" s="30">
        <f>'2b. Productie zpm l-ggz (A)'!H860</f>
        <v>0</v>
      </c>
    </row>
    <row r="861" spans="1:8" x14ac:dyDescent="0.25">
      <c r="A861" s="26" t="str">
        <f>'2b. Productie zpm l-ggz (A)'!A861</f>
        <v>CO0874</v>
      </c>
      <c r="B861" s="27" t="str">
        <f>'2b. Productie zpm l-ggz (A)'!B861</f>
        <v>Behandeling</v>
      </c>
      <c r="C861" s="27" t="str">
        <f>'2b. Productie zpm l-ggz (A)'!C861</f>
        <v>Vanaf 90 minuten</v>
      </c>
      <c r="D861" s="27" t="str">
        <f>'2b. Productie zpm l-ggz (A)'!D861</f>
        <v>Outreachend</v>
      </c>
      <c r="E861" s="27" t="str">
        <f>'2b. Productie zpm l-ggz (A)'!E861</f>
        <v>Verpleegkundig specialist geestelijke gezondheidszorg (Wet Big artikel 14)</v>
      </c>
      <c r="F861" s="32">
        <f>'2b. Productie zpm l-ggz (A)'!F861</f>
        <v>0</v>
      </c>
      <c r="G861" s="53">
        <f>'2b. Productie zpm l-ggz (A)'!G861</f>
        <v>322.99553896488499</v>
      </c>
      <c r="H861" s="30">
        <f>'2b. Productie zpm l-ggz (A)'!H861</f>
        <v>0</v>
      </c>
    </row>
    <row r="862" spans="1:8" x14ac:dyDescent="0.25">
      <c r="A862" s="26" t="str">
        <f>'2b. Productie zpm l-ggz (A)'!A862</f>
        <v>CO0875</v>
      </c>
      <c r="B862" s="27" t="str">
        <f>'2b. Productie zpm l-ggz (A)'!B862</f>
        <v>Behandeling</v>
      </c>
      <c r="C862" s="27" t="str">
        <f>'2b. Productie zpm l-ggz (A)'!C862</f>
        <v>Vanaf 90 minuten</v>
      </c>
      <c r="D862" s="27" t="str">
        <f>'2b. Productie zpm l-ggz (A)'!D862</f>
        <v>Klinisch (exclusief forensische en beveiligde zorg)</v>
      </c>
      <c r="E862" s="27" t="str">
        <f>'2b. Productie zpm l-ggz (A)'!E862</f>
        <v>Verpleegkundig specialist geestelijke gezondheidszorg (Wet Big artikel 14)</v>
      </c>
      <c r="F862" s="32">
        <f>'2b. Productie zpm l-ggz (A)'!F862</f>
        <v>0</v>
      </c>
      <c r="G862" s="53">
        <f>'2b. Productie zpm l-ggz (A)'!G862</f>
        <v>342.78755387777397</v>
      </c>
      <c r="H862" s="30">
        <f>'2b. Productie zpm l-ggz (A)'!H862</f>
        <v>0</v>
      </c>
    </row>
    <row r="863" spans="1:8" x14ac:dyDescent="0.25">
      <c r="A863" s="26" t="str">
        <f>'2b. Productie zpm l-ggz (A)'!A863</f>
        <v>CO0876</v>
      </c>
      <c r="B863" s="27" t="str">
        <f>'2b. Productie zpm l-ggz (A)'!B863</f>
        <v>Behandeling</v>
      </c>
      <c r="C863" s="27" t="str">
        <f>'2b. Productie zpm l-ggz (A)'!C863</f>
        <v>Vanaf 90 minuten</v>
      </c>
      <c r="D863" s="27" t="str">
        <f>'2b. Productie zpm l-ggz (A)'!D863</f>
        <v>Forensische en beveiligde zorg - klinische zorg</v>
      </c>
      <c r="E863" s="27" t="str">
        <f>'2b. Productie zpm l-ggz (A)'!E863</f>
        <v>Verpleegkundig specialist geestelijke gezondheidszorg (Wet Big artikel 14)</v>
      </c>
      <c r="F863" s="32">
        <f>'2b. Productie zpm l-ggz (A)'!F863</f>
        <v>0</v>
      </c>
      <c r="G863" s="53">
        <f>'2b. Productie zpm l-ggz (A)'!G863</f>
        <v>340.95504827800602</v>
      </c>
      <c r="H863" s="30">
        <f>'2b. Productie zpm l-ggz (A)'!H863</f>
        <v>0</v>
      </c>
    </row>
    <row r="864" spans="1:8" x14ac:dyDescent="0.25">
      <c r="A864" s="26" t="str">
        <f>'2b. Productie zpm l-ggz (A)'!A864</f>
        <v>CO0877</v>
      </c>
      <c r="B864" s="27" t="str">
        <f>'2b. Productie zpm l-ggz (A)'!B864</f>
        <v>Behandeling</v>
      </c>
      <c r="C864" s="27" t="str">
        <f>'2b. Productie zpm l-ggz (A)'!C864</f>
        <v>Vanaf 90 minuten</v>
      </c>
      <c r="D864" s="27" t="str">
        <f>'2b. Productie zpm l-ggz (A)'!D864</f>
        <v>Forensische en beveiligde zorg - niet klinische of ambulante zorg</v>
      </c>
      <c r="E864" s="27" t="str">
        <f>'2b. Productie zpm l-ggz (A)'!E864</f>
        <v>Verpleegkundig specialist geestelijke gezondheidszorg (Wet Big artikel 14)</v>
      </c>
      <c r="F864" s="32">
        <f>'2b. Productie zpm l-ggz (A)'!F864</f>
        <v>0</v>
      </c>
      <c r="G864" s="53">
        <f>'2b. Productie zpm l-ggz (A)'!G864</f>
        <v>310.98176643913803</v>
      </c>
      <c r="H864" s="30">
        <f>'2b. Productie zpm l-ggz (A)'!H864</f>
        <v>0</v>
      </c>
    </row>
    <row r="865" spans="1:8" x14ac:dyDescent="0.25">
      <c r="A865" s="26" t="str">
        <f>'2b. Productie zpm l-ggz (A)'!A865</f>
        <v>CO0878</v>
      </c>
      <c r="B865" s="27" t="str">
        <f>'2b. Productie zpm l-ggz (A)'!B865</f>
        <v>Behandeling</v>
      </c>
      <c r="C865" s="27" t="str">
        <f>'2b. Productie zpm l-ggz (A)'!C865</f>
        <v>Vanaf 90 minuten</v>
      </c>
      <c r="D865" s="27" t="str">
        <f>'2b. Productie zpm l-ggz (A)'!D865</f>
        <v>Hoogspecialistisch ggz (ambulant en klinisch, met contractvoorwaarde)</v>
      </c>
      <c r="E865" s="27" t="str">
        <f>'2b. Productie zpm l-ggz (A)'!E865</f>
        <v>Verpleegkundig specialist geestelijke gezondheidszorg (Wet Big artikel 14)</v>
      </c>
      <c r="F865" s="32">
        <f>'2b. Productie zpm l-ggz (A)'!F865</f>
        <v>0</v>
      </c>
      <c r="G865" s="53">
        <f>'2b. Productie zpm l-ggz (A)'!G865</f>
        <v>358.23325773378298</v>
      </c>
      <c r="H865" s="30">
        <f>'2b. Productie zpm l-ggz (A)'!H865</f>
        <v>0</v>
      </c>
    </row>
    <row r="866" spans="1:8" x14ac:dyDescent="0.25">
      <c r="A866" s="26" t="str">
        <f>'2b. Productie zpm l-ggz (A)'!A866</f>
        <v>CO0879</v>
      </c>
      <c r="B866" s="27" t="str">
        <f>'2b. Productie zpm l-ggz (A)'!B866</f>
        <v>Behandeling</v>
      </c>
      <c r="C866" s="27" t="str">
        <f>'2b. Productie zpm l-ggz (A)'!C866</f>
        <v>Vanaf 90 minuten</v>
      </c>
      <c r="D866" s="27" t="str">
        <f>'2b. Productie zpm l-ggz (A)'!D866</f>
        <v>Ambulant – kwaliteitsstatuut sectie II</v>
      </c>
      <c r="E866" s="27" t="str">
        <f>'2b. Productie zpm l-ggz (A)'!E866</f>
        <v>Arts (Wet Big artikel 3)</v>
      </c>
      <c r="F866" s="32">
        <f>'2b. Productie zpm l-ggz (A)'!F866</f>
        <v>0</v>
      </c>
      <c r="G866" s="53">
        <f>'2b. Productie zpm l-ggz (A)'!G866</f>
        <v>198.063018572929</v>
      </c>
      <c r="H866" s="30">
        <f>'2b. Productie zpm l-ggz (A)'!H866</f>
        <v>0</v>
      </c>
    </row>
    <row r="867" spans="1:8" x14ac:dyDescent="0.25">
      <c r="A867" s="26" t="str">
        <f>'2b. Productie zpm l-ggz (A)'!A867</f>
        <v>CO0880</v>
      </c>
      <c r="B867" s="27" t="str">
        <f>'2b. Productie zpm l-ggz (A)'!B867</f>
        <v>Behandeling</v>
      </c>
      <c r="C867" s="27" t="str">
        <f>'2b. Productie zpm l-ggz (A)'!C867</f>
        <v>Vanaf 90 minuten</v>
      </c>
      <c r="D867" s="27" t="str">
        <f>'2b. Productie zpm l-ggz (A)'!D867</f>
        <v>Ambulant – kwaliteitsstatuut sectie III – monodisciplinair</v>
      </c>
      <c r="E867" s="27" t="str">
        <f>'2b. Productie zpm l-ggz (A)'!E867</f>
        <v>Arts (Wet Big artikel 3)</v>
      </c>
      <c r="F867" s="32">
        <f>'2b. Productie zpm l-ggz (A)'!F867</f>
        <v>0</v>
      </c>
      <c r="G867" s="53">
        <f>'2b. Productie zpm l-ggz (A)'!G867</f>
        <v>268.72770750727102</v>
      </c>
      <c r="H867" s="30">
        <f>'2b. Productie zpm l-ggz (A)'!H867</f>
        <v>0</v>
      </c>
    </row>
    <row r="868" spans="1:8" x14ac:dyDescent="0.25">
      <c r="A868" s="26" t="str">
        <f>'2b. Productie zpm l-ggz (A)'!A868</f>
        <v>CO0881</v>
      </c>
      <c r="B868" s="27" t="str">
        <f>'2b. Productie zpm l-ggz (A)'!B868</f>
        <v>Behandeling</v>
      </c>
      <c r="C868" s="27" t="str">
        <f>'2b. Productie zpm l-ggz (A)'!C868</f>
        <v>Vanaf 90 minuten</v>
      </c>
      <c r="D868" s="27" t="str">
        <f>'2b. Productie zpm l-ggz (A)'!D868</f>
        <v>Ambulant – kwaliteitsstatuut sectie III – multidisciplinair</v>
      </c>
      <c r="E868" s="27" t="str">
        <f>'2b. Productie zpm l-ggz (A)'!E868</f>
        <v>Arts (Wet Big artikel 3)</v>
      </c>
      <c r="F868" s="32">
        <f>'2b. Productie zpm l-ggz (A)'!F868</f>
        <v>0</v>
      </c>
      <c r="G868" s="53">
        <f>'2b. Productie zpm l-ggz (A)'!G868</f>
        <v>313.02695883916903</v>
      </c>
      <c r="H868" s="30">
        <f>'2b. Productie zpm l-ggz (A)'!H868</f>
        <v>0</v>
      </c>
    </row>
    <row r="869" spans="1:8" x14ac:dyDescent="0.25">
      <c r="A869" s="26" t="str">
        <f>'2b. Productie zpm l-ggz (A)'!A869</f>
        <v>CO0882</v>
      </c>
      <c r="B869" s="27" t="str">
        <f>'2b. Productie zpm l-ggz (A)'!B869</f>
        <v>Behandeling</v>
      </c>
      <c r="C869" s="27" t="str">
        <f>'2b. Productie zpm l-ggz (A)'!C869</f>
        <v>Vanaf 90 minuten</v>
      </c>
      <c r="D869" s="27" t="str">
        <f>'2b. Productie zpm l-ggz (A)'!D869</f>
        <v>Outreachend</v>
      </c>
      <c r="E869" s="27" t="str">
        <f>'2b. Productie zpm l-ggz (A)'!E869</f>
        <v>Arts (Wet Big artikel 3)</v>
      </c>
      <c r="F869" s="32">
        <f>'2b. Productie zpm l-ggz (A)'!F869</f>
        <v>0</v>
      </c>
      <c r="G869" s="53">
        <f>'2b. Productie zpm l-ggz (A)'!G869</f>
        <v>331.12250949910299</v>
      </c>
      <c r="H869" s="30">
        <f>'2b. Productie zpm l-ggz (A)'!H869</f>
        <v>0</v>
      </c>
    </row>
    <row r="870" spans="1:8" x14ac:dyDescent="0.25">
      <c r="A870" s="26" t="str">
        <f>'2b. Productie zpm l-ggz (A)'!A870</f>
        <v>CO0883</v>
      </c>
      <c r="B870" s="27" t="str">
        <f>'2b. Productie zpm l-ggz (A)'!B870</f>
        <v>Behandeling</v>
      </c>
      <c r="C870" s="27" t="str">
        <f>'2b. Productie zpm l-ggz (A)'!C870</f>
        <v>Vanaf 90 minuten</v>
      </c>
      <c r="D870" s="27" t="str">
        <f>'2b. Productie zpm l-ggz (A)'!D870</f>
        <v>Klinisch (exclusief forensische en beveiligde zorg)</v>
      </c>
      <c r="E870" s="27" t="str">
        <f>'2b. Productie zpm l-ggz (A)'!E870</f>
        <v>Arts (Wet Big artikel 3)</v>
      </c>
      <c r="F870" s="32">
        <f>'2b. Productie zpm l-ggz (A)'!F870</f>
        <v>0</v>
      </c>
      <c r="G870" s="53">
        <f>'2b. Productie zpm l-ggz (A)'!G870</f>
        <v>360.90183463341498</v>
      </c>
      <c r="H870" s="30">
        <f>'2b. Productie zpm l-ggz (A)'!H870</f>
        <v>0</v>
      </c>
    </row>
    <row r="871" spans="1:8" x14ac:dyDescent="0.25">
      <c r="A871" s="26" t="str">
        <f>'2b. Productie zpm l-ggz (A)'!A871</f>
        <v>CO0884</v>
      </c>
      <c r="B871" s="27" t="str">
        <f>'2b. Productie zpm l-ggz (A)'!B871</f>
        <v>Behandeling</v>
      </c>
      <c r="C871" s="27" t="str">
        <f>'2b. Productie zpm l-ggz (A)'!C871</f>
        <v>Vanaf 90 minuten</v>
      </c>
      <c r="D871" s="27" t="str">
        <f>'2b. Productie zpm l-ggz (A)'!D871</f>
        <v>Forensische en beveiligde zorg - klinische zorg</v>
      </c>
      <c r="E871" s="27" t="str">
        <f>'2b. Productie zpm l-ggz (A)'!E871</f>
        <v>Arts (Wet Big artikel 3)</v>
      </c>
      <c r="F871" s="32">
        <f>'2b. Productie zpm l-ggz (A)'!F871</f>
        <v>0</v>
      </c>
      <c r="G871" s="53">
        <f>'2b. Productie zpm l-ggz (A)'!G871</f>
        <v>476.32079187789202</v>
      </c>
      <c r="H871" s="30">
        <f>'2b. Productie zpm l-ggz (A)'!H871</f>
        <v>0</v>
      </c>
    </row>
    <row r="872" spans="1:8" x14ac:dyDescent="0.25">
      <c r="A872" s="26" t="str">
        <f>'2b. Productie zpm l-ggz (A)'!A872</f>
        <v>CO0885</v>
      </c>
      <c r="B872" s="27" t="str">
        <f>'2b. Productie zpm l-ggz (A)'!B872</f>
        <v>Behandeling</v>
      </c>
      <c r="C872" s="27" t="str">
        <f>'2b. Productie zpm l-ggz (A)'!C872</f>
        <v>Vanaf 90 minuten</v>
      </c>
      <c r="D872" s="27" t="str">
        <f>'2b. Productie zpm l-ggz (A)'!D872</f>
        <v>Forensische en beveiligde zorg - niet klinische of ambulante zorg</v>
      </c>
      <c r="E872" s="27" t="str">
        <f>'2b. Productie zpm l-ggz (A)'!E872</f>
        <v>Arts (Wet Big artikel 3)</v>
      </c>
      <c r="F872" s="32">
        <f>'2b. Productie zpm l-ggz (A)'!F872</f>
        <v>0</v>
      </c>
      <c r="G872" s="53">
        <f>'2b. Productie zpm l-ggz (A)'!G872</f>
        <v>416.255035693011</v>
      </c>
      <c r="H872" s="30">
        <f>'2b. Productie zpm l-ggz (A)'!H872</f>
        <v>0</v>
      </c>
    </row>
    <row r="873" spans="1:8" x14ac:dyDescent="0.25">
      <c r="A873" s="26" t="str">
        <f>'2b. Productie zpm l-ggz (A)'!A873</f>
        <v>CO0886</v>
      </c>
      <c r="B873" s="27" t="str">
        <f>'2b. Productie zpm l-ggz (A)'!B873</f>
        <v>Behandeling</v>
      </c>
      <c r="C873" s="27" t="str">
        <f>'2b. Productie zpm l-ggz (A)'!C873</f>
        <v>Vanaf 90 minuten</v>
      </c>
      <c r="D873" s="27" t="str">
        <f>'2b. Productie zpm l-ggz (A)'!D873</f>
        <v>Hoogspecialistisch ggz (ambulant en klinisch, met contractvoorwaarde)</v>
      </c>
      <c r="E873" s="27" t="str">
        <f>'2b. Productie zpm l-ggz (A)'!E873</f>
        <v>Arts (Wet Big artikel 3)</v>
      </c>
      <c r="F873" s="32">
        <f>'2b. Productie zpm l-ggz (A)'!F873</f>
        <v>0</v>
      </c>
      <c r="G873" s="53">
        <f>'2b. Productie zpm l-ggz (A)'!G873</f>
        <v>372.86484809415799</v>
      </c>
      <c r="H873" s="30">
        <f>'2b. Productie zpm l-ggz (A)'!H873</f>
        <v>0</v>
      </c>
    </row>
    <row r="874" spans="1:8" x14ac:dyDescent="0.25">
      <c r="A874" s="26" t="str">
        <f>'2b. Productie zpm l-ggz (A)'!A874</f>
        <v>CO0887</v>
      </c>
      <c r="B874" s="27" t="str">
        <f>'2b. Productie zpm l-ggz (A)'!B874</f>
        <v>Behandeling</v>
      </c>
      <c r="C874" s="27" t="str">
        <f>'2b. Productie zpm l-ggz (A)'!C874</f>
        <v>Vanaf 90 minuten</v>
      </c>
      <c r="D874" s="27" t="str">
        <f>'2b. Productie zpm l-ggz (A)'!D874</f>
        <v>Ambulant – kwaliteitsstatuut sectie II</v>
      </c>
      <c r="E874" s="27" t="str">
        <f>'2b. Productie zpm l-ggz (A)'!E874</f>
        <v>Gezondheidszorgpsycholoog (Wet Big artikel 3)</v>
      </c>
      <c r="F874" s="32">
        <f>'2b. Productie zpm l-ggz (A)'!F874</f>
        <v>0</v>
      </c>
      <c r="G874" s="53">
        <f>'2b. Productie zpm l-ggz (A)'!G874</f>
        <v>212.46187081502299</v>
      </c>
      <c r="H874" s="30">
        <f>'2b. Productie zpm l-ggz (A)'!H874</f>
        <v>0</v>
      </c>
    </row>
    <row r="875" spans="1:8" x14ac:dyDescent="0.25">
      <c r="A875" s="26" t="str">
        <f>'2b. Productie zpm l-ggz (A)'!A875</f>
        <v>CO0888</v>
      </c>
      <c r="B875" s="27" t="str">
        <f>'2b. Productie zpm l-ggz (A)'!B875</f>
        <v>Behandeling</v>
      </c>
      <c r="C875" s="27" t="str">
        <f>'2b. Productie zpm l-ggz (A)'!C875</f>
        <v>Vanaf 90 minuten</v>
      </c>
      <c r="D875" s="27" t="str">
        <f>'2b. Productie zpm l-ggz (A)'!D875</f>
        <v>Ambulant – kwaliteitsstatuut sectie III – monodisciplinair</v>
      </c>
      <c r="E875" s="27" t="str">
        <f>'2b. Productie zpm l-ggz (A)'!E875</f>
        <v>Gezondheidszorgpsycholoog (Wet Big artikel 3)</v>
      </c>
      <c r="F875" s="32">
        <f>'2b. Productie zpm l-ggz (A)'!F875</f>
        <v>0</v>
      </c>
      <c r="G875" s="53">
        <f>'2b. Productie zpm l-ggz (A)'!G875</f>
        <v>283.28124685566701</v>
      </c>
      <c r="H875" s="30">
        <f>'2b. Productie zpm l-ggz (A)'!H875</f>
        <v>0</v>
      </c>
    </row>
    <row r="876" spans="1:8" x14ac:dyDescent="0.25">
      <c r="A876" s="26" t="str">
        <f>'2b. Productie zpm l-ggz (A)'!A876</f>
        <v>CO0889</v>
      </c>
      <c r="B876" s="27" t="str">
        <f>'2b. Productie zpm l-ggz (A)'!B876</f>
        <v>Behandeling</v>
      </c>
      <c r="C876" s="27" t="str">
        <f>'2b. Productie zpm l-ggz (A)'!C876</f>
        <v>Vanaf 90 minuten</v>
      </c>
      <c r="D876" s="27" t="str">
        <f>'2b. Productie zpm l-ggz (A)'!D876</f>
        <v>Ambulant – kwaliteitsstatuut sectie III – multidisciplinair</v>
      </c>
      <c r="E876" s="27" t="str">
        <f>'2b. Productie zpm l-ggz (A)'!E876</f>
        <v>Gezondheidszorgpsycholoog (Wet Big artikel 3)</v>
      </c>
      <c r="F876" s="32">
        <f>'2b. Productie zpm l-ggz (A)'!F876</f>
        <v>0</v>
      </c>
      <c r="G876" s="53">
        <f>'2b. Productie zpm l-ggz (A)'!G876</f>
        <v>324.60668885589803</v>
      </c>
      <c r="H876" s="30">
        <f>'2b. Productie zpm l-ggz (A)'!H876</f>
        <v>0</v>
      </c>
    </row>
    <row r="877" spans="1:8" x14ac:dyDescent="0.25">
      <c r="A877" s="26" t="str">
        <f>'2b. Productie zpm l-ggz (A)'!A877</f>
        <v>CO0890</v>
      </c>
      <c r="B877" s="27" t="str">
        <f>'2b. Productie zpm l-ggz (A)'!B877</f>
        <v>Behandeling</v>
      </c>
      <c r="C877" s="27" t="str">
        <f>'2b. Productie zpm l-ggz (A)'!C877</f>
        <v>Vanaf 90 minuten</v>
      </c>
      <c r="D877" s="27" t="str">
        <f>'2b. Productie zpm l-ggz (A)'!D877</f>
        <v>Outreachend</v>
      </c>
      <c r="E877" s="27" t="str">
        <f>'2b. Productie zpm l-ggz (A)'!E877</f>
        <v>Gezondheidszorgpsycholoog (Wet Big artikel 3)</v>
      </c>
      <c r="F877" s="32">
        <f>'2b. Productie zpm l-ggz (A)'!F877</f>
        <v>0</v>
      </c>
      <c r="G877" s="53">
        <f>'2b. Productie zpm l-ggz (A)'!G877</f>
        <v>359.214565928095</v>
      </c>
      <c r="H877" s="30">
        <f>'2b. Productie zpm l-ggz (A)'!H877</f>
        <v>0</v>
      </c>
    </row>
    <row r="878" spans="1:8" x14ac:dyDescent="0.25">
      <c r="A878" s="26" t="str">
        <f>'2b. Productie zpm l-ggz (A)'!A878</f>
        <v>CO0891</v>
      </c>
      <c r="B878" s="27" t="str">
        <f>'2b. Productie zpm l-ggz (A)'!B878</f>
        <v>Behandeling</v>
      </c>
      <c r="C878" s="27" t="str">
        <f>'2b. Productie zpm l-ggz (A)'!C878</f>
        <v>Vanaf 90 minuten</v>
      </c>
      <c r="D878" s="27" t="str">
        <f>'2b. Productie zpm l-ggz (A)'!D878</f>
        <v>Klinisch (exclusief forensische en beveiligde zorg)</v>
      </c>
      <c r="E878" s="27" t="str">
        <f>'2b. Productie zpm l-ggz (A)'!E878</f>
        <v>Gezondheidszorgpsycholoog (Wet Big artikel 3)</v>
      </c>
      <c r="F878" s="32">
        <f>'2b. Productie zpm l-ggz (A)'!F878</f>
        <v>0</v>
      </c>
      <c r="G878" s="53">
        <f>'2b. Productie zpm l-ggz (A)'!G878</f>
        <v>387.50525677627297</v>
      </c>
      <c r="H878" s="30">
        <f>'2b. Productie zpm l-ggz (A)'!H878</f>
        <v>0</v>
      </c>
    </row>
    <row r="879" spans="1:8" x14ac:dyDescent="0.25">
      <c r="A879" s="26" t="str">
        <f>'2b. Productie zpm l-ggz (A)'!A879</f>
        <v>CO0892</v>
      </c>
      <c r="B879" s="27" t="str">
        <f>'2b. Productie zpm l-ggz (A)'!B879</f>
        <v>Behandeling</v>
      </c>
      <c r="C879" s="27" t="str">
        <f>'2b. Productie zpm l-ggz (A)'!C879</f>
        <v>Vanaf 90 minuten</v>
      </c>
      <c r="D879" s="27" t="str">
        <f>'2b. Productie zpm l-ggz (A)'!D879</f>
        <v>Forensische en beveiligde zorg - klinische zorg</v>
      </c>
      <c r="E879" s="27" t="str">
        <f>'2b. Productie zpm l-ggz (A)'!E879</f>
        <v>Gezondheidszorgpsycholoog (Wet Big artikel 3)</v>
      </c>
      <c r="F879" s="32">
        <f>'2b. Productie zpm l-ggz (A)'!F879</f>
        <v>0</v>
      </c>
      <c r="G879" s="53">
        <f>'2b. Productie zpm l-ggz (A)'!G879</f>
        <v>421.70140397409398</v>
      </c>
      <c r="H879" s="30">
        <f>'2b. Productie zpm l-ggz (A)'!H879</f>
        <v>0</v>
      </c>
    </row>
    <row r="880" spans="1:8" x14ac:dyDescent="0.25">
      <c r="A880" s="26" t="str">
        <f>'2b. Productie zpm l-ggz (A)'!A880</f>
        <v>CO0893</v>
      </c>
      <c r="B880" s="27" t="str">
        <f>'2b. Productie zpm l-ggz (A)'!B880</f>
        <v>Behandeling</v>
      </c>
      <c r="C880" s="27" t="str">
        <f>'2b. Productie zpm l-ggz (A)'!C880</f>
        <v>Vanaf 90 minuten</v>
      </c>
      <c r="D880" s="27" t="str">
        <f>'2b. Productie zpm l-ggz (A)'!D880</f>
        <v>Forensische en beveiligde zorg - niet klinische of ambulante zorg</v>
      </c>
      <c r="E880" s="27" t="str">
        <f>'2b. Productie zpm l-ggz (A)'!E880</f>
        <v>Gezondheidszorgpsycholoog (Wet Big artikel 3)</v>
      </c>
      <c r="F880" s="32">
        <f>'2b. Productie zpm l-ggz (A)'!F880</f>
        <v>0</v>
      </c>
      <c r="G880" s="53">
        <f>'2b. Productie zpm l-ggz (A)'!G880</f>
        <v>354.17214605596303</v>
      </c>
      <c r="H880" s="30">
        <f>'2b. Productie zpm l-ggz (A)'!H880</f>
        <v>0</v>
      </c>
    </row>
    <row r="881" spans="1:8" x14ac:dyDescent="0.25">
      <c r="A881" s="26" t="str">
        <f>'2b. Productie zpm l-ggz (A)'!A881</f>
        <v>CO0894</v>
      </c>
      <c r="B881" s="27" t="str">
        <f>'2b. Productie zpm l-ggz (A)'!B881</f>
        <v>Behandeling</v>
      </c>
      <c r="C881" s="27" t="str">
        <f>'2b. Productie zpm l-ggz (A)'!C881</f>
        <v>Vanaf 90 minuten</v>
      </c>
      <c r="D881" s="27" t="str">
        <f>'2b. Productie zpm l-ggz (A)'!D881</f>
        <v>Hoogspecialistisch ggz (ambulant en klinisch, met contractvoorwaarde)</v>
      </c>
      <c r="E881" s="27" t="str">
        <f>'2b. Productie zpm l-ggz (A)'!E881</f>
        <v>Gezondheidszorgpsycholoog (Wet Big artikel 3)</v>
      </c>
      <c r="F881" s="32">
        <f>'2b. Productie zpm l-ggz (A)'!F881</f>
        <v>0</v>
      </c>
      <c r="G881" s="53">
        <f>'2b. Productie zpm l-ggz (A)'!G881</f>
        <v>388.86507802926099</v>
      </c>
      <c r="H881" s="30">
        <f>'2b. Productie zpm l-ggz (A)'!H881</f>
        <v>0</v>
      </c>
    </row>
    <row r="882" spans="1:8" x14ac:dyDescent="0.25">
      <c r="A882" s="26" t="str">
        <f>'2b. Productie zpm l-ggz (A)'!A882</f>
        <v>CO0895</v>
      </c>
      <c r="B882" s="27" t="str">
        <f>'2b. Productie zpm l-ggz (A)'!B882</f>
        <v>Behandeling</v>
      </c>
      <c r="C882" s="27" t="str">
        <f>'2b. Productie zpm l-ggz (A)'!C882</f>
        <v>Vanaf 90 minuten</v>
      </c>
      <c r="D882" s="27" t="str">
        <f>'2b. Productie zpm l-ggz (A)'!D882</f>
        <v>Ambulant – kwaliteitsstatuut sectie II</v>
      </c>
      <c r="E882" s="27" t="str">
        <f>'2b. Productie zpm l-ggz (A)'!E882</f>
        <v>Psychotherapeut (Wet Big artikel 3)</v>
      </c>
      <c r="F882" s="32">
        <f>'2b. Productie zpm l-ggz (A)'!F882</f>
        <v>0</v>
      </c>
      <c r="G882" s="53">
        <f>'2b. Productie zpm l-ggz (A)'!G882</f>
        <v>245.92632153912399</v>
      </c>
      <c r="H882" s="30">
        <f>'2b. Productie zpm l-ggz (A)'!H882</f>
        <v>0</v>
      </c>
    </row>
    <row r="883" spans="1:8" x14ac:dyDescent="0.25">
      <c r="A883" s="26" t="str">
        <f>'2b. Productie zpm l-ggz (A)'!A883</f>
        <v>CO0896</v>
      </c>
      <c r="B883" s="27" t="str">
        <f>'2b. Productie zpm l-ggz (A)'!B883</f>
        <v>Behandeling</v>
      </c>
      <c r="C883" s="27" t="str">
        <f>'2b. Productie zpm l-ggz (A)'!C883</f>
        <v>Vanaf 90 minuten</v>
      </c>
      <c r="D883" s="27" t="str">
        <f>'2b. Productie zpm l-ggz (A)'!D883</f>
        <v>Ambulant – kwaliteitsstatuut sectie III – monodisciplinair</v>
      </c>
      <c r="E883" s="27" t="str">
        <f>'2b. Productie zpm l-ggz (A)'!E883</f>
        <v>Psychotherapeut (Wet Big artikel 3)</v>
      </c>
      <c r="F883" s="32">
        <f>'2b. Productie zpm l-ggz (A)'!F883</f>
        <v>0</v>
      </c>
      <c r="G883" s="53">
        <f>'2b. Productie zpm l-ggz (A)'!G883</f>
        <v>320.57991682449301</v>
      </c>
      <c r="H883" s="30">
        <f>'2b. Productie zpm l-ggz (A)'!H883</f>
        <v>0</v>
      </c>
    </row>
    <row r="884" spans="1:8" x14ac:dyDescent="0.25">
      <c r="A884" s="26" t="str">
        <f>'2b. Productie zpm l-ggz (A)'!A884</f>
        <v>CO0897</v>
      </c>
      <c r="B884" s="27" t="str">
        <f>'2b. Productie zpm l-ggz (A)'!B884</f>
        <v>Behandeling</v>
      </c>
      <c r="C884" s="27" t="str">
        <f>'2b. Productie zpm l-ggz (A)'!C884</f>
        <v>Vanaf 90 minuten</v>
      </c>
      <c r="D884" s="27" t="str">
        <f>'2b. Productie zpm l-ggz (A)'!D884</f>
        <v>Ambulant – kwaliteitsstatuut sectie III – multidisciplinair</v>
      </c>
      <c r="E884" s="27" t="str">
        <f>'2b. Productie zpm l-ggz (A)'!E884</f>
        <v>Psychotherapeut (Wet Big artikel 3)</v>
      </c>
      <c r="F884" s="32">
        <f>'2b. Productie zpm l-ggz (A)'!F884</f>
        <v>0</v>
      </c>
      <c r="G884" s="53">
        <f>'2b. Productie zpm l-ggz (A)'!G884</f>
        <v>353.914451954377</v>
      </c>
      <c r="H884" s="30">
        <f>'2b. Productie zpm l-ggz (A)'!H884</f>
        <v>0</v>
      </c>
    </row>
    <row r="885" spans="1:8" x14ac:dyDescent="0.25">
      <c r="A885" s="26" t="str">
        <f>'2b. Productie zpm l-ggz (A)'!A885</f>
        <v>CO0898</v>
      </c>
      <c r="B885" s="27" t="str">
        <f>'2b. Productie zpm l-ggz (A)'!B885</f>
        <v>Behandeling</v>
      </c>
      <c r="C885" s="27" t="str">
        <f>'2b. Productie zpm l-ggz (A)'!C885</f>
        <v>Vanaf 90 minuten</v>
      </c>
      <c r="D885" s="27" t="str">
        <f>'2b. Productie zpm l-ggz (A)'!D885</f>
        <v>Outreachend</v>
      </c>
      <c r="E885" s="27" t="str">
        <f>'2b. Productie zpm l-ggz (A)'!E885</f>
        <v>Psychotherapeut (Wet Big artikel 3)</v>
      </c>
      <c r="F885" s="32">
        <f>'2b. Productie zpm l-ggz (A)'!F885</f>
        <v>0</v>
      </c>
      <c r="G885" s="53">
        <f>'2b. Productie zpm l-ggz (A)'!G885</f>
        <v>379.27823057612898</v>
      </c>
      <c r="H885" s="30">
        <f>'2b. Productie zpm l-ggz (A)'!H885</f>
        <v>0</v>
      </c>
    </row>
    <row r="886" spans="1:8" x14ac:dyDescent="0.25">
      <c r="A886" s="26" t="str">
        <f>'2b. Productie zpm l-ggz (A)'!A886</f>
        <v>CO0899</v>
      </c>
      <c r="B886" s="27" t="str">
        <f>'2b. Productie zpm l-ggz (A)'!B886</f>
        <v>Behandeling</v>
      </c>
      <c r="C886" s="27" t="str">
        <f>'2b. Productie zpm l-ggz (A)'!C886</f>
        <v>Vanaf 90 minuten</v>
      </c>
      <c r="D886" s="27" t="str">
        <f>'2b. Productie zpm l-ggz (A)'!D886</f>
        <v>Klinisch (exclusief forensische en beveiligde zorg)</v>
      </c>
      <c r="E886" s="27" t="str">
        <f>'2b. Productie zpm l-ggz (A)'!E886</f>
        <v>Psychotherapeut (Wet Big artikel 3)</v>
      </c>
      <c r="F886" s="32">
        <f>'2b. Productie zpm l-ggz (A)'!F886</f>
        <v>0</v>
      </c>
      <c r="G886" s="53">
        <f>'2b. Productie zpm l-ggz (A)'!G886</f>
        <v>404.94929919681999</v>
      </c>
      <c r="H886" s="30">
        <f>'2b. Productie zpm l-ggz (A)'!H886</f>
        <v>0</v>
      </c>
    </row>
    <row r="887" spans="1:8" x14ac:dyDescent="0.25">
      <c r="A887" s="26" t="str">
        <f>'2b. Productie zpm l-ggz (A)'!A887</f>
        <v>CO0900</v>
      </c>
      <c r="B887" s="27" t="str">
        <f>'2b. Productie zpm l-ggz (A)'!B887</f>
        <v>Behandeling</v>
      </c>
      <c r="C887" s="27" t="str">
        <f>'2b. Productie zpm l-ggz (A)'!C887</f>
        <v>Vanaf 90 minuten</v>
      </c>
      <c r="D887" s="27" t="str">
        <f>'2b. Productie zpm l-ggz (A)'!D887</f>
        <v>Forensische en beveiligde zorg - klinische zorg</v>
      </c>
      <c r="E887" s="27" t="str">
        <f>'2b. Productie zpm l-ggz (A)'!E887</f>
        <v>Psychotherapeut (Wet Big artikel 3)</v>
      </c>
      <c r="F887" s="32">
        <f>'2b. Productie zpm l-ggz (A)'!F887</f>
        <v>0</v>
      </c>
      <c r="G887" s="53">
        <f>'2b. Productie zpm l-ggz (A)'!G887</f>
        <v>469.87492030460601</v>
      </c>
      <c r="H887" s="30">
        <f>'2b. Productie zpm l-ggz (A)'!H887</f>
        <v>0</v>
      </c>
    </row>
    <row r="888" spans="1:8" x14ac:dyDescent="0.25">
      <c r="A888" s="26" t="str">
        <f>'2b. Productie zpm l-ggz (A)'!A888</f>
        <v>CO0901</v>
      </c>
      <c r="B888" s="27" t="str">
        <f>'2b. Productie zpm l-ggz (A)'!B888</f>
        <v>Behandeling</v>
      </c>
      <c r="C888" s="27" t="str">
        <f>'2b. Productie zpm l-ggz (A)'!C888</f>
        <v>Vanaf 90 minuten</v>
      </c>
      <c r="D888" s="27" t="str">
        <f>'2b. Productie zpm l-ggz (A)'!D888</f>
        <v>Forensische en beveiligde zorg - niet klinische of ambulante zorg</v>
      </c>
      <c r="E888" s="27" t="str">
        <f>'2b. Productie zpm l-ggz (A)'!E888</f>
        <v>Psychotherapeut (Wet Big artikel 3)</v>
      </c>
      <c r="F888" s="32">
        <f>'2b. Productie zpm l-ggz (A)'!F888</f>
        <v>0</v>
      </c>
      <c r="G888" s="53">
        <f>'2b. Productie zpm l-ggz (A)'!G888</f>
        <v>434.72829895114</v>
      </c>
      <c r="H888" s="30">
        <f>'2b. Productie zpm l-ggz (A)'!H888</f>
        <v>0</v>
      </c>
    </row>
    <row r="889" spans="1:8" x14ac:dyDescent="0.25">
      <c r="A889" s="26" t="str">
        <f>'2b. Productie zpm l-ggz (A)'!A889</f>
        <v>CO0902</v>
      </c>
      <c r="B889" s="27" t="str">
        <f>'2b. Productie zpm l-ggz (A)'!B889</f>
        <v>Behandeling</v>
      </c>
      <c r="C889" s="27" t="str">
        <f>'2b. Productie zpm l-ggz (A)'!C889</f>
        <v>Vanaf 90 minuten</v>
      </c>
      <c r="D889" s="27" t="str">
        <f>'2b. Productie zpm l-ggz (A)'!D889</f>
        <v>Hoogspecialistisch ggz (ambulant en klinisch, met contractvoorwaarde)</v>
      </c>
      <c r="E889" s="27" t="str">
        <f>'2b. Productie zpm l-ggz (A)'!E889</f>
        <v>Psychotherapeut (Wet Big artikel 3)</v>
      </c>
      <c r="F889" s="32">
        <f>'2b. Productie zpm l-ggz (A)'!F889</f>
        <v>0</v>
      </c>
      <c r="G889" s="53">
        <f>'2b. Productie zpm l-ggz (A)'!G889</f>
        <v>428.38663406659902</v>
      </c>
      <c r="H889" s="30">
        <f>'2b. Productie zpm l-ggz (A)'!H889</f>
        <v>0</v>
      </c>
    </row>
    <row r="890" spans="1:8" x14ac:dyDescent="0.25">
      <c r="A890" s="26" t="str">
        <f>'2b. Productie zpm l-ggz (A)'!A890</f>
        <v>CO0903</v>
      </c>
      <c r="B890" s="27" t="str">
        <f>'2b. Productie zpm l-ggz (A)'!B890</f>
        <v>Behandeling</v>
      </c>
      <c r="C890" s="27" t="str">
        <f>'2b. Productie zpm l-ggz (A)'!C890</f>
        <v>Vanaf 90 minuten</v>
      </c>
      <c r="D890" s="27" t="str">
        <f>'2b. Productie zpm l-ggz (A)'!D890</f>
        <v>Ambulant – kwaliteitsstatuut sectie II</v>
      </c>
      <c r="E890" s="27" t="str">
        <f>'2b. Productie zpm l-ggz (A)'!E890</f>
        <v>Verpleegkundige (Wet Big artikel 3)</v>
      </c>
      <c r="F890" s="32">
        <f>'2b. Productie zpm l-ggz (A)'!F890</f>
        <v>0</v>
      </c>
      <c r="G890" s="53">
        <f>'2b. Productie zpm l-ggz (A)'!G890</f>
        <v>178.72107297641199</v>
      </c>
      <c r="H890" s="30">
        <f>'2b. Productie zpm l-ggz (A)'!H890</f>
        <v>0</v>
      </c>
    </row>
    <row r="891" spans="1:8" x14ac:dyDescent="0.25">
      <c r="A891" s="26" t="str">
        <f>'2b. Productie zpm l-ggz (A)'!A891</f>
        <v>CO0904</v>
      </c>
      <c r="B891" s="27" t="str">
        <f>'2b. Productie zpm l-ggz (A)'!B891</f>
        <v>Behandeling</v>
      </c>
      <c r="C891" s="27" t="str">
        <f>'2b. Productie zpm l-ggz (A)'!C891</f>
        <v>Vanaf 90 minuten</v>
      </c>
      <c r="D891" s="27" t="str">
        <f>'2b. Productie zpm l-ggz (A)'!D891</f>
        <v>Ambulant – kwaliteitsstatuut sectie III – monodisciplinair</v>
      </c>
      <c r="E891" s="27" t="str">
        <f>'2b. Productie zpm l-ggz (A)'!E891</f>
        <v>Verpleegkundige (Wet Big artikel 3)</v>
      </c>
      <c r="F891" s="32">
        <f>'2b. Productie zpm l-ggz (A)'!F891</f>
        <v>0</v>
      </c>
      <c r="G891" s="53">
        <f>'2b. Productie zpm l-ggz (A)'!G891</f>
        <v>237.30824843022799</v>
      </c>
      <c r="H891" s="30">
        <f>'2b. Productie zpm l-ggz (A)'!H891</f>
        <v>0</v>
      </c>
    </row>
    <row r="892" spans="1:8" x14ac:dyDescent="0.25">
      <c r="A892" s="26" t="str">
        <f>'2b. Productie zpm l-ggz (A)'!A892</f>
        <v>CO0905</v>
      </c>
      <c r="B892" s="27" t="str">
        <f>'2b. Productie zpm l-ggz (A)'!B892</f>
        <v>Behandeling</v>
      </c>
      <c r="C892" s="27" t="str">
        <f>'2b. Productie zpm l-ggz (A)'!C892</f>
        <v>Vanaf 90 minuten</v>
      </c>
      <c r="D892" s="27" t="str">
        <f>'2b. Productie zpm l-ggz (A)'!D892</f>
        <v>Ambulant – kwaliteitsstatuut sectie III – multidisciplinair</v>
      </c>
      <c r="E892" s="27" t="str">
        <f>'2b. Productie zpm l-ggz (A)'!E892</f>
        <v>Verpleegkundige (Wet Big artikel 3)</v>
      </c>
      <c r="F892" s="32">
        <f>'2b. Productie zpm l-ggz (A)'!F892</f>
        <v>0</v>
      </c>
      <c r="G892" s="53">
        <f>'2b. Productie zpm l-ggz (A)'!G892</f>
        <v>272.20331355387702</v>
      </c>
      <c r="H892" s="30">
        <f>'2b. Productie zpm l-ggz (A)'!H892</f>
        <v>0</v>
      </c>
    </row>
    <row r="893" spans="1:8" x14ac:dyDescent="0.25">
      <c r="A893" s="26" t="str">
        <f>'2b. Productie zpm l-ggz (A)'!A893</f>
        <v>CO0906</v>
      </c>
      <c r="B893" s="27" t="str">
        <f>'2b. Productie zpm l-ggz (A)'!B893</f>
        <v>Behandeling</v>
      </c>
      <c r="C893" s="27" t="str">
        <f>'2b. Productie zpm l-ggz (A)'!C893</f>
        <v>Vanaf 90 minuten</v>
      </c>
      <c r="D893" s="27" t="str">
        <f>'2b. Productie zpm l-ggz (A)'!D893</f>
        <v>Outreachend</v>
      </c>
      <c r="E893" s="27" t="str">
        <f>'2b. Productie zpm l-ggz (A)'!E893</f>
        <v>Verpleegkundige (Wet Big artikel 3)</v>
      </c>
      <c r="F893" s="32">
        <f>'2b. Productie zpm l-ggz (A)'!F893</f>
        <v>0</v>
      </c>
      <c r="G893" s="53">
        <f>'2b. Productie zpm l-ggz (A)'!G893</f>
        <v>301.38939820387202</v>
      </c>
      <c r="H893" s="30">
        <f>'2b. Productie zpm l-ggz (A)'!H893</f>
        <v>0</v>
      </c>
    </row>
    <row r="894" spans="1:8" x14ac:dyDescent="0.25">
      <c r="A894" s="26" t="str">
        <f>'2b. Productie zpm l-ggz (A)'!A894</f>
        <v>CO0907</v>
      </c>
      <c r="B894" s="27" t="str">
        <f>'2b. Productie zpm l-ggz (A)'!B894</f>
        <v>Behandeling</v>
      </c>
      <c r="C894" s="27" t="str">
        <f>'2b. Productie zpm l-ggz (A)'!C894</f>
        <v>Vanaf 90 minuten</v>
      </c>
      <c r="D894" s="27" t="str">
        <f>'2b. Productie zpm l-ggz (A)'!D894</f>
        <v>Klinisch (exclusief forensische en beveiligde zorg)</v>
      </c>
      <c r="E894" s="27" t="str">
        <f>'2b. Productie zpm l-ggz (A)'!E894</f>
        <v>Verpleegkundige (Wet Big artikel 3)</v>
      </c>
      <c r="F894" s="32">
        <f>'2b. Productie zpm l-ggz (A)'!F894</f>
        <v>0</v>
      </c>
      <c r="G894" s="53">
        <f>'2b. Productie zpm l-ggz (A)'!G894</f>
        <v>319.60409450721698</v>
      </c>
      <c r="H894" s="30">
        <f>'2b. Productie zpm l-ggz (A)'!H894</f>
        <v>0</v>
      </c>
    </row>
    <row r="895" spans="1:8" x14ac:dyDescent="0.25">
      <c r="A895" s="26" t="str">
        <f>'2b. Productie zpm l-ggz (A)'!A895</f>
        <v>CO0908</v>
      </c>
      <c r="B895" s="27" t="str">
        <f>'2b. Productie zpm l-ggz (A)'!B895</f>
        <v>Behandeling</v>
      </c>
      <c r="C895" s="27" t="str">
        <f>'2b. Productie zpm l-ggz (A)'!C895</f>
        <v>Vanaf 90 minuten</v>
      </c>
      <c r="D895" s="27" t="str">
        <f>'2b. Productie zpm l-ggz (A)'!D895</f>
        <v>Forensische en beveiligde zorg - klinische zorg</v>
      </c>
      <c r="E895" s="27" t="str">
        <f>'2b. Productie zpm l-ggz (A)'!E895</f>
        <v>Verpleegkundige (Wet Big artikel 3)</v>
      </c>
      <c r="F895" s="32">
        <f>'2b. Productie zpm l-ggz (A)'!F895</f>
        <v>0</v>
      </c>
      <c r="G895" s="53">
        <f>'2b. Productie zpm l-ggz (A)'!G895</f>
        <v>333.94380611343303</v>
      </c>
      <c r="H895" s="30">
        <f>'2b. Productie zpm l-ggz (A)'!H895</f>
        <v>0</v>
      </c>
    </row>
    <row r="896" spans="1:8" x14ac:dyDescent="0.25">
      <c r="A896" s="26" t="str">
        <f>'2b. Productie zpm l-ggz (A)'!A896</f>
        <v>CO0909</v>
      </c>
      <c r="B896" s="27" t="str">
        <f>'2b. Productie zpm l-ggz (A)'!B896</f>
        <v>Behandeling</v>
      </c>
      <c r="C896" s="27" t="str">
        <f>'2b. Productie zpm l-ggz (A)'!C896</f>
        <v>Vanaf 90 minuten</v>
      </c>
      <c r="D896" s="27" t="str">
        <f>'2b. Productie zpm l-ggz (A)'!D896</f>
        <v>Forensische en beveiligde zorg - niet klinische of ambulante zorg</v>
      </c>
      <c r="E896" s="27" t="str">
        <f>'2b. Productie zpm l-ggz (A)'!E896</f>
        <v>Verpleegkundige (Wet Big artikel 3)</v>
      </c>
      <c r="F896" s="32">
        <f>'2b. Productie zpm l-ggz (A)'!F896</f>
        <v>0</v>
      </c>
      <c r="G896" s="53">
        <f>'2b. Productie zpm l-ggz (A)'!G896</f>
        <v>306.584919010254</v>
      </c>
      <c r="H896" s="30">
        <f>'2b. Productie zpm l-ggz (A)'!H896</f>
        <v>0</v>
      </c>
    </row>
    <row r="897" spans="1:8" x14ac:dyDescent="0.25">
      <c r="A897" s="26" t="str">
        <f>'2b. Productie zpm l-ggz (A)'!A897</f>
        <v>CO0910</v>
      </c>
      <c r="B897" s="27" t="str">
        <f>'2b. Productie zpm l-ggz (A)'!B897</f>
        <v>Behandeling</v>
      </c>
      <c r="C897" s="27" t="str">
        <f>'2b. Productie zpm l-ggz (A)'!C897</f>
        <v>Vanaf 90 minuten</v>
      </c>
      <c r="D897" s="27" t="str">
        <f>'2b. Productie zpm l-ggz (A)'!D897</f>
        <v>Hoogspecialistisch ggz (ambulant en klinisch, met contractvoorwaarde)</v>
      </c>
      <c r="E897" s="27" t="str">
        <f>'2b. Productie zpm l-ggz (A)'!E897</f>
        <v>Verpleegkundige (Wet Big artikel 3)</v>
      </c>
      <c r="F897" s="32">
        <f>'2b. Productie zpm l-ggz (A)'!F897</f>
        <v>0</v>
      </c>
      <c r="G897" s="53">
        <f>'2b. Productie zpm l-ggz (A)'!G897</f>
        <v>338.767315966919</v>
      </c>
      <c r="H897" s="30">
        <f>'2b. Productie zpm l-ggz (A)'!H897</f>
        <v>0</v>
      </c>
    </row>
    <row r="898" spans="1:8" x14ac:dyDescent="0.25">
      <c r="A898" s="26" t="str">
        <f>'2b. Productie zpm l-ggz (A)'!A898</f>
        <v>CO0911</v>
      </c>
      <c r="B898" s="27" t="str">
        <f>'2b. Productie zpm l-ggz (A)'!B898</f>
        <v>Diagnostiek</v>
      </c>
      <c r="C898" s="27" t="str">
        <f>'2b. Productie zpm l-ggz (A)'!C898</f>
        <v>Vanaf 120 minuten</v>
      </c>
      <c r="D898" s="27" t="str">
        <f>'2b. Productie zpm l-ggz (A)'!D898</f>
        <v>Ambulant – kwaliteitsstatuut sectie II</v>
      </c>
      <c r="E898" s="27" t="str">
        <f>'2b. Productie zpm l-ggz (A)'!E898</f>
        <v>Overige beroepen</v>
      </c>
      <c r="F898" s="32">
        <f>'2b. Productie zpm l-ggz (A)'!F898</f>
        <v>0</v>
      </c>
      <c r="G898" s="53">
        <f>'2b. Productie zpm l-ggz (A)'!G898</f>
        <v>300.29491665063898</v>
      </c>
      <c r="H898" s="30">
        <f>'2b. Productie zpm l-ggz (A)'!H898</f>
        <v>0</v>
      </c>
    </row>
    <row r="899" spans="1:8" x14ac:dyDescent="0.25">
      <c r="A899" s="26" t="str">
        <f>'2b. Productie zpm l-ggz (A)'!A899</f>
        <v>CO0912</v>
      </c>
      <c r="B899" s="27" t="str">
        <f>'2b. Productie zpm l-ggz (A)'!B899</f>
        <v>Diagnostiek</v>
      </c>
      <c r="C899" s="27" t="str">
        <f>'2b. Productie zpm l-ggz (A)'!C899</f>
        <v>Vanaf 120 minuten</v>
      </c>
      <c r="D899" s="27" t="str">
        <f>'2b. Productie zpm l-ggz (A)'!D899</f>
        <v>Ambulant – kwaliteitsstatuut sectie III – monodisciplinair</v>
      </c>
      <c r="E899" s="27" t="str">
        <f>'2b. Productie zpm l-ggz (A)'!E899</f>
        <v>Overige beroepen</v>
      </c>
      <c r="F899" s="32">
        <f>'2b. Productie zpm l-ggz (A)'!F899</f>
        <v>0</v>
      </c>
      <c r="G899" s="53">
        <f>'2b. Productie zpm l-ggz (A)'!G899</f>
        <v>414.96807561033597</v>
      </c>
      <c r="H899" s="30">
        <f>'2b. Productie zpm l-ggz (A)'!H899</f>
        <v>0</v>
      </c>
    </row>
    <row r="900" spans="1:8" x14ac:dyDescent="0.25">
      <c r="A900" s="26" t="str">
        <f>'2b. Productie zpm l-ggz (A)'!A900</f>
        <v>CO0913</v>
      </c>
      <c r="B900" s="27" t="str">
        <f>'2b. Productie zpm l-ggz (A)'!B900</f>
        <v>Diagnostiek</v>
      </c>
      <c r="C900" s="27" t="str">
        <f>'2b. Productie zpm l-ggz (A)'!C900</f>
        <v>Vanaf 120 minuten</v>
      </c>
      <c r="D900" s="27" t="str">
        <f>'2b. Productie zpm l-ggz (A)'!D900</f>
        <v>Ambulant – kwaliteitsstatuut sectie III – multidisciplinair</v>
      </c>
      <c r="E900" s="27" t="str">
        <f>'2b. Productie zpm l-ggz (A)'!E900</f>
        <v>Overige beroepen</v>
      </c>
      <c r="F900" s="32">
        <f>'2b. Productie zpm l-ggz (A)'!F900</f>
        <v>0</v>
      </c>
      <c r="G900" s="53">
        <f>'2b. Productie zpm l-ggz (A)'!G900</f>
        <v>498.46659907441301</v>
      </c>
      <c r="H900" s="30">
        <f>'2b. Productie zpm l-ggz (A)'!H900</f>
        <v>0</v>
      </c>
    </row>
    <row r="901" spans="1:8" x14ac:dyDescent="0.25">
      <c r="A901" s="26" t="str">
        <f>'2b. Productie zpm l-ggz (A)'!A901</f>
        <v>CO0914</v>
      </c>
      <c r="B901" s="27" t="str">
        <f>'2b. Productie zpm l-ggz (A)'!B901</f>
        <v>Diagnostiek</v>
      </c>
      <c r="C901" s="27" t="str">
        <f>'2b. Productie zpm l-ggz (A)'!C901</f>
        <v>Vanaf 120 minuten</v>
      </c>
      <c r="D901" s="27" t="str">
        <f>'2b. Productie zpm l-ggz (A)'!D901</f>
        <v>Outreachend</v>
      </c>
      <c r="E901" s="27" t="str">
        <f>'2b. Productie zpm l-ggz (A)'!E901</f>
        <v>Overige beroepen</v>
      </c>
      <c r="F901" s="32">
        <f>'2b. Productie zpm l-ggz (A)'!F901</f>
        <v>0</v>
      </c>
      <c r="G901" s="53">
        <f>'2b. Productie zpm l-ggz (A)'!G901</f>
        <v>587.29284176199701</v>
      </c>
      <c r="H901" s="30">
        <f>'2b. Productie zpm l-ggz (A)'!H901</f>
        <v>0</v>
      </c>
    </row>
    <row r="902" spans="1:8" x14ac:dyDescent="0.25">
      <c r="A902" s="26" t="str">
        <f>'2b. Productie zpm l-ggz (A)'!A902</f>
        <v>CO0915</v>
      </c>
      <c r="B902" s="27" t="str">
        <f>'2b. Productie zpm l-ggz (A)'!B902</f>
        <v>Diagnostiek</v>
      </c>
      <c r="C902" s="27" t="str">
        <f>'2b. Productie zpm l-ggz (A)'!C902</f>
        <v>Vanaf 120 minuten</v>
      </c>
      <c r="D902" s="27" t="str">
        <f>'2b. Productie zpm l-ggz (A)'!D902</f>
        <v>Klinisch (exclusief forensische en beveiligde zorg)</v>
      </c>
      <c r="E902" s="27" t="str">
        <f>'2b. Productie zpm l-ggz (A)'!E902</f>
        <v>Overige beroepen</v>
      </c>
      <c r="F902" s="32">
        <f>'2b. Productie zpm l-ggz (A)'!F902</f>
        <v>0</v>
      </c>
      <c r="G902" s="53">
        <f>'2b. Productie zpm l-ggz (A)'!G902</f>
        <v>639.70170542670905</v>
      </c>
      <c r="H902" s="30">
        <f>'2b. Productie zpm l-ggz (A)'!H902</f>
        <v>0</v>
      </c>
    </row>
    <row r="903" spans="1:8" x14ac:dyDescent="0.25">
      <c r="A903" s="26" t="str">
        <f>'2b. Productie zpm l-ggz (A)'!A903</f>
        <v>CO0916</v>
      </c>
      <c r="B903" s="27" t="str">
        <f>'2b. Productie zpm l-ggz (A)'!B903</f>
        <v>Diagnostiek</v>
      </c>
      <c r="C903" s="27" t="str">
        <f>'2b. Productie zpm l-ggz (A)'!C903</f>
        <v>Vanaf 120 minuten</v>
      </c>
      <c r="D903" s="27" t="str">
        <f>'2b. Productie zpm l-ggz (A)'!D903</f>
        <v>Forensische en beveiligde zorg - klinische zorg</v>
      </c>
      <c r="E903" s="27" t="str">
        <f>'2b. Productie zpm l-ggz (A)'!E903</f>
        <v>Overige beroepen</v>
      </c>
      <c r="F903" s="32">
        <f>'2b. Productie zpm l-ggz (A)'!F903</f>
        <v>0</v>
      </c>
      <c r="G903" s="53">
        <f>'2b. Productie zpm l-ggz (A)'!G903</f>
        <v>704.96727705756996</v>
      </c>
      <c r="H903" s="30">
        <f>'2b. Productie zpm l-ggz (A)'!H903</f>
        <v>0</v>
      </c>
    </row>
    <row r="904" spans="1:8" x14ac:dyDescent="0.25">
      <c r="A904" s="26" t="str">
        <f>'2b. Productie zpm l-ggz (A)'!A904</f>
        <v>CO0917</v>
      </c>
      <c r="B904" s="27" t="str">
        <f>'2b. Productie zpm l-ggz (A)'!B904</f>
        <v>Diagnostiek</v>
      </c>
      <c r="C904" s="27" t="str">
        <f>'2b. Productie zpm l-ggz (A)'!C904</f>
        <v>Vanaf 120 minuten</v>
      </c>
      <c r="D904" s="27" t="str">
        <f>'2b. Productie zpm l-ggz (A)'!D904</f>
        <v>Forensische en beveiligde zorg - niet klinische of ambulante zorg</v>
      </c>
      <c r="E904" s="27" t="str">
        <f>'2b. Productie zpm l-ggz (A)'!E904</f>
        <v>Overige beroepen</v>
      </c>
      <c r="F904" s="32">
        <f>'2b. Productie zpm l-ggz (A)'!F904</f>
        <v>0</v>
      </c>
      <c r="G904" s="53">
        <f>'2b. Productie zpm l-ggz (A)'!G904</f>
        <v>620.50535040084299</v>
      </c>
      <c r="H904" s="30">
        <f>'2b. Productie zpm l-ggz (A)'!H904</f>
        <v>0</v>
      </c>
    </row>
    <row r="905" spans="1:8" x14ac:dyDescent="0.25">
      <c r="A905" s="26" t="str">
        <f>'2b. Productie zpm l-ggz (A)'!A905</f>
        <v>CO0918</v>
      </c>
      <c r="B905" s="27" t="str">
        <f>'2b. Productie zpm l-ggz (A)'!B905</f>
        <v>Diagnostiek</v>
      </c>
      <c r="C905" s="27" t="str">
        <f>'2b. Productie zpm l-ggz (A)'!C905</f>
        <v>Vanaf 120 minuten</v>
      </c>
      <c r="D905" s="27" t="str">
        <f>'2b. Productie zpm l-ggz (A)'!D905</f>
        <v>Hoogspecialistisch ggz (ambulant en klinisch, met contractvoorwaarde)</v>
      </c>
      <c r="E905" s="27" t="str">
        <f>'2b. Productie zpm l-ggz (A)'!E905</f>
        <v>Overige beroepen</v>
      </c>
      <c r="F905" s="32">
        <f>'2b. Productie zpm l-ggz (A)'!F905</f>
        <v>0</v>
      </c>
      <c r="G905" s="53">
        <f>'2b. Productie zpm l-ggz (A)'!G905</f>
        <v>614.06948716301497</v>
      </c>
      <c r="H905" s="30">
        <f>'2b. Productie zpm l-ggz (A)'!H905</f>
        <v>0</v>
      </c>
    </row>
    <row r="906" spans="1:8" x14ac:dyDescent="0.25">
      <c r="A906" s="26" t="str">
        <f>'2b. Productie zpm l-ggz (A)'!A906</f>
        <v>CO0919</v>
      </c>
      <c r="B906" s="27" t="str">
        <f>'2b. Productie zpm l-ggz (A)'!B906</f>
        <v>Diagnostiek</v>
      </c>
      <c r="C906" s="27" t="str">
        <f>'2b. Productie zpm l-ggz (A)'!C906</f>
        <v>Vanaf 120 minuten</v>
      </c>
      <c r="D906" s="27" t="str">
        <f>'2b. Productie zpm l-ggz (A)'!D906</f>
        <v>Ambulant – kwaliteitsstatuut sectie II</v>
      </c>
      <c r="E906" s="27" t="str">
        <f>'2b. Productie zpm l-ggz (A)'!E906</f>
        <v>Arts - specialist (Wet Big artikel 14)</v>
      </c>
      <c r="F906" s="32">
        <f>'2b. Productie zpm l-ggz (A)'!F906</f>
        <v>0</v>
      </c>
      <c r="G906" s="53">
        <f>'2b. Productie zpm l-ggz (A)'!G906</f>
        <v>567.71891223417003</v>
      </c>
      <c r="H906" s="30">
        <f>'2b. Productie zpm l-ggz (A)'!H906</f>
        <v>0</v>
      </c>
    </row>
    <row r="907" spans="1:8" x14ac:dyDescent="0.25">
      <c r="A907" s="26" t="str">
        <f>'2b. Productie zpm l-ggz (A)'!A907</f>
        <v>CO0921</v>
      </c>
      <c r="B907" s="27" t="str">
        <f>'2b. Productie zpm l-ggz (A)'!B907</f>
        <v>Diagnostiek</v>
      </c>
      <c r="C907" s="27" t="str">
        <f>'2b. Productie zpm l-ggz (A)'!C907</f>
        <v>Vanaf 120 minuten</v>
      </c>
      <c r="D907" s="27" t="str">
        <f>'2b. Productie zpm l-ggz (A)'!D907</f>
        <v>Ambulant – kwaliteitsstatuut sectie III – monodisciplinair</v>
      </c>
      <c r="E907" s="27" t="str">
        <f>'2b. Productie zpm l-ggz (A)'!E907</f>
        <v>Arts - specialist (Wet Big artikel 14)</v>
      </c>
      <c r="F907" s="32">
        <f>'2b. Productie zpm l-ggz (A)'!F907</f>
        <v>0</v>
      </c>
      <c r="G907" s="53">
        <f>'2b. Productie zpm l-ggz (A)'!G907</f>
        <v>740.66803082301203</v>
      </c>
      <c r="H907" s="30">
        <f>'2b. Productie zpm l-ggz (A)'!H907</f>
        <v>0</v>
      </c>
    </row>
    <row r="908" spans="1:8" x14ac:dyDescent="0.25">
      <c r="A908" s="26" t="str">
        <f>'2b. Productie zpm l-ggz (A)'!A908</f>
        <v>CO0922</v>
      </c>
      <c r="B908" s="27" t="str">
        <f>'2b. Productie zpm l-ggz (A)'!B908</f>
        <v>Diagnostiek</v>
      </c>
      <c r="C908" s="27" t="str">
        <f>'2b. Productie zpm l-ggz (A)'!C908</f>
        <v>Vanaf 120 minuten</v>
      </c>
      <c r="D908" s="27" t="str">
        <f>'2b. Productie zpm l-ggz (A)'!D908</f>
        <v>Ambulant – kwaliteitsstatuut sectie III – multidisciplinair</v>
      </c>
      <c r="E908" s="27" t="str">
        <f>'2b. Productie zpm l-ggz (A)'!E908</f>
        <v>Arts - specialist (Wet Big artikel 14)</v>
      </c>
      <c r="F908" s="32">
        <f>'2b. Productie zpm l-ggz (A)'!F908</f>
        <v>0</v>
      </c>
      <c r="G908" s="53">
        <f>'2b. Productie zpm l-ggz (A)'!G908</f>
        <v>849.19337188917905</v>
      </c>
      <c r="H908" s="30">
        <f>'2b. Productie zpm l-ggz (A)'!H908</f>
        <v>0</v>
      </c>
    </row>
    <row r="909" spans="1:8" x14ac:dyDescent="0.25">
      <c r="A909" s="26" t="str">
        <f>'2b. Productie zpm l-ggz (A)'!A909</f>
        <v>CO0923</v>
      </c>
      <c r="B909" s="27" t="str">
        <f>'2b. Productie zpm l-ggz (A)'!B909</f>
        <v>Diagnostiek</v>
      </c>
      <c r="C909" s="27" t="str">
        <f>'2b. Productie zpm l-ggz (A)'!C909</f>
        <v>Vanaf 120 minuten</v>
      </c>
      <c r="D909" s="27" t="str">
        <f>'2b. Productie zpm l-ggz (A)'!D909</f>
        <v>Outreachend</v>
      </c>
      <c r="E909" s="27" t="str">
        <f>'2b. Productie zpm l-ggz (A)'!E909</f>
        <v>Arts - specialist (Wet Big artikel 14)</v>
      </c>
      <c r="F909" s="32">
        <f>'2b. Productie zpm l-ggz (A)'!F909</f>
        <v>0</v>
      </c>
      <c r="G909" s="53">
        <f>'2b. Productie zpm l-ggz (A)'!G909</f>
        <v>931.86581909391896</v>
      </c>
      <c r="H909" s="30">
        <f>'2b. Productie zpm l-ggz (A)'!H909</f>
        <v>0</v>
      </c>
    </row>
    <row r="910" spans="1:8" x14ac:dyDescent="0.25">
      <c r="A910" s="26" t="str">
        <f>'2b. Productie zpm l-ggz (A)'!A910</f>
        <v>CO0924</v>
      </c>
      <c r="B910" s="27" t="str">
        <f>'2b. Productie zpm l-ggz (A)'!B910</f>
        <v>Diagnostiek</v>
      </c>
      <c r="C910" s="27" t="str">
        <f>'2b. Productie zpm l-ggz (A)'!C910</f>
        <v>Vanaf 120 minuten</v>
      </c>
      <c r="D910" s="27" t="str">
        <f>'2b. Productie zpm l-ggz (A)'!D910</f>
        <v>Klinisch (exclusief forensische en beveiligde zorg)</v>
      </c>
      <c r="E910" s="27" t="str">
        <f>'2b. Productie zpm l-ggz (A)'!E910</f>
        <v>Arts - specialist (Wet Big artikel 14)</v>
      </c>
      <c r="F910" s="32">
        <f>'2b. Productie zpm l-ggz (A)'!F910</f>
        <v>0</v>
      </c>
      <c r="G910" s="53">
        <f>'2b. Productie zpm l-ggz (A)'!G910</f>
        <v>1026.7144765221401</v>
      </c>
      <c r="H910" s="30">
        <f>'2b. Productie zpm l-ggz (A)'!H910</f>
        <v>0</v>
      </c>
    </row>
    <row r="911" spans="1:8" x14ac:dyDescent="0.25">
      <c r="A911" s="26" t="str">
        <f>'2b. Productie zpm l-ggz (A)'!A911</f>
        <v>CO0925</v>
      </c>
      <c r="B911" s="27" t="str">
        <f>'2b. Productie zpm l-ggz (A)'!B911</f>
        <v>Diagnostiek</v>
      </c>
      <c r="C911" s="27" t="str">
        <f>'2b. Productie zpm l-ggz (A)'!C911</f>
        <v>Vanaf 120 minuten</v>
      </c>
      <c r="D911" s="27" t="str">
        <f>'2b. Productie zpm l-ggz (A)'!D911</f>
        <v>Forensische en beveiligde zorg - klinische zorg</v>
      </c>
      <c r="E911" s="27" t="str">
        <f>'2b. Productie zpm l-ggz (A)'!E911</f>
        <v>Arts - specialist (Wet Big artikel 14)</v>
      </c>
      <c r="F911" s="32">
        <f>'2b. Productie zpm l-ggz (A)'!F911</f>
        <v>0</v>
      </c>
      <c r="G911" s="53">
        <f>'2b. Productie zpm l-ggz (A)'!G911</f>
        <v>1248.8390201295499</v>
      </c>
      <c r="H911" s="30">
        <f>'2b. Productie zpm l-ggz (A)'!H911</f>
        <v>0</v>
      </c>
    </row>
    <row r="912" spans="1:8" x14ac:dyDescent="0.25">
      <c r="A912" s="26" t="str">
        <f>'2b. Productie zpm l-ggz (A)'!A912</f>
        <v>CO0926</v>
      </c>
      <c r="B912" s="27" t="str">
        <f>'2b. Productie zpm l-ggz (A)'!B912</f>
        <v>Diagnostiek</v>
      </c>
      <c r="C912" s="27" t="str">
        <f>'2b. Productie zpm l-ggz (A)'!C912</f>
        <v>Vanaf 120 minuten</v>
      </c>
      <c r="D912" s="27" t="str">
        <f>'2b. Productie zpm l-ggz (A)'!D912</f>
        <v>Forensische en beveiligde zorg - niet klinische of ambulante zorg</v>
      </c>
      <c r="E912" s="27" t="str">
        <f>'2b. Productie zpm l-ggz (A)'!E912</f>
        <v>Arts - specialist (Wet Big artikel 14)</v>
      </c>
      <c r="F912" s="32">
        <f>'2b. Productie zpm l-ggz (A)'!F912</f>
        <v>0</v>
      </c>
      <c r="G912" s="53">
        <f>'2b. Productie zpm l-ggz (A)'!G912</f>
        <v>1144.2461949016799</v>
      </c>
      <c r="H912" s="30">
        <f>'2b. Productie zpm l-ggz (A)'!H912</f>
        <v>0</v>
      </c>
    </row>
    <row r="913" spans="1:8" x14ac:dyDescent="0.25">
      <c r="A913" s="26" t="str">
        <f>'2b. Productie zpm l-ggz (A)'!A913</f>
        <v>CO0927</v>
      </c>
      <c r="B913" s="27" t="str">
        <f>'2b. Productie zpm l-ggz (A)'!B913</f>
        <v>Diagnostiek</v>
      </c>
      <c r="C913" s="27" t="str">
        <f>'2b. Productie zpm l-ggz (A)'!C913</f>
        <v>Vanaf 120 minuten</v>
      </c>
      <c r="D913" s="27" t="str">
        <f>'2b. Productie zpm l-ggz (A)'!D913</f>
        <v>Hoogspecialistisch ggz (ambulant en klinisch, met contractvoorwaarde)</v>
      </c>
      <c r="E913" s="27" t="str">
        <f>'2b. Productie zpm l-ggz (A)'!E913</f>
        <v>Arts - specialist (Wet Big artikel 14)</v>
      </c>
      <c r="F913" s="32">
        <f>'2b. Productie zpm l-ggz (A)'!F913</f>
        <v>0</v>
      </c>
      <c r="G913" s="53">
        <f>'2b. Productie zpm l-ggz (A)'!G913</f>
        <v>989.56404360362296</v>
      </c>
      <c r="H913" s="30">
        <f>'2b. Productie zpm l-ggz (A)'!H913</f>
        <v>0</v>
      </c>
    </row>
    <row r="914" spans="1:8" x14ac:dyDescent="0.25">
      <c r="A914" s="26" t="str">
        <f>'2b. Productie zpm l-ggz (A)'!A914</f>
        <v>CO0928</v>
      </c>
      <c r="B914" s="27" t="str">
        <f>'2b. Productie zpm l-ggz (A)'!B914</f>
        <v>Diagnostiek</v>
      </c>
      <c r="C914" s="27" t="str">
        <f>'2b. Productie zpm l-ggz (A)'!C914</f>
        <v>Vanaf 120 minuten</v>
      </c>
      <c r="D914" s="27" t="str">
        <f>'2b. Productie zpm l-ggz (A)'!D914</f>
        <v>Ambulant – kwaliteitsstatuut sectie II</v>
      </c>
      <c r="E914" s="27" t="str">
        <f>'2b. Productie zpm l-ggz (A)'!E914</f>
        <v>Klinisch (neuro)psycholoog (Wet Big artikel 14)</v>
      </c>
      <c r="F914" s="32">
        <f>'2b. Productie zpm l-ggz (A)'!F914</f>
        <v>0</v>
      </c>
      <c r="G914" s="53">
        <f>'2b. Productie zpm l-ggz (A)'!G914</f>
        <v>455.481540405462</v>
      </c>
      <c r="H914" s="30">
        <f>'2b. Productie zpm l-ggz (A)'!H914</f>
        <v>0</v>
      </c>
    </row>
    <row r="915" spans="1:8" x14ac:dyDescent="0.25">
      <c r="A915" s="26" t="str">
        <f>'2b. Productie zpm l-ggz (A)'!A915</f>
        <v>CO0929</v>
      </c>
      <c r="B915" s="27" t="str">
        <f>'2b. Productie zpm l-ggz (A)'!B915</f>
        <v>Diagnostiek</v>
      </c>
      <c r="C915" s="27" t="str">
        <f>'2b. Productie zpm l-ggz (A)'!C915</f>
        <v>Vanaf 120 minuten</v>
      </c>
      <c r="D915" s="27" t="str">
        <f>'2b. Productie zpm l-ggz (A)'!D915</f>
        <v>Ambulant – kwaliteitsstatuut sectie III – monodisciplinair</v>
      </c>
      <c r="E915" s="27" t="str">
        <f>'2b. Productie zpm l-ggz (A)'!E915</f>
        <v>Klinisch (neuro)psycholoog (Wet Big artikel 14)</v>
      </c>
      <c r="F915" s="32">
        <f>'2b. Productie zpm l-ggz (A)'!F915</f>
        <v>0</v>
      </c>
      <c r="G915" s="53">
        <f>'2b. Productie zpm l-ggz (A)'!G915</f>
        <v>596.75528000689098</v>
      </c>
      <c r="H915" s="30">
        <f>'2b. Productie zpm l-ggz (A)'!H915</f>
        <v>0</v>
      </c>
    </row>
    <row r="916" spans="1:8" x14ac:dyDescent="0.25">
      <c r="A916" s="26" t="str">
        <f>'2b. Productie zpm l-ggz (A)'!A916</f>
        <v>CO0930</v>
      </c>
      <c r="B916" s="27" t="str">
        <f>'2b. Productie zpm l-ggz (A)'!B916</f>
        <v>Diagnostiek</v>
      </c>
      <c r="C916" s="27" t="str">
        <f>'2b. Productie zpm l-ggz (A)'!C916</f>
        <v>Vanaf 120 minuten</v>
      </c>
      <c r="D916" s="27" t="str">
        <f>'2b. Productie zpm l-ggz (A)'!D916</f>
        <v>Ambulant – kwaliteitsstatuut sectie III – multidisciplinair</v>
      </c>
      <c r="E916" s="27" t="str">
        <f>'2b. Productie zpm l-ggz (A)'!E916</f>
        <v>Klinisch (neuro)psycholoog (Wet Big artikel 14)</v>
      </c>
      <c r="F916" s="32">
        <f>'2b. Productie zpm l-ggz (A)'!F916</f>
        <v>0</v>
      </c>
      <c r="G916" s="53">
        <f>'2b. Productie zpm l-ggz (A)'!G916</f>
        <v>685.47582815925</v>
      </c>
      <c r="H916" s="30">
        <f>'2b. Productie zpm l-ggz (A)'!H916</f>
        <v>0</v>
      </c>
    </row>
    <row r="917" spans="1:8" x14ac:dyDescent="0.25">
      <c r="A917" s="26" t="str">
        <f>'2b. Productie zpm l-ggz (A)'!A917</f>
        <v>CO0931</v>
      </c>
      <c r="B917" s="27" t="str">
        <f>'2b. Productie zpm l-ggz (A)'!B917</f>
        <v>Diagnostiek</v>
      </c>
      <c r="C917" s="27" t="str">
        <f>'2b. Productie zpm l-ggz (A)'!C917</f>
        <v>Vanaf 120 minuten</v>
      </c>
      <c r="D917" s="27" t="str">
        <f>'2b. Productie zpm l-ggz (A)'!D917</f>
        <v>Outreachend</v>
      </c>
      <c r="E917" s="27" t="str">
        <f>'2b. Productie zpm l-ggz (A)'!E917</f>
        <v>Klinisch (neuro)psycholoog (Wet Big artikel 14)</v>
      </c>
      <c r="F917" s="32">
        <f>'2b. Productie zpm l-ggz (A)'!F917</f>
        <v>0</v>
      </c>
      <c r="G917" s="53">
        <f>'2b. Productie zpm l-ggz (A)'!G917</f>
        <v>781.74820566695496</v>
      </c>
      <c r="H917" s="30">
        <f>'2b. Productie zpm l-ggz (A)'!H917</f>
        <v>0</v>
      </c>
    </row>
    <row r="918" spans="1:8" x14ac:dyDescent="0.25">
      <c r="A918" s="26" t="str">
        <f>'2b. Productie zpm l-ggz (A)'!A918</f>
        <v>CO0932</v>
      </c>
      <c r="B918" s="27" t="str">
        <f>'2b. Productie zpm l-ggz (A)'!B918</f>
        <v>Diagnostiek</v>
      </c>
      <c r="C918" s="27" t="str">
        <f>'2b. Productie zpm l-ggz (A)'!C918</f>
        <v>Vanaf 120 minuten</v>
      </c>
      <c r="D918" s="27" t="str">
        <f>'2b. Productie zpm l-ggz (A)'!D918</f>
        <v>Klinisch (exclusief forensische en beveiligde zorg)</v>
      </c>
      <c r="E918" s="27" t="str">
        <f>'2b. Productie zpm l-ggz (A)'!E918</f>
        <v>Klinisch (neuro)psycholoog (Wet Big artikel 14)</v>
      </c>
      <c r="F918" s="32">
        <f>'2b. Productie zpm l-ggz (A)'!F918</f>
        <v>0</v>
      </c>
      <c r="G918" s="53">
        <f>'2b. Productie zpm l-ggz (A)'!G918</f>
        <v>885.01104439503194</v>
      </c>
      <c r="H918" s="30">
        <f>'2b. Productie zpm l-ggz (A)'!H918</f>
        <v>0</v>
      </c>
    </row>
    <row r="919" spans="1:8" x14ac:dyDescent="0.25">
      <c r="A919" s="26" t="str">
        <f>'2b. Productie zpm l-ggz (A)'!A919</f>
        <v>CO0933</v>
      </c>
      <c r="B919" s="27" t="str">
        <f>'2b. Productie zpm l-ggz (A)'!B919</f>
        <v>Diagnostiek</v>
      </c>
      <c r="C919" s="27" t="str">
        <f>'2b. Productie zpm l-ggz (A)'!C919</f>
        <v>Vanaf 120 minuten</v>
      </c>
      <c r="D919" s="27" t="str">
        <f>'2b. Productie zpm l-ggz (A)'!D919</f>
        <v>Forensische en beveiligde zorg - klinische zorg</v>
      </c>
      <c r="E919" s="27" t="str">
        <f>'2b. Productie zpm l-ggz (A)'!E919</f>
        <v>Klinisch (neuro)psycholoog (Wet Big artikel 14)</v>
      </c>
      <c r="F919" s="32">
        <f>'2b. Productie zpm l-ggz (A)'!F919</f>
        <v>0</v>
      </c>
      <c r="G919" s="53">
        <f>'2b. Productie zpm l-ggz (A)'!G919</f>
        <v>951.44574984035899</v>
      </c>
      <c r="H919" s="30">
        <f>'2b. Productie zpm l-ggz (A)'!H919</f>
        <v>0</v>
      </c>
    </row>
    <row r="920" spans="1:8" x14ac:dyDescent="0.25">
      <c r="A920" s="26" t="str">
        <f>'2b. Productie zpm l-ggz (A)'!A920</f>
        <v>CO0934</v>
      </c>
      <c r="B920" s="27" t="str">
        <f>'2b. Productie zpm l-ggz (A)'!B920</f>
        <v>Diagnostiek</v>
      </c>
      <c r="C920" s="27" t="str">
        <f>'2b. Productie zpm l-ggz (A)'!C920</f>
        <v>Vanaf 120 minuten</v>
      </c>
      <c r="D920" s="27" t="str">
        <f>'2b. Productie zpm l-ggz (A)'!D920</f>
        <v>Forensische en beveiligde zorg - niet klinische of ambulante zorg</v>
      </c>
      <c r="E920" s="27" t="str">
        <f>'2b. Productie zpm l-ggz (A)'!E920</f>
        <v>Klinisch (neuro)psycholoog (Wet Big artikel 14)</v>
      </c>
      <c r="F920" s="32">
        <f>'2b. Productie zpm l-ggz (A)'!F920</f>
        <v>0</v>
      </c>
      <c r="G920" s="53">
        <f>'2b. Productie zpm l-ggz (A)'!G920</f>
        <v>885.01626500036502</v>
      </c>
      <c r="H920" s="30">
        <f>'2b. Productie zpm l-ggz (A)'!H920</f>
        <v>0</v>
      </c>
    </row>
    <row r="921" spans="1:8" x14ac:dyDescent="0.25">
      <c r="A921" s="26" t="str">
        <f>'2b. Productie zpm l-ggz (A)'!A921</f>
        <v>CO0935</v>
      </c>
      <c r="B921" s="27" t="str">
        <f>'2b. Productie zpm l-ggz (A)'!B921</f>
        <v>Diagnostiek</v>
      </c>
      <c r="C921" s="27" t="str">
        <f>'2b. Productie zpm l-ggz (A)'!C921</f>
        <v>Vanaf 120 minuten</v>
      </c>
      <c r="D921" s="27" t="str">
        <f>'2b. Productie zpm l-ggz (A)'!D921</f>
        <v>Hoogspecialistisch ggz (ambulant en klinisch, met contractvoorwaarde)</v>
      </c>
      <c r="E921" s="27" t="str">
        <f>'2b. Productie zpm l-ggz (A)'!E921</f>
        <v>Klinisch (neuro)psycholoog (Wet Big artikel 14)</v>
      </c>
      <c r="F921" s="32">
        <f>'2b. Productie zpm l-ggz (A)'!F921</f>
        <v>0</v>
      </c>
      <c r="G921" s="53">
        <f>'2b. Productie zpm l-ggz (A)'!G921</f>
        <v>847.08765771349204</v>
      </c>
      <c r="H921" s="30">
        <f>'2b. Productie zpm l-ggz (A)'!H921</f>
        <v>0</v>
      </c>
    </row>
    <row r="922" spans="1:8" x14ac:dyDescent="0.25">
      <c r="A922" s="26" t="str">
        <f>'2b. Productie zpm l-ggz (A)'!A922</f>
        <v>CO0936</v>
      </c>
      <c r="B922" s="27" t="str">
        <f>'2b. Productie zpm l-ggz (A)'!B922</f>
        <v>Diagnostiek</v>
      </c>
      <c r="C922" s="27" t="str">
        <f>'2b. Productie zpm l-ggz (A)'!C922</f>
        <v>Vanaf 120 minuten</v>
      </c>
      <c r="D922" s="27" t="str">
        <f>'2b. Productie zpm l-ggz (A)'!D922</f>
        <v>Ambulant – kwaliteitsstatuut sectie II</v>
      </c>
      <c r="E922" s="27" t="str">
        <f>'2b. Productie zpm l-ggz (A)'!E922</f>
        <v>Verpleegkundig specialist geestelijke gezondheidszorg (Wet Big artikel 14)</v>
      </c>
      <c r="F922" s="32">
        <f>'2b. Productie zpm l-ggz (A)'!F922</f>
        <v>0</v>
      </c>
      <c r="G922" s="53">
        <f>'2b. Productie zpm l-ggz (A)'!G922</f>
        <v>310.26789677493502</v>
      </c>
      <c r="H922" s="30">
        <f>'2b. Productie zpm l-ggz (A)'!H922</f>
        <v>0</v>
      </c>
    </row>
    <row r="923" spans="1:8" x14ac:dyDescent="0.25">
      <c r="A923" s="26" t="str">
        <f>'2b. Productie zpm l-ggz (A)'!A923</f>
        <v>CO0937</v>
      </c>
      <c r="B923" s="27" t="str">
        <f>'2b. Productie zpm l-ggz (A)'!B923</f>
        <v>Diagnostiek</v>
      </c>
      <c r="C923" s="27" t="str">
        <f>'2b. Productie zpm l-ggz (A)'!C923</f>
        <v>Vanaf 120 minuten</v>
      </c>
      <c r="D923" s="27" t="str">
        <f>'2b. Productie zpm l-ggz (A)'!D923</f>
        <v>Ambulant – kwaliteitsstatuut sectie III – monodisciplinair</v>
      </c>
      <c r="E923" s="27" t="str">
        <f>'2b. Productie zpm l-ggz (A)'!E923</f>
        <v>Verpleegkundig specialist geestelijke gezondheidszorg (Wet Big artikel 14)</v>
      </c>
      <c r="F923" s="32">
        <f>'2b. Productie zpm l-ggz (A)'!F923</f>
        <v>0</v>
      </c>
      <c r="G923" s="53">
        <f>'2b. Productie zpm l-ggz (A)'!G923</f>
        <v>432.22554256080798</v>
      </c>
      <c r="H923" s="30">
        <f>'2b. Productie zpm l-ggz (A)'!H923</f>
        <v>0</v>
      </c>
    </row>
    <row r="924" spans="1:8" x14ac:dyDescent="0.25">
      <c r="A924" s="26" t="str">
        <f>'2b. Productie zpm l-ggz (A)'!A924</f>
        <v>CO0938</v>
      </c>
      <c r="B924" s="27" t="str">
        <f>'2b. Productie zpm l-ggz (A)'!B924</f>
        <v>Diagnostiek</v>
      </c>
      <c r="C924" s="27" t="str">
        <f>'2b. Productie zpm l-ggz (A)'!C924</f>
        <v>Vanaf 120 minuten</v>
      </c>
      <c r="D924" s="27" t="str">
        <f>'2b. Productie zpm l-ggz (A)'!D924</f>
        <v>Ambulant – kwaliteitsstatuut sectie III – multidisciplinair</v>
      </c>
      <c r="E924" s="27" t="str">
        <f>'2b. Productie zpm l-ggz (A)'!E924</f>
        <v>Verpleegkundig specialist geestelijke gezondheidszorg (Wet Big artikel 14)</v>
      </c>
      <c r="F924" s="32">
        <f>'2b. Productie zpm l-ggz (A)'!F924</f>
        <v>0</v>
      </c>
      <c r="G924" s="53">
        <f>'2b. Productie zpm l-ggz (A)'!G924</f>
        <v>495.733948607331</v>
      </c>
      <c r="H924" s="30">
        <f>'2b. Productie zpm l-ggz (A)'!H924</f>
        <v>0</v>
      </c>
    </row>
    <row r="925" spans="1:8" x14ac:dyDescent="0.25">
      <c r="A925" s="26" t="str">
        <f>'2b. Productie zpm l-ggz (A)'!A925</f>
        <v>CO0939</v>
      </c>
      <c r="B925" s="27" t="str">
        <f>'2b. Productie zpm l-ggz (A)'!B925</f>
        <v>Diagnostiek</v>
      </c>
      <c r="C925" s="27" t="str">
        <f>'2b. Productie zpm l-ggz (A)'!C925</f>
        <v>Vanaf 120 minuten</v>
      </c>
      <c r="D925" s="27" t="str">
        <f>'2b. Productie zpm l-ggz (A)'!D925</f>
        <v>Outreachend</v>
      </c>
      <c r="E925" s="27" t="str">
        <f>'2b. Productie zpm l-ggz (A)'!E925</f>
        <v>Verpleegkundig specialist geestelijke gezondheidszorg (Wet Big artikel 14)</v>
      </c>
      <c r="F925" s="32">
        <f>'2b. Productie zpm l-ggz (A)'!F925</f>
        <v>0</v>
      </c>
      <c r="G925" s="53">
        <f>'2b. Productie zpm l-ggz (A)'!G925</f>
        <v>549.10344956504696</v>
      </c>
      <c r="H925" s="30">
        <f>'2b. Productie zpm l-ggz (A)'!H925</f>
        <v>0</v>
      </c>
    </row>
    <row r="926" spans="1:8" x14ac:dyDescent="0.25">
      <c r="A926" s="26" t="str">
        <f>'2b. Productie zpm l-ggz (A)'!A926</f>
        <v>CO0940</v>
      </c>
      <c r="B926" s="27" t="str">
        <f>'2b. Productie zpm l-ggz (A)'!B926</f>
        <v>Diagnostiek</v>
      </c>
      <c r="C926" s="27" t="str">
        <f>'2b. Productie zpm l-ggz (A)'!C926</f>
        <v>Vanaf 120 minuten</v>
      </c>
      <c r="D926" s="27" t="str">
        <f>'2b. Productie zpm l-ggz (A)'!D926</f>
        <v>Klinisch (exclusief forensische en beveiligde zorg)</v>
      </c>
      <c r="E926" s="27" t="str">
        <f>'2b. Productie zpm l-ggz (A)'!E926</f>
        <v>Verpleegkundig specialist geestelijke gezondheidszorg (Wet Big artikel 14)</v>
      </c>
      <c r="F926" s="32">
        <f>'2b. Productie zpm l-ggz (A)'!F926</f>
        <v>0</v>
      </c>
      <c r="G926" s="53">
        <f>'2b. Productie zpm l-ggz (A)'!G926</f>
        <v>590.67692188351702</v>
      </c>
      <c r="H926" s="30">
        <f>'2b. Productie zpm l-ggz (A)'!H926</f>
        <v>0</v>
      </c>
    </row>
    <row r="927" spans="1:8" x14ac:dyDescent="0.25">
      <c r="A927" s="26" t="str">
        <f>'2b. Productie zpm l-ggz (A)'!A927</f>
        <v>CO0941</v>
      </c>
      <c r="B927" s="27" t="str">
        <f>'2b. Productie zpm l-ggz (A)'!B927</f>
        <v>Diagnostiek</v>
      </c>
      <c r="C927" s="27" t="str">
        <f>'2b. Productie zpm l-ggz (A)'!C927</f>
        <v>Vanaf 120 minuten</v>
      </c>
      <c r="D927" s="27" t="str">
        <f>'2b. Productie zpm l-ggz (A)'!D927</f>
        <v>Forensische en beveiligde zorg - klinische zorg</v>
      </c>
      <c r="E927" s="27" t="str">
        <f>'2b. Productie zpm l-ggz (A)'!E927</f>
        <v>Verpleegkundig specialist geestelijke gezondheidszorg (Wet Big artikel 14)</v>
      </c>
      <c r="F927" s="32">
        <f>'2b. Productie zpm l-ggz (A)'!F927</f>
        <v>0</v>
      </c>
      <c r="G927" s="53">
        <f>'2b. Productie zpm l-ggz (A)'!G927</f>
        <v>594.60813941792401</v>
      </c>
      <c r="H927" s="30">
        <f>'2b. Productie zpm l-ggz (A)'!H927</f>
        <v>0</v>
      </c>
    </row>
    <row r="928" spans="1:8" x14ac:dyDescent="0.25">
      <c r="A928" s="26" t="str">
        <f>'2b. Productie zpm l-ggz (A)'!A928</f>
        <v>CO0942</v>
      </c>
      <c r="B928" s="27" t="str">
        <f>'2b. Productie zpm l-ggz (A)'!B928</f>
        <v>Diagnostiek</v>
      </c>
      <c r="C928" s="27" t="str">
        <f>'2b. Productie zpm l-ggz (A)'!C928</f>
        <v>Vanaf 120 minuten</v>
      </c>
      <c r="D928" s="27" t="str">
        <f>'2b. Productie zpm l-ggz (A)'!D928</f>
        <v>Forensische en beveiligde zorg - niet klinische of ambulante zorg</v>
      </c>
      <c r="E928" s="27" t="str">
        <f>'2b. Productie zpm l-ggz (A)'!E928</f>
        <v>Verpleegkundig specialist geestelijke gezondheidszorg (Wet Big artikel 14)</v>
      </c>
      <c r="F928" s="32">
        <f>'2b. Productie zpm l-ggz (A)'!F928</f>
        <v>0</v>
      </c>
      <c r="G928" s="53">
        <f>'2b. Productie zpm l-ggz (A)'!G928</f>
        <v>536.02917199665899</v>
      </c>
      <c r="H928" s="30">
        <f>'2b. Productie zpm l-ggz (A)'!H928</f>
        <v>0</v>
      </c>
    </row>
    <row r="929" spans="1:8" x14ac:dyDescent="0.25">
      <c r="A929" s="26" t="str">
        <f>'2b. Productie zpm l-ggz (A)'!A929</f>
        <v>CO0943</v>
      </c>
      <c r="B929" s="27" t="str">
        <f>'2b. Productie zpm l-ggz (A)'!B929</f>
        <v>Diagnostiek</v>
      </c>
      <c r="C929" s="27" t="str">
        <f>'2b. Productie zpm l-ggz (A)'!C929</f>
        <v>Vanaf 120 minuten</v>
      </c>
      <c r="D929" s="27" t="str">
        <f>'2b. Productie zpm l-ggz (A)'!D929</f>
        <v>Hoogspecialistisch ggz (ambulant en klinisch, met contractvoorwaarde)</v>
      </c>
      <c r="E929" s="27" t="str">
        <f>'2b. Productie zpm l-ggz (A)'!E929</f>
        <v>Verpleegkundig specialist geestelijke gezondheidszorg (Wet Big artikel 14)</v>
      </c>
      <c r="F929" s="32">
        <f>'2b. Productie zpm l-ggz (A)'!F929</f>
        <v>0</v>
      </c>
      <c r="G929" s="53">
        <f>'2b. Productie zpm l-ggz (A)'!G929</f>
        <v>605.59405075183599</v>
      </c>
      <c r="H929" s="30">
        <f>'2b. Productie zpm l-ggz (A)'!H929</f>
        <v>0</v>
      </c>
    </row>
    <row r="930" spans="1:8" x14ac:dyDescent="0.25">
      <c r="A930" s="26" t="str">
        <f>'2b. Productie zpm l-ggz (A)'!A930</f>
        <v>CO0944</v>
      </c>
      <c r="B930" s="27" t="str">
        <f>'2b. Productie zpm l-ggz (A)'!B930</f>
        <v>Diagnostiek</v>
      </c>
      <c r="C930" s="27" t="str">
        <f>'2b. Productie zpm l-ggz (A)'!C930</f>
        <v>Vanaf 120 minuten</v>
      </c>
      <c r="D930" s="27" t="str">
        <f>'2b. Productie zpm l-ggz (A)'!D930</f>
        <v>Ambulant – kwaliteitsstatuut sectie II</v>
      </c>
      <c r="E930" s="27" t="str">
        <f>'2b. Productie zpm l-ggz (A)'!E930</f>
        <v>Arts (Wet Big artikel 3)</v>
      </c>
      <c r="F930" s="32">
        <f>'2b. Productie zpm l-ggz (A)'!F930</f>
        <v>0</v>
      </c>
      <c r="G930" s="53">
        <f>'2b. Productie zpm l-ggz (A)'!G930</f>
        <v>321.72683876739501</v>
      </c>
      <c r="H930" s="30">
        <f>'2b. Productie zpm l-ggz (A)'!H930</f>
        <v>0</v>
      </c>
    </row>
    <row r="931" spans="1:8" x14ac:dyDescent="0.25">
      <c r="A931" s="26" t="str">
        <f>'2b. Productie zpm l-ggz (A)'!A931</f>
        <v>CO0945</v>
      </c>
      <c r="B931" s="27" t="str">
        <f>'2b. Productie zpm l-ggz (A)'!B931</f>
        <v>Diagnostiek</v>
      </c>
      <c r="C931" s="27" t="str">
        <f>'2b. Productie zpm l-ggz (A)'!C931</f>
        <v>Vanaf 120 minuten</v>
      </c>
      <c r="D931" s="27" t="str">
        <f>'2b. Productie zpm l-ggz (A)'!D931</f>
        <v>Ambulant – kwaliteitsstatuut sectie III – monodisciplinair</v>
      </c>
      <c r="E931" s="27" t="str">
        <f>'2b. Productie zpm l-ggz (A)'!E931</f>
        <v>Arts (Wet Big artikel 3)</v>
      </c>
      <c r="F931" s="32">
        <f>'2b. Productie zpm l-ggz (A)'!F931</f>
        <v>0</v>
      </c>
      <c r="G931" s="53">
        <f>'2b. Productie zpm l-ggz (A)'!G931</f>
        <v>445.33230014546302</v>
      </c>
      <c r="H931" s="30">
        <f>'2b. Productie zpm l-ggz (A)'!H931</f>
        <v>0</v>
      </c>
    </row>
    <row r="932" spans="1:8" x14ac:dyDescent="0.25">
      <c r="A932" s="26" t="str">
        <f>'2b. Productie zpm l-ggz (A)'!A932</f>
        <v>CO0946</v>
      </c>
      <c r="B932" s="27" t="str">
        <f>'2b. Productie zpm l-ggz (A)'!B932</f>
        <v>Diagnostiek</v>
      </c>
      <c r="C932" s="27" t="str">
        <f>'2b. Productie zpm l-ggz (A)'!C932</f>
        <v>Vanaf 120 minuten</v>
      </c>
      <c r="D932" s="27" t="str">
        <f>'2b. Productie zpm l-ggz (A)'!D932</f>
        <v>Ambulant – kwaliteitsstatuut sectie III – multidisciplinair</v>
      </c>
      <c r="E932" s="27" t="str">
        <f>'2b. Productie zpm l-ggz (A)'!E932</f>
        <v>Arts (Wet Big artikel 3)</v>
      </c>
      <c r="F932" s="32">
        <f>'2b. Productie zpm l-ggz (A)'!F932</f>
        <v>0</v>
      </c>
      <c r="G932" s="53">
        <f>'2b. Productie zpm l-ggz (A)'!G932</f>
        <v>527.17420233536996</v>
      </c>
      <c r="H932" s="30">
        <f>'2b. Productie zpm l-ggz (A)'!H932</f>
        <v>0</v>
      </c>
    </row>
    <row r="933" spans="1:8" x14ac:dyDescent="0.25">
      <c r="A933" s="26" t="str">
        <f>'2b. Productie zpm l-ggz (A)'!A933</f>
        <v>CO0947</v>
      </c>
      <c r="B933" s="27" t="str">
        <f>'2b. Productie zpm l-ggz (A)'!B933</f>
        <v>Diagnostiek</v>
      </c>
      <c r="C933" s="27" t="str">
        <f>'2b. Productie zpm l-ggz (A)'!C933</f>
        <v>Vanaf 120 minuten</v>
      </c>
      <c r="D933" s="27" t="str">
        <f>'2b. Productie zpm l-ggz (A)'!D933</f>
        <v>Outreachend</v>
      </c>
      <c r="E933" s="27" t="str">
        <f>'2b. Productie zpm l-ggz (A)'!E933</f>
        <v>Arts (Wet Big artikel 3)</v>
      </c>
      <c r="F933" s="32">
        <f>'2b. Productie zpm l-ggz (A)'!F933</f>
        <v>0</v>
      </c>
      <c r="G933" s="53">
        <f>'2b. Productie zpm l-ggz (A)'!G933</f>
        <v>565.48883199644104</v>
      </c>
      <c r="H933" s="30">
        <f>'2b. Productie zpm l-ggz (A)'!H933</f>
        <v>0</v>
      </c>
    </row>
    <row r="934" spans="1:8" x14ac:dyDescent="0.25">
      <c r="A934" s="26" t="str">
        <f>'2b. Productie zpm l-ggz (A)'!A934</f>
        <v>CO0948</v>
      </c>
      <c r="B934" s="27" t="str">
        <f>'2b. Productie zpm l-ggz (A)'!B934</f>
        <v>Diagnostiek</v>
      </c>
      <c r="C934" s="27" t="str">
        <f>'2b. Productie zpm l-ggz (A)'!C934</f>
        <v>Vanaf 120 minuten</v>
      </c>
      <c r="D934" s="27" t="str">
        <f>'2b. Productie zpm l-ggz (A)'!D934</f>
        <v>Klinisch (exclusief forensische en beveiligde zorg)</v>
      </c>
      <c r="E934" s="27" t="str">
        <f>'2b. Productie zpm l-ggz (A)'!E934</f>
        <v>Arts (Wet Big artikel 3)</v>
      </c>
      <c r="F934" s="32">
        <f>'2b. Productie zpm l-ggz (A)'!F934</f>
        <v>0</v>
      </c>
      <c r="G934" s="53">
        <f>'2b. Productie zpm l-ggz (A)'!G934</f>
        <v>624.80219280765004</v>
      </c>
      <c r="H934" s="30">
        <f>'2b. Productie zpm l-ggz (A)'!H934</f>
        <v>0</v>
      </c>
    </row>
    <row r="935" spans="1:8" x14ac:dyDescent="0.25">
      <c r="A935" s="26" t="str">
        <f>'2b. Productie zpm l-ggz (A)'!A935</f>
        <v>CO0949</v>
      </c>
      <c r="B935" s="27" t="str">
        <f>'2b. Productie zpm l-ggz (A)'!B935</f>
        <v>Diagnostiek</v>
      </c>
      <c r="C935" s="27" t="str">
        <f>'2b. Productie zpm l-ggz (A)'!C935</f>
        <v>Vanaf 120 minuten</v>
      </c>
      <c r="D935" s="27" t="str">
        <f>'2b. Productie zpm l-ggz (A)'!D935</f>
        <v>Forensische en beveiligde zorg - klinische zorg</v>
      </c>
      <c r="E935" s="27" t="str">
        <f>'2b. Productie zpm l-ggz (A)'!E935</f>
        <v>Arts (Wet Big artikel 3)</v>
      </c>
      <c r="F935" s="32">
        <f>'2b. Productie zpm l-ggz (A)'!F935</f>
        <v>0</v>
      </c>
      <c r="G935" s="53">
        <f>'2b. Productie zpm l-ggz (A)'!G935</f>
        <v>834.56090521654801</v>
      </c>
      <c r="H935" s="30">
        <f>'2b. Productie zpm l-ggz (A)'!H935</f>
        <v>0</v>
      </c>
    </row>
    <row r="936" spans="1:8" x14ac:dyDescent="0.25">
      <c r="A936" s="26" t="str">
        <f>'2b. Productie zpm l-ggz (A)'!A936</f>
        <v>CO0950</v>
      </c>
      <c r="B936" s="27" t="str">
        <f>'2b. Productie zpm l-ggz (A)'!B936</f>
        <v>Diagnostiek</v>
      </c>
      <c r="C936" s="27" t="str">
        <f>'2b. Productie zpm l-ggz (A)'!C936</f>
        <v>Vanaf 120 minuten</v>
      </c>
      <c r="D936" s="27" t="str">
        <f>'2b. Productie zpm l-ggz (A)'!D936</f>
        <v>Forensische en beveiligde zorg - niet klinische of ambulante zorg</v>
      </c>
      <c r="E936" s="27" t="str">
        <f>'2b. Productie zpm l-ggz (A)'!E936</f>
        <v>Arts (Wet Big artikel 3)</v>
      </c>
      <c r="F936" s="32">
        <f>'2b. Productie zpm l-ggz (A)'!F936</f>
        <v>0</v>
      </c>
      <c r="G936" s="53">
        <f>'2b. Productie zpm l-ggz (A)'!G936</f>
        <v>720.83811789083995</v>
      </c>
      <c r="H936" s="30">
        <f>'2b. Productie zpm l-ggz (A)'!H936</f>
        <v>0</v>
      </c>
    </row>
    <row r="937" spans="1:8" x14ac:dyDescent="0.25">
      <c r="A937" s="26" t="str">
        <f>'2b. Productie zpm l-ggz (A)'!A937</f>
        <v>CO0951</v>
      </c>
      <c r="B937" s="27" t="str">
        <f>'2b. Productie zpm l-ggz (A)'!B937</f>
        <v>Diagnostiek</v>
      </c>
      <c r="C937" s="27" t="str">
        <f>'2b. Productie zpm l-ggz (A)'!C937</f>
        <v>Vanaf 120 minuten</v>
      </c>
      <c r="D937" s="27" t="str">
        <f>'2b. Productie zpm l-ggz (A)'!D937</f>
        <v>Hoogspecialistisch ggz (ambulant en klinisch, met contractvoorwaarde)</v>
      </c>
      <c r="E937" s="27" t="str">
        <f>'2b. Productie zpm l-ggz (A)'!E937</f>
        <v>Arts (Wet Big artikel 3)</v>
      </c>
      <c r="F937" s="32">
        <f>'2b. Productie zpm l-ggz (A)'!F937</f>
        <v>0</v>
      </c>
      <c r="G937" s="53">
        <f>'2b. Productie zpm l-ggz (A)'!G937</f>
        <v>633.14782403998902</v>
      </c>
      <c r="H937" s="30">
        <f>'2b. Productie zpm l-ggz (A)'!H937</f>
        <v>0</v>
      </c>
    </row>
    <row r="938" spans="1:8" x14ac:dyDescent="0.25">
      <c r="A938" s="26" t="str">
        <f>'2b. Productie zpm l-ggz (A)'!A938</f>
        <v>CO0952</v>
      </c>
      <c r="B938" s="27" t="str">
        <f>'2b. Productie zpm l-ggz (A)'!B938</f>
        <v>Diagnostiek</v>
      </c>
      <c r="C938" s="27" t="str">
        <f>'2b. Productie zpm l-ggz (A)'!C938</f>
        <v>Vanaf 120 minuten</v>
      </c>
      <c r="D938" s="27" t="str">
        <f>'2b. Productie zpm l-ggz (A)'!D938</f>
        <v>Ambulant – kwaliteitsstatuut sectie II</v>
      </c>
      <c r="E938" s="27" t="str">
        <f>'2b. Productie zpm l-ggz (A)'!E938</f>
        <v>Gezondheidszorgpsycholoog (Wet Big artikel 3)</v>
      </c>
      <c r="F938" s="32">
        <f>'2b. Productie zpm l-ggz (A)'!F938</f>
        <v>0</v>
      </c>
      <c r="G938" s="53">
        <f>'2b. Productie zpm l-ggz (A)'!G938</f>
        <v>345.61908164763798</v>
      </c>
      <c r="H938" s="30">
        <f>'2b. Productie zpm l-ggz (A)'!H938</f>
        <v>0</v>
      </c>
    </row>
    <row r="939" spans="1:8" x14ac:dyDescent="0.25">
      <c r="A939" s="26" t="str">
        <f>'2b. Productie zpm l-ggz (A)'!A939</f>
        <v>CO0953</v>
      </c>
      <c r="B939" s="27" t="str">
        <f>'2b. Productie zpm l-ggz (A)'!B939</f>
        <v>Diagnostiek</v>
      </c>
      <c r="C939" s="27" t="str">
        <f>'2b. Productie zpm l-ggz (A)'!C939</f>
        <v>Vanaf 120 minuten</v>
      </c>
      <c r="D939" s="27" t="str">
        <f>'2b. Productie zpm l-ggz (A)'!D939</f>
        <v>Ambulant – kwaliteitsstatuut sectie III – monodisciplinair</v>
      </c>
      <c r="E939" s="27" t="str">
        <f>'2b. Productie zpm l-ggz (A)'!E939</f>
        <v>Gezondheidszorgpsycholoog (Wet Big artikel 3)</v>
      </c>
      <c r="F939" s="32">
        <f>'2b. Productie zpm l-ggz (A)'!F939</f>
        <v>0</v>
      </c>
      <c r="G939" s="53">
        <f>'2b. Productie zpm l-ggz (A)'!G939</f>
        <v>470.32944123415399</v>
      </c>
      <c r="H939" s="30">
        <f>'2b. Productie zpm l-ggz (A)'!H939</f>
        <v>0</v>
      </c>
    </row>
    <row r="940" spans="1:8" x14ac:dyDescent="0.25">
      <c r="A940" s="26" t="str">
        <f>'2b. Productie zpm l-ggz (A)'!A940</f>
        <v>CO0954</v>
      </c>
      <c r="B940" s="27" t="str">
        <f>'2b. Productie zpm l-ggz (A)'!B940</f>
        <v>Diagnostiek</v>
      </c>
      <c r="C940" s="27" t="str">
        <f>'2b. Productie zpm l-ggz (A)'!C940</f>
        <v>Vanaf 120 minuten</v>
      </c>
      <c r="D940" s="27" t="str">
        <f>'2b. Productie zpm l-ggz (A)'!D940</f>
        <v>Ambulant – kwaliteitsstatuut sectie III – multidisciplinair</v>
      </c>
      <c r="E940" s="27" t="str">
        <f>'2b. Productie zpm l-ggz (A)'!E940</f>
        <v>Gezondheidszorgpsycholoog (Wet Big artikel 3)</v>
      </c>
      <c r="F940" s="32">
        <f>'2b. Productie zpm l-ggz (A)'!F940</f>
        <v>0</v>
      </c>
      <c r="G940" s="53">
        <f>'2b. Productie zpm l-ggz (A)'!G940</f>
        <v>547.87978549822799</v>
      </c>
      <c r="H940" s="30">
        <f>'2b. Productie zpm l-ggz (A)'!H940</f>
        <v>0</v>
      </c>
    </row>
    <row r="941" spans="1:8" x14ac:dyDescent="0.25">
      <c r="A941" s="26" t="str">
        <f>'2b. Productie zpm l-ggz (A)'!A941</f>
        <v>CO0955</v>
      </c>
      <c r="B941" s="27" t="str">
        <f>'2b. Productie zpm l-ggz (A)'!B941</f>
        <v>Diagnostiek</v>
      </c>
      <c r="C941" s="27" t="str">
        <f>'2b. Productie zpm l-ggz (A)'!C941</f>
        <v>Vanaf 120 minuten</v>
      </c>
      <c r="D941" s="27" t="str">
        <f>'2b. Productie zpm l-ggz (A)'!D941</f>
        <v>Outreachend</v>
      </c>
      <c r="E941" s="27" t="str">
        <f>'2b. Productie zpm l-ggz (A)'!E941</f>
        <v>Gezondheidszorgpsycholoog (Wet Big artikel 3)</v>
      </c>
      <c r="F941" s="32">
        <f>'2b. Productie zpm l-ggz (A)'!F941</f>
        <v>0</v>
      </c>
      <c r="G941" s="53">
        <f>'2b. Productie zpm l-ggz (A)'!G941</f>
        <v>614.97358610409901</v>
      </c>
      <c r="H941" s="30">
        <f>'2b. Productie zpm l-ggz (A)'!H941</f>
        <v>0</v>
      </c>
    </row>
    <row r="942" spans="1:8" x14ac:dyDescent="0.25">
      <c r="A942" s="26" t="str">
        <f>'2b. Productie zpm l-ggz (A)'!A942</f>
        <v>CO0956</v>
      </c>
      <c r="B942" s="27" t="str">
        <f>'2b. Productie zpm l-ggz (A)'!B942</f>
        <v>Diagnostiek</v>
      </c>
      <c r="C942" s="27" t="str">
        <f>'2b. Productie zpm l-ggz (A)'!C942</f>
        <v>Vanaf 120 minuten</v>
      </c>
      <c r="D942" s="27" t="str">
        <f>'2b. Productie zpm l-ggz (A)'!D942</f>
        <v>Klinisch (exclusief forensische en beveiligde zorg)</v>
      </c>
      <c r="E942" s="27" t="str">
        <f>'2b. Productie zpm l-ggz (A)'!E942</f>
        <v>Gezondheidszorgpsycholoog (Wet Big artikel 3)</v>
      </c>
      <c r="F942" s="32">
        <f>'2b. Productie zpm l-ggz (A)'!F942</f>
        <v>0</v>
      </c>
      <c r="G942" s="53">
        <f>'2b. Productie zpm l-ggz (A)'!G942</f>
        <v>672.69956704519598</v>
      </c>
      <c r="H942" s="30">
        <f>'2b. Productie zpm l-ggz (A)'!H942</f>
        <v>0</v>
      </c>
    </row>
    <row r="943" spans="1:8" x14ac:dyDescent="0.25">
      <c r="A943" s="26" t="str">
        <f>'2b. Productie zpm l-ggz (A)'!A943</f>
        <v>CO0957</v>
      </c>
      <c r="B943" s="27" t="str">
        <f>'2b. Productie zpm l-ggz (A)'!B943</f>
        <v>Diagnostiek</v>
      </c>
      <c r="C943" s="27" t="str">
        <f>'2b. Productie zpm l-ggz (A)'!C943</f>
        <v>Vanaf 120 minuten</v>
      </c>
      <c r="D943" s="27" t="str">
        <f>'2b. Productie zpm l-ggz (A)'!D943</f>
        <v>Forensische en beveiligde zorg - klinische zorg</v>
      </c>
      <c r="E943" s="27" t="str">
        <f>'2b. Productie zpm l-ggz (A)'!E943</f>
        <v>Gezondheidszorgpsycholoog (Wet Big artikel 3)</v>
      </c>
      <c r="F943" s="32">
        <f>'2b. Productie zpm l-ggz (A)'!F943</f>
        <v>0</v>
      </c>
      <c r="G943" s="53">
        <f>'2b. Productie zpm l-ggz (A)'!G943</f>
        <v>740.59260758825405</v>
      </c>
      <c r="H943" s="30">
        <f>'2b. Productie zpm l-ggz (A)'!H943</f>
        <v>0</v>
      </c>
    </row>
    <row r="944" spans="1:8" x14ac:dyDescent="0.25">
      <c r="A944" s="26" t="str">
        <f>'2b. Productie zpm l-ggz (A)'!A944</f>
        <v>CO0958</v>
      </c>
      <c r="B944" s="27" t="str">
        <f>'2b. Productie zpm l-ggz (A)'!B944</f>
        <v>Diagnostiek</v>
      </c>
      <c r="C944" s="27" t="str">
        <f>'2b. Productie zpm l-ggz (A)'!C944</f>
        <v>Vanaf 120 minuten</v>
      </c>
      <c r="D944" s="27" t="str">
        <f>'2b. Productie zpm l-ggz (A)'!D944</f>
        <v>Forensische en beveiligde zorg - niet klinische of ambulante zorg</v>
      </c>
      <c r="E944" s="27" t="str">
        <f>'2b. Productie zpm l-ggz (A)'!E944</f>
        <v>Gezondheidszorgpsycholoog (Wet Big artikel 3)</v>
      </c>
      <c r="F944" s="32">
        <f>'2b. Productie zpm l-ggz (A)'!F944</f>
        <v>0</v>
      </c>
      <c r="G944" s="53">
        <f>'2b. Productie zpm l-ggz (A)'!G944</f>
        <v>614.77645287410098</v>
      </c>
      <c r="H944" s="30">
        <f>'2b. Productie zpm l-ggz (A)'!H944</f>
        <v>0</v>
      </c>
    </row>
    <row r="945" spans="1:8" x14ac:dyDescent="0.25">
      <c r="A945" s="26" t="str">
        <f>'2b. Productie zpm l-ggz (A)'!A945</f>
        <v>CO0959</v>
      </c>
      <c r="B945" s="27" t="str">
        <f>'2b. Productie zpm l-ggz (A)'!B945</f>
        <v>Diagnostiek</v>
      </c>
      <c r="C945" s="27" t="str">
        <f>'2b. Productie zpm l-ggz (A)'!C945</f>
        <v>Vanaf 120 minuten</v>
      </c>
      <c r="D945" s="27" t="str">
        <f>'2b. Productie zpm l-ggz (A)'!D945</f>
        <v>Hoogspecialistisch ggz (ambulant en klinisch, met contractvoorwaarde)</v>
      </c>
      <c r="E945" s="27" t="str">
        <f>'2b. Productie zpm l-ggz (A)'!E945</f>
        <v>Gezondheidszorgpsycholoog (Wet Big artikel 3)</v>
      </c>
      <c r="F945" s="32">
        <f>'2b. Productie zpm l-ggz (A)'!F945</f>
        <v>0</v>
      </c>
      <c r="G945" s="53">
        <f>'2b. Productie zpm l-ggz (A)'!G945</f>
        <v>661.60341633291603</v>
      </c>
      <c r="H945" s="30">
        <f>'2b. Productie zpm l-ggz (A)'!H945</f>
        <v>0</v>
      </c>
    </row>
    <row r="946" spans="1:8" x14ac:dyDescent="0.25">
      <c r="A946" s="26" t="str">
        <f>'2b. Productie zpm l-ggz (A)'!A946</f>
        <v>CO0960</v>
      </c>
      <c r="B946" s="27" t="str">
        <f>'2b. Productie zpm l-ggz (A)'!B946</f>
        <v>Diagnostiek</v>
      </c>
      <c r="C946" s="27" t="str">
        <f>'2b. Productie zpm l-ggz (A)'!C946</f>
        <v>Vanaf 120 minuten</v>
      </c>
      <c r="D946" s="27" t="str">
        <f>'2b. Productie zpm l-ggz (A)'!D946</f>
        <v>Ambulant – kwaliteitsstatuut sectie II</v>
      </c>
      <c r="E946" s="27" t="str">
        <f>'2b. Productie zpm l-ggz (A)'!E946</f>
        <v>Psychotherapeut (Wet Big artikel 3)</v>
      </c>
      <c r="F946" s="32">
        <f>'2b. Productie zpm l-ggz (A)'!F946</f>
        <v>0</v>
      </c>
      <c r="G946" s="53">
        <f>'2b. Productie zpm l-ggz (A)'!G946</f>
        <v>398.97954035970201</v>
      </c>
      <c r="H946" s="30">
        <f>'2b. Productie zpm l-ggz (A)'!H946</f>
        <v>0</v>
      </c>
    </row>
    <row r="947" spans="1:8" x14ac:dyDescent="0.25">
      <c r="A947" s="26" t="str">
        <f>'2b. Productie zpm l-ggz (A)'!A947</f>
        <v>CO0961</v>
      </c>
      <c r="B947" s="27" t="str">
        <f>'2b. Productie zpm l-ggz (A)'!B947</f>
        <v>Diagnostiek</v>
      </c>
      <c r="C947" s="27" t="str">
        <f>'2b. Productie zpm l-ggz (A)'!C947</f>
        <v>Vanaf 120 minuten</v>
      </c>
      <c r="D947" s="27" t="str">
        <f>'2b. Productie zpm l-ggz (A)'!D947</f>
        <v>Ambulant – kwaliteitsstatuut sectie III – monodisciplinair</v>
      </c>
      <c r="E947" s="27" t="str">
        <f>'2b. Productie zpm l-ggz (A)'!E947</f>
        <v>Psychotherapeut (Wet Big artikel 3)</v>
      </c>
      <c r="F947" s="32">
        <f>'2b. Productie zpm l-ggz (A)'!F947</f>
        <v>0</v>
      </c>
      <c r="G947" s="53">
        <f>'2b. Productie zpm l-ggz (A)'!G947</f>
        <v>530.56052389188801</v>
      </c>
      <c r="H947" s="30">
        <f>'2b. Productie zpm l-ggz (A)'!H947</f>
        <v>0</v>
      </c>
    </row>
    <row r="948" spans="1:8" x14ac:dyDescent="0.25">
      <c r="A948" s="26" t="str">
        <f>'2b. Productie zpm l-ggz (A)'!A948</f>
        <v>CO0962</v>
      </c>
      <c r="B948" s="27" t="str">
        <f>'2b. Productie zpm l-ggz (A)'!B948</f>
        <v>Diagnostiek</v>
      </c>
      <c r="C948" s="27" t="str">
        <f>'2b. Productie zpm l-ggz (A)'!C948</f>
        <v>Vanaf 120 minuten</v>
      </c>
      <c r="D948" s="27" t="str">
        <f>'2b. Productie zpm l-ggz (A)'!D948</f>
        <v>Ambulant – kwaliteitsstatuut sectie III – multidisciplinair</v>
      </c>
      <c r="E948" s="27" t="str">
        <f>'2b. Productie zpm l-ggz (A)'!E948</f>
        <v>Psychotherapeut (Wet Big artikel 3)</v>
      </c>
      <c r="F948" s="32">
        <f>'2b. Productie zpm l-ggz (A)'!F948</f>
        <v>0</v>
      </c>
      <c r="G948" s="53">
        <f>'2b. Productie zpm l-ggz (A)'!G948</f>
        <v>595.35058177584597</v>
      </c>
      <c r="H948" s="30">
        <f>'2b. Productie zpm l-ggz (A)'!H948</f>
        <v>0</v>
      </c>
    </row>
    <row r="949" spans="1:8" x14ac:dyDescent="0.25">
      <c r="A949" s="26" t="str">
        <f>'2b. Productie zpm l-ggz (A)'!A949</f>
        <v>CO0963</v>
      </c>
      <c r="B949" s="27" t="str">
        <f>'2b. Productie zpm l-ggz (A)'!B949</f>
        <v>Diagnostiek</v>
      </c>
      <c r="C949" s="27" t="str">
        <f>'2b. Productie zpm l-ggz (A)'!C949</f>
        <v>Vanaf 120 minuten</v>
      </c>
      <c r="D949" s="27" t="str">
        <f>'2b. Productie zpm l-ggz (A)'!D949</f>
        <v>Outreachend</v>
      </c>
      <c r="E949" s="27" t="str">
        <f>'2b. Productie zpm l-ggz (A)'!E949</f>
        <v>Psychotherapeut (Wet Big artikel 3)</v>
      </c>
      <c r="F949" s="32">
        <f>'2b. Productie zpm l-ggz (A)'!F949</f>
        <v>0</v>
      </c>
      <c r="G949" s="53">
        <f>'2b. Productie zpm l-ggz (A)'!G949</f>
        <v>647.16165549205198</v>
      </c>
      <c r="H949" s="30">
        <f>'2b. Productie zpm l-ggz (A)'!H949</f>
        <v>0</v>
      </c>
    </row>
    <row r="950" spans="1:8" x14ac:dyDescent="0.25">
      <c r="A950" s="26" t="str">
        <f>'2b. Productie zpm l-ggz (A)'!A950</f>
        <v>CO0964</v>
      </c>
      <c r="B950" s="27" t="str">
        <f>'2b. Productie zpm l-ggz (A)'!B950</f>
        <v>Diagnostiek</v>
      </c>
      <c r="C950" s="27" t="str">
        <f>'2b. Productie zpm l-ggz (A)'!C950</f>
        <v>Vanaf 120 minuten</v>
      </c>
      <c r="D950" s="27" t="str">
        <f>'2b. Productie zpm l-ggz (A)'!D950</f>
        <v>Klinisch (exclusief forensische en beveiligde zorg)</v>
      </c>
      <c r="E950" s="27" t="str">
        <f>'2b. Productie zpm l-ggz (A)'!E950</f>
        <v>Psychotherapeut (Wet Big artikel 3)</v>
      </c>
      <c r="F950" s="32">
        <f>'2b. Productie zpm l-ggz (A)'!F950</f>
        <v>0</v>
      </c>
      <c r="G950" s="53">
        <f>'2b. Productie zpm l-ggz (A)'!G950</f>
        <v>700.78928283325899</v>
      </c>
      <c r="H950" s="30">
        <f>'2b. Productie zpm l-ggz (A)'!H950</f>
        <v>0</v>
      </c>
    </row>
    <row r="951" spans="1:8" x14ac:dyDescent="0.25">
      <c r="A951" s="26" t="str">
        <f>'2b. Productie zpm l-ggz (A)'!A951</f>
        <v>CO0965</v>
      </c>
      <c r="B951" s="27" t="str">
        <f>'2b. Productie zpm l-ggz (A)'!B951</f>
        <v>Diagnostiek</v>
      </c>
      <c r="C951" s="27" t="str">
        <f>'2b. Productie zpm l-ggz (A)'!C951</f>
        <v>Vanaf 120 minuten</v>
      </c>
      <c r="D951" s="27" t="str">
        <f>'2b. Productie zpm l-ggz (A)'!D951</f>
        <v>Forensische en beveiligde zorg - klinische zorg</v>
      </c>
      <c r="E951" s="27" t="str">
        <f>'2b. Productie zpm l-ggz (A)'!E951</f>
        <v>Psychotherapeut (Wet Big artikel 3)</v>
      </c>
      <c r="F951" s="32">
        <f>'2b. Productie zpm l-ggz (A)'!F951</f>
        <v>0</v>
      </c>
      <c r="G951" s="53">
        <f>'2b. Productie zpm l-ggz (A)'!G951</f>
        <v>822.26743144692898</v>
      </c>
      <c r="H951" s="30">
        <f>'2b. Productie zpm l-ggz (A)'!H951</f>
        <v>0</v>
      </c>
    </row>
    <row r="952" spans="1:8" x14ac:dyDescent="0.25">
      <c r="A952" s="26" t="str">
        <f>'2b. Productie zpm l-ggz (A)'!A952</f>
        <v>CO0966</v>
      </c>
      <c r="B952" s="27" t="str">
        <f>'2b. Productie zpm l-ggz (A)'!B952</f>
        <v>Diagnostiek</v>
      </c>
      <c r="C952" s="27" t="str">
        <f>'2b. Productie zpm l-ggz (A)'!C952</f>
        <v>Vanaf 120 minuten</v>
      </c>
      <c r="D952" s="27" t="str">
        <f>'2b. Productie zpm l-ggz (A)'!D952</f>
        <v>Forensische en beveiligde zorg - niet klinische of ambulante zorg</v>
      </c>
      <c r="E952" s="27" t="str">
        <f>'2b. Productie zpm l-ggz (A)'!E952</f>
        <v>Psychotherapeut (Wet Big artikel 3)</v>
      </c>
      <c r="F952" s="32">
        <f>'2b. Productie zpm l-ggz (A)'!F952</f>
        <v>0</v>
      </c>
      <c r="G952" s="53">
        <f>'2b. Productie zpm l-ggz (A)'!G952</f>
        <v>751.925055550607</v>
      </c>
      <c r="H952" s="30">
        <f>'2b. Productie zpm l-ggz (A)'!H952</f>
        <v>0</v>
      </c>
    </row>
    <row r="953" spans="1:8" x14ac:dyDescent="0.25">
      <c r="A953" s="26" t="str">
        <f>'2b. Productie zpm l-ggz (A)'!A953</f>
        <v>CO0967</v>
      </c>
      <c r="B953" s="27" t="str">
        <f>'2b. Productie zpm l-ggz (A)'!B953</f>
        <v>Diagnostiek</v>
      </c>
      <c r="C953" s="27" t="str">
        <f>'2b. Productie zpm l-ggz (A)'!C953</f>
        <v>Vanaf 120 minuten</v>
      </c>
      <c r="D953" s="27" t="str">
        <f>'2b. Productie zpm l-ggz (A)'!D953</f>
        <v>Hoogspecialistisch ggz (ambulant en klinisch, met contractvoorwaarde)</v>
      </c>
      <c r="E953" s="27" t="str">
        <f>'2b. Productie zpm l-ggz (A)'!E953</f>
        <v>Psychotherapeut (Wet Big artikel 3)</v>
      </c>
      <c r="F953" s="32">
        <f>'2b. Productie zpm l-ggz (A)'!F953</f>
        <v>0</v>
      </c>
      <c r="G953" s="53">
        <f>'2b. Productie zpm l-ggz (A)'!G953</f>
        <v>726.06148641628397</v>
      </c>
      <c r="H953" s="30">
        <f>'2b. Productie zpm l-ggz (A)'!H953</f>
        <v>0</v>
      </c>
    </row>
    <row r="954" spans="1:8" x14ac:dyDescent="0.25">
      <c r="A954" s="26" t="str">
        <f>'2b. Productie zpm l-ggz (A)'!A954</f>
        <v>CO0968</v>
      </c>
      <c r="B954" s="27" t="str">
        <f>'2b. Productie zpm l-ggz (A)'!B954</f>
        <v>Diagnostiek</v>
      </c>
      <c r="C954" s="27" t="str">
        <f>'2b. Productie zpm l-ggz (A)'!C954</f>
        <v>Vanaf 120 minuten</v>
      </c>
      <c r="D954" s="27" t="str">
        <f>'2b. Productie zpm l-ggz (A)'!D954</f>
        <v>Ambulant – kwaliteitsstatuut sectie II</v>
      </c>
      <c r="E954" s="27" t="str">
        <f>'2b. Productie zpm l-ggz (A)'!E954</f>
        <v>Verpleegkundige (Wet Big artikel 3)</v>
      </c>
      <c r="F954" s="32">
        <f>'2b. Productie zpm l-ggz (A)'!F954</f>
        <v>0</v>
      </c>
      <c r="G954" s="53">
        <f>'2b. Productie zpm l-ggz (A)'!G954</f>
        <v>289.11897319636199</v>
      </c>
      <c r="H954" s="30">
        <f>'2b. Productie zpm l-ggz (A)'!H954</f>
        <v>0</v>
      </c>
    </row>
    <row r="955" spans="1:8" x14ac:dyDescent="0.25">
      <c r="A955" s="26" t="str">
        <f>'2b. Productie zpm l-ggz (A)'!A955</f>
        <v>CO0969</v>
      </c>
      <c r="B955" s="27" t="str">
        <f>'2b. Productie zpm l-ggz (A)'!B955</f>
        <v>Diagnostiek</v>
      </c>
      <c r="C955" s="27" t="str">
        <f>'2b. Productie zpm l-ggz (A)'!C955</f>
        <v>Vanaf 120 minuten</v>
      </c>
      <c r="D955" s="27" t="str">
        <f>'2b. Productie zpm l-ggz (A)'!D955</f>
        <v>Ambulant – kwaliteitsstatuut sectie III – monodisciplinair</v>
      </c>
      <c r="E955" s="27" t="str">
        <f>'2b. Productie zpm l-ggz (A)'!E955</f>
        <v>Verpleegkundige (Wet Big artikel 3)</v>
      </c>
      <c r="F955" s="32">
        <f>'2b. Productie zpm l-ggz (A)'!F955</f>
        <v>0</v>
      </c>
      <c r="G955" s="53">
        <f>'2b. Productie zpm l-ggz (A)'!G955</f>
        <v>391.315974055244</v>
      </c>
      <c r="H955" s="30">
        <f>'2b. Productie zpm l-ggz (A)'!H955</f>
        <v>0</v>
      </c>
    </row>
    <row r="956" spans="1:8" x14ac:dyDescent="0.25">
      <c r="A956" s="26" t="str">
        <f>'2b. Productie zpm l-ggz (A)'!A956</f>
        <v>CO0970</v>
      </c>
      <c r="B956" s="27" t="str">
        <f>'2b. Productie zpm l-ggz (A)'!B956</f>
        <v>Diagnostiek</v>
      </c>
      <c r="C956" s="27" t="str">
        <f>'2b. Productie zpm l-ggz (A)'!C956</f>
        <v>Vanaf 120 minuten</v>
      </c>
      <c r="D956" s="27" t="str">
        <f>'2b. Productie zpm l-ggz (A)'!D956</f>
        <v>Ambulant – kwaliteitsstatuut sectie III – multidisciplinair</v>
      </c>
      <c r="E956" s="27" t="str">
        <f>'2b. Productie zpm l-ggz (A)'!E956</f>
        <v>Verpleegkundige (Wet Big artikel 3)</v>
      </c>
      <c r="F956" s="32">
        <f>'2b. Productie zpm l-ggz (A)'!F956</f>
        <v>0</v>
      </c>
      <c r="G956" s="53">
        <f>'2b. Productie zpm l-ggz (A)'!G956</f>
        <v>455.97412626601101</v>
      </c>
      <c r="H956" s="30">
        <f>'2b. Productie zpm l-ggz (A)'!H956</f>
        <v>0</v>
      </c>
    </row>
    <row r="957" spans="1:8" x14ac:dyDescent="0.25">
      <c r="A957" s="26" t="str">
        <f>'2b. Productie zpm l-ggz (A)'!A957</f>
        <v>CO0971</v>
      </c>
      <c r="B957" s="27" t="str">
        <f>'2b. Productie zpm l-ggz (A)'!B957</f>
        <v>Diagnostiek</v>
      </c>
      <c r="C957" s="27" t="str">
        <f>'2b. Productie zpm l-ggz (A)'!C957</f>
        <v>Vanaf 120 minuten</v>
      </c>
      <c r="D957" s="27" t="str">
        <f>'2b. Productie zpm l-ggz (A)'!D957</f>
        <v>Outreachend</v>
      </c>
      <c r="E957" s="27" t="str">
        <f>'2b. Productie zpm l-ggz (A)'!E957</f>
        <v>Verpleegkundige (Wet Big artikel 3)</v>
      </c>
      <c r="F957" s="32">
        <f>'2b. Productie zpm l-ggz (A)'!F957</f>
        <v>0</v>
      </c>
      <c r="G957" s="53">
        <f>'2b. Productie zpm l-ggz (A)'!G957</f>
        <v>511.89188451855603</v>
      </c>
      <c r="H957" s="30">
        <f>'2b. Productie zpm l-ggz (A)'!H957</f>
        <v>0</v>
      </c>
    </row>
    <row r="958" spans="1:8" x14ac:dyDescent="0.25">
      <c r="A958" s="26" t="str">
        <f>'2b. Productie zpm l-ggz (A)'!A958</f>
        <v>CO0972</v>
      </c>
      <c r="B958" s="27" t="str">
        <f>'2b. Productie zpm l-ggz (A)'!B958</f>
        <v>Diagnostiek</v>
      </c>
      <c r="C958" s="27" t="str">
        <f>'2b. Productie zpm l-ggz (A)'!C958</f>
        <v>Vanaf 120 minuten</v>
      </c>
      <c r="D958" s="27" t="str">
        <f>'2b. Productie zpm l-ggz (A)'!D958</f>
        <v>Klinisch (exclusief forensische en beveiligde zorg)</v>
      </c>
      <c r="E958" s="27" t="str">
        <f>'2b. Productie zpm l-ggz (A)'!E958</f>
        <v>Verpleegkundige (Wet Big artikel 3)</v>
      </c>
      <c r="F958" s="32">
        <f>'2b. Productie zpm l-ggz (A)'!F958</f>
        <v>0</v>
      </c>
      <c r="G958" s="53">
        <f>'2b. Productie zpm l-ggz (A)'!G958</f>
        <v>550.33477692683505</v>
      </c>
      <c r="H958" s="30">
        <f>'2b. Productie zpm l-ggz (A)'!H958</f>
        <v>0</v>
      </c>
    </row>
    <row r="959" spans="1:8" x14ac:dyDescent="0.25">
      <c r="A959" s="26" t="str">
        <f>'2b. Productie zpm l-ggz (A)'!A959</f>
        <v>CO0973</v>
      </c>
      <c r="B959" s="27" t="str">
        <f>'2b. Productie zpm l-ggz (A)'!B959</f>
        <v>Diagnostiek</v>
      </c>
      <c r="C959" s="27" t="str">
        <f>'2b. Productie zpm l-ggz (A)'!C959</f>
        <v>Vanaf 120 minuten</v>
      </c>
      <c r="D959" s="27" t="str">
        <f>'2b. Productie zpm l-ggz (A)'!D959</f>
        <v>Forensische en beveiligde zorg - klinische zorg</v>
      </c>
      <c r="E959" s="27" t="str">
        <f>'2b. Productie zpm l-ggz (A)'!E959</f>
        <v>Verpleegkundige (Wet Big artikel 3)</v>
      </c>
      <c r="F959" s="32">
        <f>'2b. Productie zpm l-ggz (A)'!F959</f>
        <v>0</v>
      </c>
      <c r="G959" s="53">
        <f>'2b. Productie zpm l-ggz (A)'!G959</f>
        <v>581.71913178346097</v>
      </c>
      <c r="H959" s="30">
        <f>'2b. Productie zpm l-ggz (A)'!H959</f>
        <v>0</v>
      </c>
    </row>
    <row r="960" spans="1:8" x14ac:dyDescent="0.25">
      <c r="A960" s="26" t="str">
        <f>'2b. Productie zpm l-ggz (A)'!A960</f>
        <v>CO0974</v>
      </c>
      <c r="B960" s="27" t="str">
        <f>'2b. Productie zpm l-ggz (A)'!B960</f>
        <v>Diagnostiek</v>
      </c>
      <c r="C960" s="27" t="str">
        <f>'2b. Productie zpm l-ggz (A)'!C960</f>
        <v>Vanaf 120 minuten</v>
      </c>
      <c r="D960" s="27" t="str">
        <f>'2b. Productie zpm l-ggz (A)'!D960</f>
        <v>Forensische en beveiligde zorg - niet klinische of ambulante zorg</v>
      </c>
      <c r="E960" s="27" t="str">
        <f>'2b. Productie zpm l-ggz (A)'!E960</f>
        <v>Verpleegkundige (Wet Big artikel 3)</v>
      </c>
      <c r="F960" s="32">
        <f>'2b. Productie zpm l-ggz (A)'!F960</f>
        <v>0</v>
      </c>
      <c r="G960" s="53">
        <f>'2b. Productie zpm l-ggz (A)'!G960</f>
        <v>527.85813443056304</v>
      </c>
      <c r="H960" s="30">
        <f>'2b. Productie zpm l-ggz (A)'!H960</f>
        <v>0</v>
      </c>
    </row>
    <row r="961" spans="1:8" x14ac:dyDescent="0.25">
      <c r="A961" s="26" t="str">
        <f>'2b. Productie zpm l-ggz (A)'!A961</f>
        <v>CO0975</v>
      </c>
      <c r="B961" s="27" t="str">
        <f>'2b. Productie zpm l-ggz (A)'!B961</f>
        <v>Diagnostiek</v>
      </c>
      <c r="C961" s="27" t="str">
        <f>'2b. Productie zpm l-ggz (A)'!C961</f>
        <v>Vanaf 120 minuten</v>
      </c>
      <c r="D961" s="27" t="str">
        <f>'2b. Productie zpm l-ggz (A)'!D961</f>
        <v>Hoogspecialistisch ggz (ambulant en klinisch, met contractvoorwaarde)</v>
      </c>
      <c r="E961" s="27" t="str">
        <f>'2b. Productie zpm l-ggz (A)'!E961</f>
        <v>Verpleegkundige (Wet Big artikel 3)</v>
      </c>
      <c r="F961" s="32">
        <f>'2b. Productie zpm l-ggz (A)'!F961</f>
        <v>0</v>
      </c>
      <c r="G961" s="53">
        <f>'2b. Productie zpm l-ggz (A)'!G961</f>
        <v>571.874394170306</v>
      </c>
      <c r="H961" s="30">
        <f>'2b. Productie zpm l-ggz (A)'!H961</f>
        <v>0</v>
      </c>
    </row>
    <row r="962" spans="1:8" x14ac:dyDescent="0.25">
      <c r="A962" s="26" t="str">
        <f>'2b. Productie zpm l-ggz (A)'!A962</f>
        <v>CO0976</v>
      </c>
      <c r="B962" s="27" t="str">
        <f>'2b. Productie zpm l-ggz (A)'!B962</f>
        <v>Behandeling</v>
      </c>
      <c r="C962" s="27" t="str">
        <f>'2b. Productie zpm l-ggz (A)'!C962</f>
        <v>Vanaf 120 minuten</v>
      </c>
      <c r="D962" s="27" t="str">
        <f>'2b. Productie zpm l-ggz (A)'!D962</f>
        <v>Ambulant – kwaliteitsstatuut sectie II</v>
      </c>
      <c r="E962" s="27" t="str">
        <f>'2b. Productie zpm l-ggz (A)'!E962</f>
        <v>Overige beroepen</v>
      </c>
      <c r="F962" s="32">
        <f>'2b. Productie zpm l-ggz (A)'!F962</f>
        <v>0</v>
      </c>
      <c r="G962" s="53">
        <f>'2b. Productie zpm l-ggz (A)'!G962</f>
        <v>270.74691697718998</v>
      </c>
      <c r="H962" s="30">
        <f>'2b. Productie zpm l-ggz (A)'!H962</f>
        <v>0</v>
      </c>
    </row>
    <row r="963" spans="1:8" x14ac:dyDescent="0.25">
      <c r="A963" s="26" t="str">
        <f>'2b. Productie zpm l-ggz (A)'!A963</f>
        <v>CO0977</v>
      </c>
      <c r="B963" s="27" t="str">
        <f>'2b. Productie zpm l-ggz (A)'!B963</f>
        <v>Behandeling</v>
      </c>
      <c r="C963" s="27" t="str">
        <f>'2b. Productie zpm l-ggz (A)'!C963</f>
        <v>Vanaf 120 minuten</v>
      </c>
      <c r="D963" s="27" t="str">
        <f>'2b. Productie zpm l-ggz (A)'!D963</f>
        <v>Ambulant – kwaliteitsstatuut sectie III – monodisciplinair</v>
      </c>
      <c r="E963" s="27" t="str">
        <f>'2b. Productie zpm l-ggz (A)'!E963</f>
        <v>Overige beroepen</v>
      </c>
      <c r="F963" s="32">
        <f>'2b. Productie zpm l-ggz (A)'!F963</f>
        <v>0</v>
      </c>
      <c r="G963" s="53">
        <f>'2b. Productie zpm l-ggz (A)'!G963</f>
        <v>360.01774796745599</v>
      </c>
      <c r="H963" s="30">
        <f>'2b. Productie zpm l-ggz (A)'!H963</f>
        <v>0</v>
      </c>
    </row>
    <row r="964" spans="1:8" x14ac:dyDescent="0.25">
      <c r="A964" s="26" t="str">
        <f>'2b. Productie zpm l-ggz (A)'!A964</f>
        <v>CO0978</v>
      </c>
      <c r="B964" s="27" t="str">
        <f>'2b. Productie zpm l-ggz (A)'!B964</f>
        <v>Behandeling</v>
      </c>
      <c r="C964" s="27" t="str">
        <f>'2b. Productie zpm l-ggz (A)'!C964</f>
        <v>Vanaf 120 minuten</v>
      </c>
      <c r="D964" s="27" t="str">
        <f>'2b. Productie zpm l-ggz (A)'!D964</f>
        <v>Ambulant – kwaliteitsstatuut sectie III – multidisciplinair</v>
      </c>
      <c r="E964" s="27" t="str">
        <f>'2b. Productie zpm l-ggz (A)'!E964</f>
        <v>Overige beroepen</v>
      </c>
      <c r="F964" s="32">
        <f>'2b. Productie zpm l-ggz (A)'!F964</f>
        <v>0</v>
      </c>
      <c r="G964" s="53">
        <f>'2b. Productie zpm l-ggz (A)'!G964</f>
        <v>419.20867604171099</v>
      </c>
      <c r="H964" s="30">
        <f>'2b. Productie zpm l-ggz (A)'!H964</f>
        <v>0</v>
      </c>
    </row>
    <row r="965" spans="1:8" x14ac:dyDescent="0.25">
      <c r="A965" s="26" t="str">
        <f>'2b. Productie zpm l-ggz (A)'!A965</f>
        <v>CO0979</v>
      </c>
      <c r="B965" s="27" t="str">
        <f>'2b. Productie zpm l-ggz (A)'!B965</f>
        <v>Behandeling</v>
      </c>
      <c r="C965" s="27" t="str">
        <f>'2b. Productie zpm l-ggz (A)'!C965</f>
        <v>Vanaf 120 minuten</v>
      </c>
      <c r="D965" s="27" t="str">
        <f>'2b. Productie zpm l-ggz (A)'!D965</f>
        <v>Outreachend</v>
      </c>
      <c r="E965" s="27" t="str">
        <f>'2b. Productie zpm l-ggz (A)'!E965</f>
        <v>Overige beroepen</v>
      </c>
      <c r="F965" s="32">
        <f>'2b. Productie zpm l-ggz (A)'!F965</f>
        <v>0</v>
      </c>
      <c r="G965" s="53">
        <f>'2b. Productie zpm l-ggz (A)'!G965</f>
        <v>480.70437709043102</v>
      </c>
      <c r="H965" s="30">
        <f>'2b. Productie zpm l-ggz (A)'!H965</f>
        <v>0</v>
      </c>
    </row>
    <row r="966" spans="1:8" x14ac:dyDescent="0.25">
      <c r="A966" s="26" t="str">
        <f>'2b. Productie zpm l-ggz (A)'!A966</f>
        <v>CO0980</v>
      </c>
      <c r="B966" s="27" t="str">
        <f>'2b. Productie zpm l-ggz (A)'!B966</f>
        <v>Behandeling</v>
      </c>
      <c r="C966" s="27" t="str">
        <f>'2b. Productie zpm l-ggz (A)'!C966</f>
        <v>Vanaf 120 minuten</v>
      </c>
      <c r="D966" s="27" t="str">
        <f>'2b. Productie zpm l-ggz (A)'!D966</f>
        <v>Klinisch (exclusief forensische en beveiligde zorg)</v>
      </c>
      <c r="E966" s="27" t="str">
        <f>'2b. Productie zpm l-ggz (A)'!E966</f>
        <v>Overige beroepen</v>
      </c>
      <c r="F966" s="32">
        <f>'2b. Productie zpm l-ggz (A)'!F966</f>
        <v>0</v>
      </c>
      <c r="G966" s="53">
        <f>'2b. Productie zpm l-ggz (A)'!G966</f>
        <v>509.89771808997301</v>
      </c>
      <c r="H966" s="30">
        <f>'2b. Productie zpm l-ggz (A)'!H966</f>
        <v>0</v>
      </c>
    </row>
    <row r="967" spans="1:8" x14ac:dyDescent="0.25">
      <c r="A967" s="26" t="str">
        <f>'2b. Productie zpm l-ggz (A)'!A967</f>
        <v>CO0981</v>
      </c>
      <c r="B967" s="27" t="str">
        <f>'2b. Productie zpm l-ggz (A)'!B967</f>
        <v>Behandeling</v>
      </c>
      <c r="C967" s="27" t="str">
        <f>'2b. Productie zpm l-ggz (A)'!C967</f>
        <v>Vanaf 120 minuten</v>
      </c>
      <c r="D967" s="27" t="str">
        <f>'2b. Productie zpm l-ggz (A)'!D967</f>
        <v>Forensische en beveiligde zorg - klinische zorg</v>
      </c>
      <c r="E967" s="27" t="str">
        <f>'2b. Productie zpm l-ggz (A)'!E967</f>
        <v>Overige beroepen</v>
      </c>
      <c r="F967" s="32">
        <f>'2b. Productie zpm l-ggz (A)'!F967</f>
        <v>0</v>
      </c>
      <c r="G967" s="53">
        <f>'2b. Productie zpm l-ggz (A)'!G967</f>
        <v>548.38945427791396</v>
      </c>
      <c r="H967" s="30">
        <f>'2b. Productie zpm l-ggz (A)'!H967</f>
        <v>0</v>
      </c>
    </row>
    <row r="968" spans="1:8" x14ac:dyDescent="0.25">
      <c r="A968" s="26" t="str">
        <f>'2b. Productie zpm l-ggz (A)'!A968</f>
        <v>CO0982</v>
      </c>
      <c r="B968" s="27" t="str">
        <f>'2b. Productie zpm l-ggz (A)'!B968</f>
        <v>Behandeling</v>
      </c>
      <c r="C968" s="27" t="str">
        <f>'2b. Productie zpm l-ggz (A)'!C968</f>
        <v>Vanaf 120 minuten</v>
      </c>
      <c r="D968" s="27" t="str">
        <f>'2b. Productie zpm l-ggz (A)'!D968</f>
        <v>Forensische en beveiligde zorg - niet klinische of ambulante zorg</v>
      </c>
      <c r="E968" s="27" t="str">
        <f>'2b. Productie zpm l-ggz (A)'!E968</f>
        <v>Overige beroepen</v>
      </c>
      <c r="F968" s="32">
        <f>'2b. Productie zpm l-ggz (A)'!F968</f>
        <v>0</v>
      </c>
      <c r="G968" s="53">
        <f>'2b. Productie zpm l-ggz (A)'!G968</f>
        <v>494.03107530992202</v>
      </c>
      <c r="H968" s="30">
        <f>'2b. Productie zpm l-ggz (A)'!H968</f>
        <v>0</v>
      </c>
    </row>
    <row r="969" spans="1:8" x14ac:dyDescent="0.25">
      <c r="A969" s="26" t="str">
        <f>'2b. Productie zpm l-ggz (A)'!A969</f>
        <v>CO0983</v>
      </c>
      <c r="B969" s="27" t="str">
        <f>'2b. Productie zpm l-ggz (A)'!B969</f>
        <v>Behandeling</v>
      </c>
      <c r="C969" s="27" t="str">
        <f>'2b. Productie zpm l-ggz (A)'!C969</f>
        <v>Vanaf 120 minuten</v>
      </c>
      <c r="D969" s="27" t="str">
        <f>'2b. Productie zpm l-ggz (A)'!D969</f>
        <v>Hoogspecialistisch ggz (ambulant en klinisch, met contractvoorwaarde)</v>
      </c>
      <c r="E969" s="27" t="str">
        <f>'2b. Productie zpm l-ggz (A)'!E969</f>
        <v>Overige beroepen</v>
      </c>
      <c r="F969" s="32">
        <f>'2b. Productie zpm l-ggz (A)'!F969</f>
        <v>0</v>
      </c>
      <c r="G969" s="53">
        <f>'2b. Productie zpm l-ggz (A)'!G969</f>
        <v>507.90277916359099</v>
      </c>
      <c r="H969" s="30">
        <f>'2b. Productie zpm l-ggz (A)'!H969</f>
        <v>0</v>
      </c>
    </row>
    <row r="970" spans="1:8" x14ac:dyDescent="0.25">
      <c r="A970" s="26" t="str">
        <f>'2b. Productie zpm l-ggz (A)'!A970</f>
        <v>CO0984</v>
      </c>
      <c r="B970" s="27" t="str">
        <f>'2b. Productie zpm l-ggz (A)'!B970</f>
        <v>Behandeling</v>
      </c>
      <c r="C970" s="27" t="str">
        <f>'2b. Productie zpm l-ggz (A)'!C970</f>
        <v>Vanaf 120 minuten</v>
      </c>
      <c r="D970" s="27" t="str">
        <f>'2b. Productie zpm l-ggz (A)'!D970</f>
        <v>Ambulant – kwaliteitsstatuut sectie II</v>
      </c>
      <c r="E970" s="27" t="str">
        <f>'2b. Productie zpm l-ggz (A)'!E970</f>
        <v>Arts - specialist (Wet Big artikel 14)</v>
      </c>
      <c r="F970" s="32">
        <f>'2b. Productie zpm l-ggz (A)'!F970</f>
        <v>0</v>
      </c>
      <c r="G970" s="53">
        <f>'2b. Productie zpm l-ggz (A)'!G970</f>
        <v>513.94610120142704</v>
      </c>
      <c r="H970" s="30">
        <f>'2b. Productie zpm l-ggz (A)'!H970</f>
        <v>0</v>
      </c>
    </row>
    <row r="971" spans="1:8" x14ac:dyDescent="0.25">
      <c r="A971" s="26" t="str">
        <f>'2b. Productie zpm l-ggz (A)'!A971</f>
        <v>CO0986</v>
      </c>
      <c r="B971" s="27" t="str">
        <f>'2b. Productie zpm l-ggz (A)'!B971</f>
        <v>Behandeling</v>
      </c>
      <c r="C971" s="27" t="str">
        <f>'2b. Productie zpm l-ggz (A)'!C971</f>
        <v>Vanaf 120 minuten</v>
      </c>
      <c r="D971" s="27" t="str">
        <f>'2b. Productie zpm l-ggz (A)'!D971</f>
        <v>Ambulant – kwaliteitsstatuut sectie III – monodisciplinair</v>
      </c>
      <c r="E971" s="27" t="str">
        <f>'2b. Productie zpm l-ggz (A)'!E971</f>
        <v>Arts - specialist (Wet Big artikel 14)</v>
      </c>
      <c r="F971" s="32">
        <f>'2b. Productie zpm l-ggz (A)'!F971</f>
        <v>0</v>
      </c>
      <c r="G971" s="53">
        <f>'2b. Productie zpm l-ggz (A)'!G971</f>
        <v>645.80454335901095</v>
      </c>
      <c r="H971" s="30">
        <f>'2b. Productie zpm l-ggz (A)'!H971</f>
        <v>0</v>
      </c>
    </row>
    <row r="972" spans="1:8" x14ac:dyDescent="0.25">
      <c r="A972" s="26" t="str">
        <f>'2b. Productie zpm l-ggz (A)'!A972</f>
        <v>CO0987</v>
      </c>
      <c r="B972" s="27" t="str">
        <f>'2b. Productie zpm l-ggz (A)'!B972</f>
        <v>Behandeling</v>
      </c>
      <c r="C972" s="27" t="str">
        <f>'2b. Productie zpm l-ggz (A)'!C972</f>
        <v>Vanaf 120 minuten</v>
      </c>
      <c r="D972" s="27" t="str">
        <f>'2b. Productie zpm l-ggz (A)'!D972</f>
        <v>Ambulant – kwaliteitsstatuut sectie III – multidisciplinair</v>
      </c>
      <c r="E972" s="27" t="str">
        <f>'2b. Productie zpm l-ggz (A)'!E972</f>
        <v>Arts - specialist (Wet Big artikel 14)</v>
      </c>
      <c r="F972" s="32">
        <f>'2b. Productie zpm l-ggz (A)'!F972</f>
        <v>0</v>
      </c>
      <c r="G972" s="53">
        <f>'2b. Productie zpm l-ggz (A)'!G972</f>
        <v>718.10030502544396</v>
      </c>
      <c r="H972" s="30">
        <f>'2b. Productie zpm l-ggz (A)'!H972</f>
        <v>0</v>
      </c>
    </row>
    <row r="973" spans="1:8" x14ac:dyDescent="0.25">
      <c r="A973" s="26" t="str">
        <f>'2b. Productie zpm l-ggz (A)'!A973</f>
        <v>CO0988</v>
      </c>
      <c r="B973" s="27" t="str">
        <f>'2b. Productie zpm l-ggz (A)'!B973</f>
        <v>Behandeling</v>
      </c>
      <c r="C973" s="27" t="str">
        <f>'2b. Productie zpm l-ggz (A)'!C973</f>
        <v>Vanaf 120 minuten</v>
      </c>
      <c r="D973" s="27" t="str">
        <f>'2b. Productie zpm l-ggz (A)'!D973</f>
        <v>Outreachend</v>
      </c>
      <c r="E973" s="27" t="str">
        <f>'2b. Productie zpm l-ggz (A)'!E973</f>
        <v>Arts - specialist (Wet Big artikel 14)</v>
      </c>
      <c r="F973" s="32">
        <f>'2b. Productie zpm l-ggz (A)'!F973</f>
        <v>0</v>
      </c>
      <c r="G973" s="53">
        <f>'2b. Productie zpm l-ggz (A)'!G973</f>
        <v>767.14965881152705</v>
      </c>
      <c r="H973" s="30">
        <f>'2b. Productie zpm l-ggz (A)'!H973</f>
        <v>0</v>
      </c>
    </row>
    <row r="974" spans="1:8" x14ac:dyDescent="0.25">
      <c r="A974" s="26" t="str">
        <f>'2b. Productie zpm l-ggz (A)'!A974</f>
        <v>CO0989</v>
      </c>
      <c r="B974" s="27" t="str">
        <f>'2b. Productie zpm l-ggz (A)'!B974</f>
        <v>Behandeling</v>
      </c>
      <c r="C974" s="27" t="str">
        <f>'2b. Productie zpm l-ggz (A)'!C974</f>
        <v>Vanaf 120 minuten</v>
      </c>
      <c r="D974" s="27" t="str">
        <f>'2b. Productie zpm l-ggz (A)'!D974</f>
        <v>Klinisch (exclusief forensische en beveiligde zorg)</v>
      </c>
      <c r="E974" s="27" t="str">
        <f>'2b. Productie zpm l-ggz (A)'!E974</f>
        <v>Arts - specialist (Wet Big artikel 14)</v>
      </c>
      <c r="F974" s="32">
        <f>'2b. Productie zpm l-ggz (A)'!F974</f>
        <v>0</v>
      </c>
      <c r="G974" s="53">
        <f>'2b. Productie zpm l-ggz (A)'!G974</f>
        <v>823.19626411866795</v>
      </c>
      <c r="H974" s="30">
        <f>'2b. Productie zpm l-ggz (A)'!H974</f>
        <v>0</v>
      </c>
    </row>
    <row r="975" spans="1:8" x14ac:dyDescent="0.25">
      <c r="A975" s="26" t="str">
        <f>'2b. Productie zpm l-ggz (A)'!A975</f>
        <v>CO0990</v>
      </c>
      <c r="B975" s="27" t="str">
        <f>'2b. Productie zpm l-ggz (A)'!B975</f>
        <v>Behandeling</v>
      </c>
      <c r="C975" s="27" t="str">
        <f>'2b. Productie zpm l-ggz (A)'!C975</f>
        <v>Vanaf 120 minuten</v>
      </c>
      <c r="D975" s="27" t="str">
        <f>'2b. Productie zpm l-ggz (A)'!D975</f>
        <v>Forensische en beveiligde zorg - klinische zorg</v>
      </c>
      <c r="E975" s="27" t="str">
        <f>'2b. Productie zpm l-ggz (A)'!E975</f>
        <v>Arts - specialist (Wet Big artikel 14)</v>
      </c>
      <c r="F975" s="32">
        <f>'2b. Productie zpm l-ggz (A)'!F975</f>
        <v>0</v>
      </c>
      <c r="G975" s="53">
        <f>'2b. Productie zpm l-ggz (A)'!G975</f>
        <v>977.389978834673</v>
      </c>
      <c r="H975" s="30">
        <f>'2b. Productie zpm l-ggz (A)'!H975</f>
        <v>0</v>
      </c>
    </row>
    <row r="976" spans="1:8" x14ac:dyDescent="0.25">
      <c r="A976" s="26" t="str">
        <f>'2b. Productie zpm l-ggz (A)'!A976</f>
        <v>CO0991</v>
      </c>
      <c r="B976" s="27" t="str">
        <f>'2b. Productie zpm l-ggz (A)'!B976</f>
        <v>Behandeling</v>
      </c>
      <c r="C976" s="27" t="str">
        <f>'2b. Productie zpm l-ggz (A)'!C976</f>
        <v>Vanaf 120 minuten</v>
      </c>
      <c r="D976" s="27" t="str">
        <f>'2b. Productie zpm l-ggz (A)'!D976</f>
        <v>Forensische en beveiligde zorg - niet klinische of ambulante zorg</v>
      </c>
      <c r="E976" s="27" t="str">
        <f>'2b. Productie zpm l-ggz (A)'!E976</f>
        <v>Arts - specialist (Wet Big artikel 14)</v>
      </c>
      <c r="F976" s="32">
        <f>'2b. Productie zpm l-ggz (A)'!F976</f>
        <v>0</v>
      </c>
      <c r="G976" s="53">
        <f>'2b. Productie zpm l-ggz (A)'!G976</f>
        <v>916.53190822857096</v>
      </c>
      <c r="H976" s="30">
        <f>'2b. Productie zpm l-ggz (A)'!H976</f>
        <v>0</v>
      </c>
    </row>
    <row r="977" spans="1:8" x14ac:dyDescent="0.25">
      <c r="A977" s="26" t="str">
        <f>'2b. Productie zpm l-ggz (A)'!A977</f>
        <v>CO0992</v>
      </c>
      <c r="B977" s="27" t="str">
        <f>'2b. Productie zpm l-ggz (A)'!B977</f>
        <v>Behandeling</v>
      </c>
      <c r="C977" s="27" t="str">
        <f>'2b. Productie zpm l-ggz (A)'!C977</f>
        <v>Vanaf 120 minuten</v>
      </c>
      <c r="D977" s="27" t="str">
        <f>'2b. Productie zpm l-ggz (A)'!D977</f>
        <v>Hoogspecialistisch ggz (ambulant en klinisch, met contractvoorwaarde)</v>
      </c>
      <c r="E977" s="27" t="str">
        <f>'2b. Productie zpm l-ggz (A)'!E977</f>
        <v>Arts - specialist (Wet Big artikel 14)</v>
      </c>
      <c r="F977" s="32">
        <f>'2b. Productie zpm l-ggz (A)'!F977</f>
        <v>0</v>
      </c>
      <c r="G977" s="53">
        <f>'2b. Productie zpm l-ggz (A)'!G977</f>
        <v>823.30330287775098</v>
      </c>
      <c r="H977" s="30">
        <f>'2b. Productie zpm l-ggz (A)'!H977</f>
        <v>0</v>
      </c>
    </row>
    <row r="978" spans="1:8" x14ac:dyDescent="0.25">
      <c r="A978" s="26" t="str">
        <f>'2b. Productie zpm l-ggz (A)'!A978</f>
        <v>CO0993</v>
      </c>
      <c r="B978" s="27" t="str">
        <f>'2b. Productie zpm l-ggz (A)'!B978</f>
        <v>Behandeling</v>
      </c>
      <c r="C978" s="27" t="str">
        <f>'2b. Productie zpm l-ggz (A)'!C978</f>
        <v>Vanaf 120 minuten</v>
      </c>
      <c r="D978" s="27" t="str">
        <f>'2b. Productie zpm l-ggz (A)'!D978</f>
        <v>Ambulant – kwaliteitsstatuut sectie II</v>
      </c>
      <c r="E978" s="27" t="str">
        <f>'2b. Productie zpm l-ggz (A)'!E978</f>
        <v>Klinisch (neuro)psycholoog (Wet Big artikel 14)</v>
      </c>
      <c r="F978" s="32">
        <f>'2b. Productie zpm l-ggz (A)'!F978</f>
        <v>0</v>
      </c>
      <c r="G978" s="53">
        <f>'2b. Productie zpm l-ggz (A)'!G978</f>
        <v>409.27582828125998</v>
      </c>
      <c r="H978" s="30">
        <f>'2b. Productie zpm l-ggz (A)'!H978</f>
        <v>0</v>
      </c>
    </row>
    <row r="979" spans="1:8" x14ac:dyDescent="0.25">
      <c r="A979" s="26" t="str">
        <f>'2b. Productie zpm l-ggz (A)'!A979</f>
        <v>CO0994</v>
      </c>
      <c r="B979" s="27" t="str">
        <f>'2b. Productie zpm l-ggz (A)'!B979</f>
        <v>Behandeling</v>
      </c>
      <c r="C979" s="27" t="str">
        <f>'2b. Productie zpm l-ggz (A)'!C979</f>
        <v>Vanaf 120 minuten</v>
      </c>
      <c r="D979" s="27" t="str">
        <f>'2b. Productie zpm l-ggz (A)'!D979</f>
        <v>Ambulant – kwaliteitsstatuut sectie III – monodisciplinair</v>
      </c>
      <c r="E979" s="27" t="str">
        <f>'2b. Productie zpm l-ggz (A)'!E979</f>
        <v>Klinisch (neuro)psycholoog (Wet Big artikel 14)</v>
      </c>
      <c r="F979" s="32">
        <f>'2b. Productie zpm l-ggz (A)'!F979</f>
        <v>0</v>
      </c>
      <c r="G979" s="53">
        <f>'2b. Productie zpm l-ggz (A)'!G979</f>
        <v>515.60202275715801</v>
      </c>
      <c r="H979" s="30">
        <f>'2b. Productie zpm l-ggz (A)'!H979</f>
        <v>0</v>
      </c>
    </row>
    <row r="980" spans="1:8" x14ac:dyDescent="0.25">
      <c r="A980" s="26" t="str">
        <f>'2b. Productie zpm l-ggz (A)'!A980</f>
        <v>CO0995</v>
      </c>
      <c r="B980" s="27" t="str">
        <f>'2b. Productie zpm l-ggz (A)'!B980</f>
        <v>Behandeling</v>
      </c>
      <c r="C980" s="27" t="str">
        <f>'2b. Productie zpm l-ggz (A)'!C980</f>
        <v>Vanaf 120 minuten</v>
      </c>
      <c r="D980" s="27" t="str">
        <f>'2b. Productie zpm l-ggz (A)'!D980</f>
        <v>Ambulant – kwaliteitsstatuut sectie III – multidisciplinair</v>
      </c>
      <c r="E980" s="27" t="str">
        <f>'2b. Productie zpm l-ggz (A)'!E980</f>
        <v>Klinisch (neuro)psycholoog (Wet Big artikel 14)</v>
      </c>
      <c r="F980" s="32">
        <f>'2b. Productie zpm l-ggz (A)'!F980</f>
        <v>0</v>
      </c>
      <c r="G980" s="53">
        <f>'2b. Productie zpm l-ggz (A)'!G980</f>
        <v>573.88685354229096</v>
      </c>
      <c r="H980" s="30">
        <f>'2b. Productie zpm l-ggz (A)'!H980</f>
        <v>0</v>
      </c>
    </row>
    <row r="981" spans="1:8" x14ac:dyDescent="0.25">
      <c r="A981" s="26" t="str">
        <f>'2b. Productie zpm l-ggz (A)'!A981</f>
        <v>CO0996</v>
      </c>
      <c r="B981" s="27" t="str">
        <f>'2b. Productie zpm l-ggz (A)'!B981</f>
        <v>Behandeling</v>
      </c>
      <c r="C981" s="27" t="str">
        <f>'2b. Productie zpm l-ggz (A)'!C981</f>
        <v>Vanaf 120 minuten</v>
      </c>
      <c r="D981" s="27" t="str">
        <f>'2b. Productie zpm l-ggz (A)'!D981</f>
        <v>Outreachend</v>
      </c>
      <c r="E981" s="27" t="str">
        <f>'2b. Productie zpm l-ggz (A)'!E981</f>
        <v>Klinisch (neuro)psycholoog (Wet Big artikel 14)</v>
      </c>
      <c r="F981" s="32">
        <f>'2b. Productie zpm l-ggz (A)'!F981</f>
        <v>0</v>
      </c>
      <c r="G981" s="53">
        <f>'2b. Productie zpm l-ggz (A)'!G981</f>
        <v>636.85531922901305</v>
      </c>
      <c r="H981" s="30">
        <f>'2b. Productie zpm l-ggz (A)'!H981</f>
        <v>0</v>
      </c>
    </row>
    <row r="982" spans="1:8" x14ac:dyDescent="0.25">
      <c r="A982" s="26" t="str">
        <f>'2b. Productie zpm l-ggz (A)'!A982</f>
        <v>CO0997</v>
      </c>
      <c r="B982" s="27" t="str">
        <f>'2b. Productie zpm l-ggz (A)'!B982</f>
        <v>Behandeling</v>
      </c>
      <c r="C982" s="27" t="str">
        <f>'2b. Productie zpm l-ggz (A)'!C982</f>
        <v>Vanaf 120 minuten</v>
      </c>
      <c r="D982" s="27" t="str">
        <f>'2b. Productie zpm l-ggz (A)'!D982</f>
        <v>Klinisch (exclusief forensische en beveiligde zorg)</v>
      </c>
      <c r="E982" s="27" t="str">
        <f>'2b. Productie zpm l-ggz (A)'!E982</f>
        <v>Klinisch (neuro)psycholoog (Wet Big artikel 14)</v>
      </c>
      <c r="F982" s="32">
        <f>'2b. Productie zpm l-ggz (A)'!F982</f>
        <v>0</v>
      </c>
      <c r="G982" s="53">
        <f>'2b. Productie zpm l-ggz (A)'!G982</f>
        <v>702.06203055887897</v>
      </c>
      <c r="H982" s="30">
        <f>'2b. Productie zpm l-ggz (A)'!H982</f>
        <v>0</v>
      </c>
    </row>
    <row r="983" spans="1:8" x14ac:dyDescent="0.25">
      <c r="A983" s="26" t="str">
        <f>'2b. Productie zpm l-ggz (A)'!A983</f>
        <v>CO0998</v>
      </c>
      <c r="B983" s="27" t="str">
        <f>'2b. Productie zpm l-ggz (A)'!B983</f>
        <v>Behandeling</v>
      </c>
      <c r="C983" s="27" t="str">
        <f>'2b. Productie zpm l-ggz (A)'!C983</f>
        <v>Vanaf 120 minuten</v>
      </c>
      <c r="D983" s="27" t="str">
        <f>'2b. Productie zpm l-ggz (A)'!D983</f>
        <v>Forensische en beveiligde zorg - klinische zorg</v>
      </c>
      <c r="E983" s="27" t="str">
        <f>'2b. Productie zpm l-ggz (A)'!E983</f>
        <v>Klinisch (neuro)psycholoog (Wet Big artikel 14)</v>
      </c>
      <c r="F983" s="32">
        <f>'2b. Productie zpm l-ggz (A)'!F983</f>
        <v>0</v>
      </c>
      <c r="G983" s="53">
        <f>'2b. Productie zpm l-ggz (A)'!G983</f>
        <v>736.48964061645802</v>
      </c>
      <c r="H983" s="30">
        <f>'2b. Productie zpm l-ggz (A)'!H983</f>
        <v>0</v>
      </c>
    </row>
    <row r="984" spans="1:8" x14ac:dyDescent="0.25">
      <c r="A984" s="26" t="str">
        <f>'2b. Productie zpm l-ggz (A)'!A984</f>
        <v>CO0999</v>
      </c>
      <c r="B984" s="27" t="str">
        <f>'2b. Productie zpm l-ggz (A)'!B984</f>
        <v>Behandeling</v>
      </c>
      <c r="C984" s="27" t="str">
        <f>'2b. Productie zpm l-ggz (A)'!C984</f>
        <v>Vanaf 120 minuten</v>
      </c>
      <c r="D984" s="27" t="str">
        <f>'2b. Productie zpm l-ggz (A)'!D984</f>
        <v>Forensische en beveiligde zorg - niet klinische of ambulante zorg</v>
      </c>
      <c r="E984" s="27" t="str">
        <f>'2b. Productie zpm l-ggz (A)'!E984</f>
        <v>Klinisch (neuro)psycholoog (Wet Big artikel 14)</v>
      </c>
      <c r="F984" s="32">
        <f>'2b. Productie zpm l-ggz (A)'!F984</f>
        <v>0</v>
      </c>
      <c r="G984" s="53">
        <f>'2b. Productie zpm l-ggz (A)'!G984</f>
        <v>701.18096016962102</v>
      </c>
      <c r="H984" s="30">
        <f>'2b. Productie zpm l-ggz (A)'!H984</f>
        <v>0</v>
      </c>
    </row>
    <row r="985" spans="1:8" x14ac:dyDescent="0.25">
      <c r="A985" s="26" t="str">
        <f>'2b. Productie zpm l-ggz (A)'!A985</f>
        <v>CO1000</v>
      </c>
      <c r="B985" s="27" t="str">
        <f>'2b. Productie zpm l-ggz (A)'!B985</f>
        <v>Behandeling</v>
      </c>
      <c r="C985" s="27" t="str">
        <f>'2b. Productie zpm l-ggz (A)'!C985</f>
        <v>Vanaf 120 minuten</v>
      </c>
      <c r="D985" s="27" t="str">
        <f>'2b. Productie zpm l-ggz (A)'!D985</f>
        <v>Hoogspecialistisch ggz (ambulant en klinisch, met contractvoorwaarde)</v>
      </c>
      <c r="E985" s="27" t="str">
        <f>'2b. Productie zpm l-ggz (A)'!E985</f>
        <v>Klinisch (neuro)psycholoog (Wet Big artikel 14)</v>
      </c>
      <c r="F985" s="32">
        <f>'2b. Productie zpm l-ggz (A)'!F985</f>
        <v>0</v>
      </c>
      <c r="G985" s="53">
        <f>'2b. Productie zpm l-ggz (A)'!G985</f>
        <v>697.27765964726495</v>
      </c>
      <c r="H985" s="30">
        <f>'2b. Productie zpm l-ggz (A)'!H985</f>
        <v>0</v>
      </c>
    </row>
    <row r="986" spans="1:8" x14ac:dyDescent="0.25">
      <c r="A986" s="26" t="str">
        <f>'2b. Productie zpm l-ggz (A)'!A986</f>
        <v>CO1001</v>
      </c>
      <c r="B986" s="27" t="str">
        <f>'2b. Productie zpm l-ggz (A)'!B986</f>
        <v>Behandeling</v>
      </c>
      <c r="C986" s="27" t="str">
        <f>'2b. Productie zpm l-ggz (A)'!C986</f>
        <v>Vanaf 120 minuten</v>
      </c>
      <c r="D986" s="27" t="str">
        <f>'2b. Productie zpm l-ggz (A)'!D986</f>
        <v>Ambulant – kwaliteitsstatuut sectie II</v>
      </c>
      <c r="E986" s="27" t="str">
        <f>'2b. Productie zpm l-ggz (A)'!E986</f>
        <v>Verpleegkundig specialist geestelijke gezondheidszorg (Wet Big artikel 14)</v>
      </c>
      <c r="F986" s="32">
        <f>'2b. Productie zpm l-ggz (A)'!F986</f>
        <v>0</v>
      </c>
      <c r="G986" s="53">
        <f>'2b. Productie zpm l-ggz (A)'!G986</f>
        <v>282.77049322554802</v>
      </c>
      <c r="H986" s="30">
        <f>'2b. Productie zpm l-ggz (A)'!H986</f>
        <v>0</v>
      </c>
    </row>
    <row r="987" spans="1:8" x14ac:dyDescent="0.25">
      <c r="A987" s="26" t="str">
        <f>'2b. Productie zpm l-ggz (A)'!A987</f>
        <v>CO1002</v>
      </c>
      <c r="B987" s="27" t="str">
        <f>'2b. Productie zpm l-ggz (A)'!B987</f>
        <v>Behandeling</v>
      </c>
      <c r="C987" s="27" t="str">
        <f>'2b. Productie zpm l-ggz (A)'!C987</f>
        <v>Vanaf 120 minuten</v>
      </c>
      <c r="D987" s="27" t="str">
        <f>'2b. Productie zpm l-ggz (A)'!D987</f>
        <v>Ambulant – kwaliteitsstatuut sectie III – monodisciplinair</v>
      </c>
      <c r="E987" s="27" t="str">
        <f>'2b. Productie zpm l-ggz (A)'!E987</f>
        <v>Verpleegkundig specialist geestelijke gezondheidszorg (Wet Big artikel 14)</v>
      </c>
      <c r="F987" s="32">
        <f>'2b. Productie zpm l-ggz (A)'!F987</f>
        <v>0</v>
      </c>
      <c r="G987" s="53">
        <f>'2b. Productie zpm l-ggz (A)'!G987</f>
        <v>380.04113196027799</v>
      </c>
      <c r="H987" s="30">
        <f>'2b. Productie zpm l-ggz (A)'!H987</f>
        <v>0</v>
      </c>
    </row>
    <row r="988" spans="1:8" x14ac:dyDescent="0.25">
      <c r="A988" s="26" t="str">
        <f>'2b. Productie zpm l-ggz (A)'!A988</f>
        <v>CO1003</v>
      </c>
      <c r="B988" s="27" t="str">
        <f>'2b. Productie zpm l-ggz (A)'!B988</f>
        <v>Behandeling</v>
      </c>
      <c r="C988" s="27" t="str">
        <f>'2b. Productie zpm l-ggz (A)'!C988</f>
        <v>Vanaf 120 minuten</v>
      </c>
      <c r="D988" s="27" t="str">
        <f>'2b. Productie zpm l-ggz (A)'!D988</f>
        <v>Ambulant – kwaliteitsstatuut sectie III – multidisciplinair</v>
      </c>
      <c r="E988" s="27" t="str">
        <f>'2b. Productie zpm l-ggz (A)'!E988</f>
        <v>Verpleegkundig specialist geestelijke gezondheidszorg (Wet Big artikel 14)</v>
      </c>
      <c r="F988" s="32">
        <f>'2b. Productie zpm l-ggz (A)'!F988</f>
        <v>0</v>
      </c>
      <c r="G988" s="53">
        <f>'2b. Productie zpm l-ggz (A)'!G988</f>
        <v>423.16699957280002</v>
      </c>
      <c r="H988" s="30">
        <f>'2b. Productie zpm l-ggz (A)'!H988</f>
        <v>0</v>
      </c>
    </row>
    <row r="989" spans="1:8" x14ac:dyDescent="0.25">
      <c r="A989" s="26" t="str">
        <f>'2b. Productie zpm l-ggz (A)'!A989</f>
        <v>CO1004</v>
      </c>
      <c r="B989" s="27" t="str">
        <f>'2b. Productie zpm l-ggz (A)'!B989</f>
        <v>Behandeling</v>
      </c>
      <c r="C989" s="27" t="str">
        <f>'2b. Productie zpm l-ggz (A)'!C989</f>
        <v>Vanaf 120 minuten</v>
      </c>
      <c r="D989" s="27" t="str">
        <f>'2b. Productie zpm l-ggz (A)'!D989</f>
        <v>Outreachend</v>
      </c>
      <c r="E989" s="27" t="str">
        <f>'2b. Productie zpm l-ggz (A)'!E989</f>
        <v>Verpleegkundig specialist geestelijke gezondheidszorg (Wet Big artikel 14)</v>
      </c>
      <c r="F989" s="32">
        <f>'2b. Productie zpm l-ggz (A)'!F989</f>
        <v>0</v>
      </c>
      <c r="G989" s="53">
        <f>'2b. Productie zpm l-ggz (A)'!G989</f>
        <v>456.60215594673599</v>
      </c>
      <c r="H989" s="30">
        <f>'2b. Productie zpm l-ggz (A)'!H989</f>
        <v>0</v>
      </c>
    </row>
    <row r="990" spans="1:8" x14ac:dyDescent="0.25">
      <c r="A990" s="26" t="str">
        <f>'2b. Productie zpm l-ggz (A)'!A990</f>
        <v>CO1005</v>
      </c>
      <c r="B990" s="27" t="str">
        <f>'2b. Productie zpm l-ggz (A)'!B990</f>
        <v>Behandeling</v>
      </c>
      <c r="C990" s="27" t="str">
        <f>'2b. Productie zpm l-ggz (A)'!C990</f>
        <v>Vanaf 120 minuten</v>
      </c>
      <c r="D990" s="27" t="str">
        <f>'2b. Productie zpm l-ggz (A)'!D990</f>
        <v>Klinisch (exclusief forensische en beveiligde zorg)</v>
      </c>
      <c r="E990" s="27" t="str">
        <f>'2b. Productie zpm l-ggz (A)'!E990</f>
        <v>Verpleegkundig specialist geestelijke gezondheidszorg (Wet Big artikel 14)</v>
      </c>
      <c r="F990" s="32">
        <f>'2b. Productie zpm l-ggz (A)'!F990</f>
        <v>0</v>
      </c>
      <c r="G990" s="53">
        <f>'2b. Productie zpm l-ggz (A)'!G990</f>
        <v>478.54532708099799</v>
      </c>
      <c r="H990" s="30">
        <f>'2b. Productie zpm l-ggz (A)'!H990</f>
        <v>0</v>
      </c>
    </row>
    <row r="991" spans="1:8" x14ac:dyDescent="0.25">
      <c r="A991" s="26" t="str">
        <f>'2b. Productie zpm l-ggz (A)'!A991</f>
        <v>CO1006</v>
      </c>
      <c r="B991" s="27" t="str">
        <f>'2b. Productie zpm l-ggz (A)'!B991</f>
        <v>Behandeling</v>
      </c>
      <c r="C991" s="27" t="str">
        <f>'2b. Productie zpm l-ggz (A)'!C991</f>
        <v>Vanaf 120 minuten</v>
      </c>
      <c r="D991" s="27" t="str">
        <f>'2b. Productie zpm l-ggz (A)'!D991</f>
        <v>Forensische en beveiligde zorg - klinische zorg</v>
      </c>
      <c r="E991" s="27" t="str">
        <f>'2b. Productie zpm l-ggz (A)'!E991</f>
        <v>Verpleegkundig specialist geestelijke gezondheidszorg (Wet Big artikel 14)</v>
      </c>
      <c r="F991" s="32">
        <f>'2b. Productie zpm l-ggz (A)'!F991</f>
        <v>0</v>
      </c>
      <c r="G991" s="53">
        <f>'2b. Productie zpm l-ggz (A)'!G991</f>
        <v>470.28969583290399</v>
      </c>
      <c r="H991" s="30">
        <f>'2b. Productie zpm l-ggz (A)'!H991</f>
        <v>0</v>
      </c>
    </row>
    <row r="992" spans="1:8" x14ac:dyDescent="0.25">
      <c r="A992" s="26" t="str">
        <f>'2b. Productie zpm l-ggz (A)'!A992</f>
        <v>CO1007</v>
      </c>
      <c r="B992" s="27" t="str">
        <f>'2b. Productie zpm l-ggz (A)'!B992</f>
        <v>Behandeling</v>
      </c>
      <c r="C992" s="27" t="str">
        <f>'2b. Productie zpm l-ggz (A)'!C992</f>
        <v>Vanaf 120 minuten</v>
      </c>
      <c r="D992" s="27" t="str">
        <f>'2b. Productie zpm l-ggz (A)'!D992</f>
        <v>Forensische en beveiligde zorg - niet klinische of ambulante zorg</v>
      </c>
      <c r="E992" s="27" t="str">
        <f>'2b. Productie zpm l-ggz (A)'!E992</f>
        <v>Verpleegkundig specialist geestelijke gezondheidszorg (Wet Big artikel 14)</v>
      </c>
      <c r="F992" s="32">
        <f>'2b. Productie zpm l-ggz (A)'!F992</f>
        <v>0</v>
      </c>
      <c r="G992" s="53">
        <f>'2b. Productie zpm l-ggz (A)'!G992</f>
        <v>433.84944280847901</v>
      </c>
      <c r="H992" s="30">
        <f>'2b. Productie zpm l-ggz (A)'!H992</f>
        <v>0</v>
      </c>
    </row>
    <row r="993" spans="1:8" x14ac:dyDescent="0.25">
      <c r="A993" s="26" t="str">
        <f>'2b. Productie zpm l-ggz (A)'!A993</f>
        <v>CO1008</v>
      </c>
      <c r="B993" s="27" t="str">
        <f>'2b. Productie zpm l-ggz (A)'!B993</f>
        <v>Behandeling</v>
      </c>
      <c r="C993" s="27" t="str">
        <f>'2b. Productie zpm l-ggz (A)'!C993</f>
        <v>Vanaf 120 minuten</v>
      </c>
      <c r="D993" s="27" t="str">
        <f>'2b. Productie zpm l-ggz (A)'!D993</f>
        <v>Hoogspecialistisch ggz (ambulant en klinisch, met contractvoorwaarde)</v>
      </c>
      <c r="E993" s="27" t="str">
        <f>'2b. Productie zpm l-ggz (A)'!E993</f>
        <v>Verpleegkundig specialist geestelijke gezondheidszorg (Wet Big artikel 14)</v>
      </c>
      <c r="F993" s="32">
        <f>'2b. Productie zpm l-ggz (A)'!F993</f>
        <v>0</v>
      </c>
      <c r="G993" s="53">
        <f>'2b. Productie zpm l-ggz (A)'!G993</f>
        <v>508.814118396141</v>
      </c>
      <c r="H993" s="30">
        <f>'2b. Productie zpm l-ggz (A)'!H993</f>
        <v>0</v>
      </c>
    </row>
    <row r="994" spans="1:8" x14ac:dyDescent="0.25">
      <c r="A994" s="26" t="str">
        <f>'2b. Productie zpm l-ggz (A)'!A994</f>
        <v>CO1009</v>
      </c>
      <c r="B994" s="27" t="str">
        <f>'2b. Productie zpm l-ggz (A)'!B994</f>
        <v>Behandeling</v>
      </c>
      <c r="C994" s="27" t="str">
        <f>'2b. Productie zpm l-ggz (A)'!C994</f>
        <v>Vanaf 120 minuten</v>
      </c>
      <c r="D994" s="27" t="str">
        <f>'2b. Productie zpm l-ggz (A)'!D994</f>
        <v>Ambulant – kwaliteitsstatuut sectie II</v>
      </c>
      <c r="E994" s="27" t="str">
        <f>'2b. Productie zpm l-ggz (A)'!E994</f>
        <v>Arts (Wet Big artikel 3)</v>
      </c>
      <c r="F994" s="32">
        <f>'2b. Productie zpm l-ggz (A)'!F994</f>
        <v>0</v>
      </c>
      <c r="G994" s="53">
        <f>'2b. Productie zpm l-ggz (A)'!G994</f>
        <v>291.49874854270701</v>
      </c>
      <c r="H994" s="30">
        <f>'2b. Productie zpm l-ggz (A)'!H994</f>
        <v>0</v>
      </c>
    </row>
    <row r="995" spans="1:8" x14ac:dyDescent="0.25">
      <c r="A995" s="26" t="str">
        <f>'2b. Productie zpm l-ggz (A)'!A995</f>
        <v>CO1010</v>
      </c>
      <c r="B995" s="27" t="str">
        <f>'2b. Productie zpm l-ggz (A)'!B995</f>
        <v>Behandeling</v>
      </c>
      <c r="C995" s="27" t="str">
        <f>'2b. Productie zpm l-ggz (A)'!C995</f>
        <v>Vanaf 120 minuten</v>
      </c>
      <c r="D995" s="27" t="str">
        <f>'2b. Productie zpm l-ggz (A)'!D995</f>
        <v>Ambulant – kwaliteitsstatuut sectie III – monodisciplinair</v>
      </c>
      <c r="E995" s="27" t="str">
        <f>'2b. Productie zpm l-ggz (A)'!E995</f>
        <v>Arts (Wet Big artikel 3)</v>
      </c>
      <c r="F995" s="32">
        <f>'2b. Productie zpm l-ggz (A)'!F995</f>
        <v>0</v>
      </c>
      <c r="G995" s="53">
        <f>'2b. Productie zpm l-ggz (A)'!G995</f>
        <v>388.70134720541603</v>
      </c>
      <c r="H995" s="30">
        <f>'2b. Productie zpm l-ggz (A)'!H995</f>
        <v>0</v>
      </c>
    </row>
    <row r="996" spans="1:8" x14ac:dyDescent="0.25">
      <c r="A996" s="26" t="str">
        <f>'2b. Productie zpm l-ggz (A)'!A996</f>
        <v>CO1011</v>
      </c>
      <c r="B996" s="27" t="str">
        <f>'2b. Productie zpm l-ggz (A)'!B996</f>
        <v>Behandeling</v>
      </c>
      <c r="C996" s="27" t="str">
        <f>'2b. Productie zpm l-ggz (A)'!C996</f>
        <v>Vanaf 120 minuten</v>
      </c>
      <c r="D996" s="27" t="str">
        <f>'2b. Productie zpm l-ggz (A)'!D996</f>
        <v>Ambulant – kwaliteitsstatuut sectie III – multidisciplinair</v>
      </c>
      <c r="E996" s="27" t="str">
        <f>'2b. Productie zpm l-ggz (A)'!E996</f>
        <v>Arts (Wet Big artikel 3)</v>
      </c>
      <c r="F996" s="32">
        <f>'2b. Productie zpm l-ggz (A)'!F996</f>
        <v>0</v>
      </c>
      <c r="G996" s="53">
        <f>'2b. Productie zpm l-ggz (A)'!G996</f>
        <v>446.31364539014203</v>
      </c>
      <c r="H996" s="30">
        <f>'2b. Productie zpm l-ggz (A)'!H996</f>
        <v>0</v>
      </c>
    </row>
    <row r="997" spans="1:8" x14ac:dyDescent="0.25">
      <c r="A997" s="26" t="str">
        <f>'2b. Productie zpm l-ggz (A)'!A997</f>
        <v>CO1012</v>
      </c>
      <c r="B997" s="27" t="str">
        <f>'2b. Productie zpm l-ggz (A)'!B997</f>
        <v>Behandeling</v>
      </c>
      <c r="C997" s="27" t="str">
        <f>'2b. Productie zpm l-ggz (A)'!C997</f>
        <v>Vanaf 120 minuten</v>
      </c>
      <c r="D997" s="27" t="str">
        <f>'2b. Productie zpm l-ggz (A)'!D997</f>
        <v>Outreachend</v>
      </c>
      <c r="E997" s="27" t="str">
        <f>'2b. Productie zpm l-ggz (A)'!E997</f>
        <v>Arts (Wet Big artikel 3)</v>
      </c>
      <c r="F997" s="32">
        <f>'2b. Productie zpm l-ggz (A)'!F997</f>
        <v>0</v>
      </c>
      <c r="G997" s="53">
        <f>'2b. Productie zpm l-ggz (A)'!G997</f>
        <v>466.11190661684202</v>
      </c>
      <c r="H997" s="30">
        <f>'2b. Productie zpm l-ggz (A)'!H997</f>
        <v>0</v>
      </c>
    </row>
    <row r="998" spans="1:8" x14ac:dyDescent="0.25">
      <c r="A998" s="26" t="str">
        <f>'2b. Productie zpm l-ggz (A)'!A998</f>
        <v>CO1013</v>
      </c>
      <c r="B998" s="27" t="str">
        <f>'2b. Productie zpm l-ggz (A)'!B998</f>
        <v>Behandeling</v>
      </c>
      <c r="C998" s="27" t="str">
        <f>'2b. Productie zpm l-ggz (A)'!C998</f>
        <v>Vanaf 120 minuten</v>
      </c>
      <c r="D998" s="27" t="str">
        <f>'2b. Productie zpm l-ggz (A)'!D998</f>
        <v>Klinisch (exclusief forensische en beveiligde zorg)</v>
      </c>
      <c r="E998" s="27" t="str">
        <f>'2b. Productie zpm l-ggz (A)'!E998</f>
        <v>Arts (Wet Big artikel 3)</v>
      </c>
      <c r="F998" s="32">
        <f>'2b. Productie zpm l-ggz (A)'!F998</f>
        <v>0</v>
      </c>
      <c r="G998" s="53">
        <f>'2b. Productie zpm l-ggz (A)'!G998</f>
        <v>501.59590772044101</v>
      </c>
      <c r="H998" s="30">
        <f>'2b. Productie zpm l-ggz (A)'!H998</f>
        <v>0</v>
      </c>
    </row>
    <row r="999" spans="1:8" x14ac:dyDescent="0.25">
      <c r="A999" s="26" t="str">
        <f>'2b. Productie zpm l-ggz (A)'!A999</f>
        <v>CO1014</v>
      </c>
      <c r="B999" s="27" t="str">
        <f>'2b. Productie zpm l-ggz (A)'!B999</f>
        <v>Behandeling</v>
      </c>
      <c r="C999" s="27" t="str">
        <f>'2b. Productie zpm l-ggz (A)'!C999</f>
        <v>Vanaf 120 minuten</v>
      </c>
      <c r="D999" s="27" t="str">
        <f>'2b. Productie zpm l-ggz (A)'!D999</f>
        <v>Forensische en beveiligde zorg - klinische zorg</v>
      </c>
      <c r="E999" s="27" t="str">
        <f>'2b. Productie zpm l-ggz (A)'!E999</f>
        <v>Arts (Wet Big artikel 3)</v>
      </c>
      <c r="F999" s="32">
        <f>'2b. Productie zpm l-ggz (A)'!F999</f>
        <v>0</v>
      </c>
      <c r="G999" s="53">
        <f>'2b. Productie zpm l-ggz (A)'!G999</f>
        <v>654.003981523059</v>
      </c>
      <c r="H999" s="30">
        <f>'2b. Productie zpm l-ggz (A)'!H999</f>
        <v>0</v>
      </c>
    </row>
    <row r="1000" spans="1:8" x14ac:dyDescent="0.25">
      <c r="A1000" s="26" t="str">
        <f>'2b. Productie zpm l-ggz (A)'!A1000</f>
        <v>CO1015</v>
      </c>
      <c r="B1000" s="27" t="str">
        <f>'2b. Productie zpm l-ggz (A)'!B1000</f>
        <v>Behandeling</v>
      </c>
      <c r="C1000" s="27" t="str">
        <f>'2b. Productie zpm l-ggz (A)'!C1000</f>
        <v>Vanaf 120 minuten</v>
      </c>
      <c r="D1000" s="27" t="str">
        <f>'2b. Productie zpm l-ggz (A)'!D1000</f>
        <v>Forensische en beveiligde zorg - niet klinische of ambulante zorg</v>
      </c>
      <c r="E1000" s="27" t="str">
        <f>'2b. Productie zpm l-ggz (A)'!E1000</f>
        <v>Arts (Wet Big artikel 3)</v>
      </c>
      <c r="F1000" s="32">
        <f>'2b. Productie zpm l-ggz (A)'!F1000</f>
        <v>0</v>
      </c>
      <c r="G1000" s="53">
        <f>'2b. Productie zpm l-ggz (A)'!G1000</f>
        <v>578.12632154318499</v>
      </c>
      <c r="H1000" s="30">
        <f>'2b. Productie zpm l-ggz (A)'!H1000</f>
        <v>0</v>
      </c>
    </row>
    <row r="1001" spans="1:8" x14ac:dyDescent="0.25">
      <c r="A1001" s="26" t="str">
        <f>'2b. Productie zpm l-ggz (A)'!A1001</f>
        <v>CO1016</v>
      </c>
      <c r="B1001" s="27" t="str">
        <f>'2b. Productie zpm l-ggz (A)'!B1001</f>
        <v>Behandeling</v>
      </c>
      <c r="C1001" s="27" t="str">
        <f>'2b. Productie zpm l-ggz (A)'!C1001</f>
        <v>Vanaf 120 minuten</v>
      </c>
      <c r="D1001" s="27" t="str">
        <f>'2b. Productie zpm l-ggz (A)'!D1001</f>
        <v>Hoogspecialistisch ggz (ambulant en klinisch, met contractvoorwaarde)</v>
      </c>
      <c r="E1001" s="27" t="str">
        <f>'2b. Productie zpm l-ggz (A)'!E1001</f>
        <v>Arts (Wet Big artikel 3)</v>
      </c>
      <c r="F1001" s="32">
        <f>'2b. Productie zpm l-ggz (A)'!F1001</f>
        <v>0</v>
      </c>
      <c r="G1001" s="53">
        <f>'2b. Productie zpm l-ggz (A)'!G1001</f>
        <v>527.40954836083495</v>
      </c>
      <c r="H1001" s="30">
        <f>'2b. Productie zpm l-ggz (A)'!H1001</f>
        <v>0</v>
      </c>
    </row>
    <row r="1002" spans="1:8" x14ac:dyDescent="0.25">
      <c r="A1002" s="26" t="str">
        <f>'2b. Productie zpm l-ggz (A)'!A1002</f>
        <v>CO1017</v>
      </c>
      <c r="B1002" s="27" t="str">
        <f>'2b. Productie zpm l-ggz (A)'!B1002</f>
        <v>Behandeling</v>
      </c>
      <c r="C1002" s="27" t="str">
        <f>'2b. Productie zpm l-ggz (A)'!C1002</f>
        <v>Vanaf 120 minuten</v>
      </c>
      <c r="D1002" s="27" t="str">
        <f>'2b. Productie zpm l-ggz (A)'!D1002</f>
        <v>Ambulant – kwaliteitsstatuut sectie II</v>
      </c>
      <c r="E1002" s="27" t="str">
        <f>'2b. Productie zpm l-ggz (A)'!E1002</f>
        <v>Gezondheidszorgpsycholoog (Wet Big artikel 3)</v>
      </c>
      <c r="F1002" s="32">
        <f>'2b. Productie zpm l-ggz (A)'!F1002</f>
        <v>0</v>
      </c>
      <c r="G1002" s="53">
        <f>'2b. Productie zpm l-ggz (A)'!G1002</f>
        <v>312.36781848002499</v>
      </c>
      <c r="H1002" s="30">
        <f>'2b. Productie zpm l-ggz (A)'!H1002</f>
        <v>0</v>
      </c>
    </row>
    <row r="1003" spans="1:8" x14ac:dyDescent="0.25">
      <c r="A1003" s="26" t="str">
        <f>'2b. Productie zpm l-ggz (A)'!A1003</f>
        <v>CO1018</v>
      </c>
      <c r="B1003" s="27" t="str">
        <f>'2b. Productie zpm l-ggz (A)'!B1003</f>
        <v>Behandeling</v>
      </c>
      <c r="C1003" s="27" t="str">
        <f>'2b. Productie zpm l-ggz (A)'!C1003</f>
        <v>Vanaf 120 minuten</v>
      </c>
      <c r="D1003" s="27" t="str">
        <f>'2b. Productie zpm l-ggz (A)'!D1003</f>
        <v>Ambulant – kwaliteitsstatuut sectie III – monodisciplinair</v>
      </c>
      <c r="E1003" s="27" t="str">
        <f>'2b. Productie zpm l-ggz (A)'!E1003</f>
        <v>Gezondheidszorgpsycholoog (Wet Big artikel 3)</v>
      </c>
      <c r="F1003" s="32">
        <f>'2b. Productie zpm l-ggz (A)'!F1003</f>
        <v>0</v>
      </c>
      <c r="G1003" s="53">
        <f>'2b. Productie zpm l-ggz (A)'!G1003</f>
        <v>409.27488575962201</v>
      </c>
      <c r="H1003" s="30">
        <f>'2b. Productie zpm l-ggz (A)'!H1003</f>
        <v>0</v>
      </c>
    </row>
    <row r="1004" spans="1:8" x14ac:dyDescent="0.25">
      <c r="A1004" s="26" t="str">
        <f>'2b. Productie zpm l-ggz (A)'!A1004</f>
        <v>CO1019</v>
      </c>
      <c r="B1004" s="27" t="str">
        <f>'2b. Productie zpm l-ggz (A)'!B1004</f>
        <v>Behandeling</v>
      </c>
      <c r="C1004" s="27" t="str">
        <f>'2b. Productie zpm l-ggz (A)'!C1004</f>
        <v>Vanaf 120 minuten</v>
      </c>
      <c r="D1004" s="27" t="str">
        <f>'2b. Productie zpm l-ggz (A)'!D1004</f>
        <v>Ambulant – kwaliteitsstatuut sectie III – multidisciplinair</v>
      </c>
      <c r="E1004" s="27" t="str">
        <f>'2b. Productie zpm l-ggz (A)'!E1004</f>
        <v>Gezondheidszorgpsycholoog (Wet Big artikel 3)</v>
      </c>
      <c r="F1004" s="32">
        <f>'2b. Productie zpm l-ggz (A)'!F1004</f>
        <v>0</v>
      </c>
      <c r="G1004" s="53">
        <f>'2b. Productie zpm l-ggz (A)'!G1004</f>
        <v>462.30740922778699</v>
      </c>
      <c r="H1004" s="30">
        <f>'2b. Productie zpm l-ggz (A)'!H1004</f>
        <v>0</v>
      </c>
    </row>
    <row r="1005" spans="1:8" x14ac:dyDescent="0.25">
      <c r="A1005" s="26" t="str">
        <f>'2b. Productie zpm l-ggz (A)'!A1005</f>
        <v>CO1020</v>
      </c>
      <c r="B1005" s="27" t="str">
        <f>'2b. Productie zpm l-ggz (A)'!B1005</f>
        <v>Behandeling</v>
      </c>
      <c r="C1005" s="27" t="str">
        <f>'2b. Productie zpm l-ggz (A)'!C1005</f>
        <v>Vanaf 120 minuten</v>
      </c>
      <c r="D1005" s="27" t="str">
        <f>'2b. Productie zpm l-ggz (A)'!D1005</f>
        <v>Outreachend</v>
      </c>
      <c r="E1005" s="27" t="str">
        <f>'2b. Productie zpm l-ggz (A)'!E1005</f>
        <v>Gezondheidszorgpsycholoog (Wet Big artikel 3)</v>
      </c>
      <c r="F1005" s="32">
        <f>'2b. Productie zpm l-ggz (A)'!F1005</f>
        <v>0</v>
      </c>
      <c r="G1005" s="53">
        <f>'2b. Productie zpm l-ggz (A)'!G1005</f>
        <v>505.14721705756898</v>
      </c>
      <c r="H1005" s="30">
        <f>'2b. Productie zpm l-ggz (A)'!H1005</f>
        <v>0</v>
      </c>
    </row>
    <row r="1006" spans="1:8" x14ac:dyDescent="0.25">
      <c r="A1006" s="26" t="str">
        <f>'2b. Productie zpm l-ggz (A)'!A1006</f>
        <v>CO1021</v>
      </c>
      <c r="B1006" s="27" t="str">
        <f>'2b. Productie zpm l-ggz (A)'!B1006</f>
        <v>Behandeling</v>
      </c>
      <c r="C1006" s="27" t="str">
        <f>'2b. Productie zpm l-ggz (A)'!C1006</f>
        <v>Vanaf 120 minuten</v>
      </c>
      <c r="D1006" s="27" t="str">
        <f>'2b. Productie zpm l-ggz (A)'!D1006</f>
        <v>Klinisch (exclusief forensische en beveiligde zorg)</v>
      </c>
      <c r="E1006" s="27" t="str">
        <f>'2b. Productie zpm l-ggz (A)'!E1006</f>
        <v>Gezondheidszorgpsycholoog (Wet Big artikel 3)</v>
      </c>
      <c r="F1006" s="32">
        <f>'2b. Productie zpm l-ggz (A)'!F1006</f>
        <v>0</v>
      </c>
      <c r="G1006" s="53">
        <f>'2b. Productie zpm l-ggz (A)'!G1006</f>
        <v>538.16236465625195</v>
      </c>
      <c r="H1006" s="30">
        <f>'2b. Productie zpm l-ggz (A)'!H1006</f>
        <v>0</v>
      </c>
    </row>
    <row r="1007" spans="1:8" x14ac:dyDescent="0.25">
      <c r="A1007" s="26" t="str">
        <f>'2b. Productie zpm l-ggz (A)'!A1007</f>
        <v>CO1022</v>
      </c>
      <c r="B1007" s="27" t="str">
        <f>'2b. Productie zpm l-ggz (A)'!B1007</f>
        <v>Behandeling</v>
      </c>
      <c r="C1007" s="27" t="str">
        <f>'2b. Productie zpm l-ggz (A)'!C1007</f>
        <v>Vanaf 120 minuten</v>
      </c>
      <c r="D1007" s="27" t="str">
        <f>'2b. Productie zpm l-ggz (A)'!D1007</f>
        <v>Forensische en beveiligde zorg - klinische zorg</v>
      </c>
      <c r="E1007" s="27" t="str">
        <f>'2b. Productie zpm l-ggz (A)'!E1007</f>
        <v>Gezondheidszorgpsycholoog (Wet Big artikel 3)</v>
      </c>
      <c r="F1007" s="32">
        <f>'2b. Productie zpm l-ggz (A)'!F1007</f>
        <v>0</v>
      </c>
      <c r="G1007" s="53">
        <f>'2b. Productie zpm l-ggz (A)'!G1007</f>
        <v>578.20278242911502</v>
      </c>
      <c r="H1007" s="30">
        <f>'2b. Productie zpm l-ggz (A)'!H1007</f>
        <v>0</v>
      </c>
    </row>
    <row r="1008" spans="1:8" x14ac:dyDescent="0.25">
      <c r="A1008" s="26" t="str">
        <f>'2b. Productie zpm l-ggz (A)'!A1008</f>
        <v>CO1023</v>
      </c>
      <c r="B1008" s="27" t="str">
        <f>'2b. Productie zpm l-ggz (A)'!B1008</f>
        <v>Behandeling</v>
      </c>
      <c r="C1008" s="27" t="str">
        <f>'2b. Productie zpm l-ggz (A)'!C1008</f>
        <v>Vanaf 120 minuten</v>
      </c>
      <c r="D1008" s="27" t="str">
        <f>'2b. Productie zpm l-ggz (A)'!D1008</f>
        <v>Forensische en beveiligde zorg - niet klinische of ambulante zorg</v>
      </c>
      <c r="E1008" s="27" t="str">
        <f>'2b. Productie zpm l-ggz (A)'!E1008</f>
        <v>Gezondheidszorgpsycholoog (Wet Big artikel 3)</v>
      </c>
      <c r="F1008" s="32">
        <f>'2b. Productie zpm l-ggz (A)'!F1008</f>
        <v>0</v>
      </c>
      <c r="G1008" s="53">
        <f>'2b. Productie zpm l-ggz (A)'!G1008</f>
        <v>491.24975212189298</v>
      </c>
      <c r="H1008" s="30">
        <f>'2b. Productie zpm l-ggz (A)'!H1008</f>
        <v>0</v>
      </c>
    </row>
    <row r="1009" spans="1:8" x14ac:dyDescent="0.25">
      <c r="A1009" s="26" t="str">
        <f>'2b. Productie zpm l-ggz (A)'!A1009</f>
        <v>CO1024</v>
      </c>
      <c r="B1009" s="27" t="str">
        <f>'2b. Productie zpm l-ggz (A)'!B1009</f>
        <v>Behandeling</v>
      </c>
      <c r="C1009" s="27" t="str">
        <f>'2b. Productie zpm l-ggz (A)'!C1009</f>
        <v>Vanaf 120 minuten</v>
      </c>
      <c r="D1009" s="27" t="str">
        <f>'2b. Productie zpm l-ggz (A)'!D1009</f>
        <v>Hoogspecialistisch ggz (ambulant en klinisch, met contractvoorwaarde)</v>
      </c>
      <c r="E1009" s="27" t="str">
        <f>'2b. Productie zpm l-ggz (A)'!E1009</f>
        <v>Gezondheidszorgpsycholoog (Wet Big artikel 3)</v>
      </c>
      <c r="F1009" s="32">
        <f>'2b. Productie zpm l-ggz (A)'!F1009</f>
        <v>0</v>
      </c>
      <c r="G1009" s="53">
        <f>'2b. Productie zpm l-ggz (A)'!G1009</f>
        <v>549.10548444027597</v>
      </c>
      <c r="H1009" s="30">
        <f>'2b. Productie zpm l-ggz (A)'!H1009</f>
        <v>0</v>
      </c>
    </row>
    <row r="1010" spans="1:8" x14ac:dyDescent="0.25">
      <c r="A1010" s="26" t="str">
        <f>'2b. Productie zpm l-ggz (A)'!A1010</f>
        <v>CO1025</v>
      </c>
      <c r="B1010" s="27" t="str">
        <f>'2b. Productie zpm l-ggz (A)'!B1010</f>
        <v>Behandeling</v>
      </c>
      <c r="C1010" s="27" t="str">
        <f>'2b. Productie zpm l-ggz (A)'!C1010</f>
        <v>Vanaf 120 minuten</v>
      </c>
      <c r="D1010" s="27" t="str">
        <f>'2b. Productie zpm l-ggz (A)'!D1010</f>
        <v>Ambulant – kwaliteitsstatuut sectie II</v>
      </c>
      <c r="E1010" s="27" t="str">
        <f>'2b. Productie zpm l-ggz (A)'!E1010</f>
        <v>Psychotherapeut (Wet Big artikel 3)</v>
      </c>
      <c r="F1010" s="32">
        <f>'2b. Productie zpm l-ggz (A)'!F1010</f>
        <v>0</v>
      </c>
      <c r="G1010" s="53">
        <f>'2b. Productie zpm l-ggz (A)'!G1010</f>
        <v>362.49478838865701</v>
      </c>
      <c r="H1010" s="30">
        <f>'2b. Productie zpm l-ggz (A)'!H1010</f>
        <v>0</v>
      </c>
    </row>
    <row r="1011" spans="1:8" x14ac:dyDescent="0.25">
      <c r="A1011" s="26" t="str">
        <f>'2b. Productie zpm l-ggz (A)'!A1011</f>
        <v>CO1026</v>
      </c>
      <c r="B1011" s="27" t="str">
        <f>'2b. Productie zpm l-ggz (A)'!B1011</f>
        <v>Behandeling</v>
      </c>
      <c r="C1011" s="27" t="str">
        <f>'2b. Productie zpm l-ggz (A)'!C1011</f>
        <v>Vanaf 120 minuten</v>
      </c>
      <c r="D1011" s="27" t="str">
        <f>'2b. Productie zpm l-ggz (A)'!D1011</f>
        <v>Ambulant – kwaliteitsstatuut sectie III – monodisciplinair</v>
      </c>
      <c r="E1011" s="27" t="str">
        <f>'2b. Productie zpm l-ggz (A)'!E1011</f>
        <v>Psychotherapeut (Wet Big artikel 3)</v>
      </c>
      <c r="F1011" s="32">
        <f>'2b. Productie zpm l-ggz (A)'!F1011</f>
        <v>0</v>
      </c>
      <c r="G1011" s="53">
        <f>'2b. Productie zpm l-ggz (A)'!G1011</f>
        <v>464.746966957795</v>
      </c>
      <c r="H1011" s="30">
        <f>'2b. Productie zpm l-ggz (A)'!H1011</f>
        <v>0</v>
      </c>
    </row>
    <row r="1012" spans="1:8" x14ac:dyDescent="0.25">
      <c r="A1012" s="26" t="str">
        <f>'2b. Productie zpm l-ggz (A)'!A1012</f>
        <v>CO1027</v>
      </c>
      <c r="B1012" s="27" t="str">
        <f>'2b. Productie zpm l-ggz (A)'!B1012</f>
        <v>Behandeling</v>
      </c>
      <c r="C1012" s="27" t="str">
        <f>'2b. Productie zpm l-ggz (A)'!C1012</f>
        <v>Vanaf 120 minuten</v>
      </c>
      <c r="D1012" s="27" t="str">
        <f>'2b. Productie zpm l-ggz (A)'!D1012</f>
        <v>Ambulant – kwaliteitsstatuut sectie III – multidisciplinair</v>
      </c>
      <c r="E1012" s="27" t="str">
        <f>'2b. Productie zpm l-ggz (A)'!E1012</f>
        <v>Psychotherapeut (Wet Big artikel 3)</v>
      </c>
      <c r="F1012" s="32">
        <f>'2b. Productie zpm l-ggz (A)'!F1012</f>
        <v>0</v>
      </c>
      <c r="G1012" s="53">
        <f>'2b. Productie zpm l-ggz (A)'!G1012</f>
        <v>506.12743953636101</v>
      </c>
      <c r="H1012" s="30">
        <f>'2b. Productie zpm l-ggz (A)'!H1012</f>
        <v>0</v>
      </c>
    </row>
    <row r="1013" spans="1:8" x14ac:dyDescent="0.25">
      <c r="A1013" s="26" t="str">
        <f>'2b. Productie zpm l-ggz (A)'!A1013</f>
        <v>CO1028</v>
      </c>
      <c r="B1013" s="27" t="str">
        <f>'2b. Productie zpm l-ggz (A)'!B1013</f>
        <v>Behandeling</v>
      </c>
      <c r="C1013" s="27" t="str">
        <f>'2b. Productie zpm l-ggz (A)'!C1013</f>
        <v>Vanaf 120 minuten</v>
      </c>
      <c r="D1013" s="27" t="str">
        <f>'2b. Productie zpm l-ggz (A)'!D1013</f>
        <v>Outreachend</v>
      </c>
      <c r="E1013" s="27" t="str">
        <f>'2b. Productie zpm l-ggz (A)'!E1013</f>
        <v>Psychotherapeut (Wet Big artikel 3)</v>
      </c>
      <c r="F1013" s="32">
        <f>'2b. Productie zpm l-ggz (A)'!F1013</f>
        <v>0</v>
      </c>
      <c r="G1013" s="53">
        <f>'2b. Productie zpm l-ggz (A)'!G1013</f>
        <v>535.85959067131398</v>
      </c>
      <c r="H1013" s="30">
        <f>'2b. Productie zpm l-ggz (A)'!H1013</f>
        <v>0</v>
      </c>
    </row>
    <row r="1014" spans="1:8" x14ac:dyDescent="0.25">
      <c r="A1014" s="26" t="str">
        <f>'2b. Productie zpm l-ggz (A)'!A1014</f>
        <v>CO1029</v>
      </c>
      <c r="B1014" s="27" t="str">
        <f>'2b. Productie zpm l-ggz (A)'!B1014</f>
        <v>Behandeling</v>
      </c>
      <c r="C1014" s="27" t="str">
        <f>'2b. Productie zpm l-ggz (A)'!C1014</f>
        <v>Vanaf 120 minuten</v>
      </c>
      <c r="D1014" s="27" t="str">
        <f>'2b. Productie zpm l-ggz (A)'!D1014</f>
        <v>Klinisch (exclusief forensische en beveiligde zorg)</v>
      </c>
      <c r="E1014" s="27" t="str">
        <f>'2b. Productie zpm l-ggz (A)'!E1014</f>
        <v>Psychotherapeut (Wet Big artikel 3)</v>
      </c>
      <c r="F1014" s="32">
        <f>'2b. Productie zpm l-ggz (A)'!F1014</f>
        <v>0</v>
      </c>
      <c r="G1014" s="53">
        <f>'2b. Productie zpm l-ggz (A)'!G1014</f>
        <v>565.34991913022304</v>
      </c>
      <c r="H1014" s="30">
        <f>'2b. Productie zpm l-ggz (A)'!H1014</f>
        <v>0</v>
      </c>
    </row>
    <row r="1015" spans="1:8" x14ac:dyDescent="0.25">
      <c r="A1015" s="26" t="str">
        <f>'2b. Productie zpm l-ggz (A)'!A1015</f>
        <v>CO1030</v>
      </c>
      <c r="B1015" s="27" t="str">
        <f>'2b. Productie zpm l-ggz (A)'!B1015</f>
        <v>Behandeling</v>
      </c>
      <c r="C1015" s="27" t="str">
        <f>'2b. Productie zpm l-ggz (A)'!C1015</f>
        <v>Vanaf 120 minuten</v>
      </c>
      <c r="D1015" s="27" t="str">
        <f>'2b. Productie zpm l-ggz (A)'!D1015</f>
        <v>Forensische en beveiligde zorg - klinische zorg</v>
      </c>
      <c r="E1015" s="27" t="str">
        <f>'2b. Productie zpm l-ggz (A)'!E1015</f>
        <v>Psychotherapeut (Wet Big artikel 3)</v>
      </c>
      <c r="F1015" s="32">
        <f>'2b. Productie zpm l-ggz (A)'!F1015</f>
        <v>0</v>
      </c>
      <c r="G1015" s="53">
        <f>'2b. Productie zpm l-ggz (A)'!G1015</f>
        <v>647.24349869760897</v>
      </c>
      <c r="H1015" s="30">
        <f>'2b. Productie zpm l-ggz (A)'!H1015</f>
        <v>0</v>
      </c>
    </row>
    <row r="1016" spans="1:8" x14ac:dyDescent="0.25">
      <c r="A1016" s="26" t="str">
        <f>'2b. Productie zpm l-ggz (A)'!A1016</f>
        <v>CO1031</v>
      </c>
      <c r="B1016" s="27" t="str">
        <f>'2b. Productie zpm l-ggz (A)'!B1016</f>
        <v>Behandeling</v>
      </c>
      <c r="C1016" s="27" t="str">
        <f>'2b. Productie zpm l-ggz (A)'!C1016</f>
        <v>Vanaf 120 minuten</v>
      </c>
      <c r="D1016" s="27" t="str">
        <f>'2b. Productie zpm l-ggz (A)'!D1016</f>
        <v>Forensische en beveiligde zorg - niet klinische of ambulante zorg</v>
      </c>
      <c r="E1016" s="27" t="str">
        <f>'2b. Productie zpm l-ggz (A)'!E1016</f>
        <v>Psychotherapeut (Wet Big artikel 3)</v>
      </c>
      <c r="F1016" s="32">
        <f>'2b. Productie zpm l-ggz (A)'!F1016</f>
        <v>0</v>
      </c>
      <c r="G1016" s="53">
        <f>'2b. Productie zpm l-ggz (A)'!G1016</f>
        <v>605.75659462249803</v>
      </c>
      <c r="H1016" s="30">
        <f>'2b. Productie zpm l-ggz (A)'!H1016</f>
        <v>0</v>
      </c>
    </row>
    <row r="1017" spans="1:8" x14ac:dyDescent="0.25">
      <c r="A1017" s="26" t="str">
        <f>'2b. Productie zpm l-ggz (A)'!A1017</f>
        <v>CO1032</v>
      </c>
      <c r="B1017" s="27" t="str">
        <f>'2b. Productie zpm l-ggz (A)'!B1017</f>
        <v>Behandeling</v>
      </c>
      <c r="C1017" s="27" t="str">
        <f>'2b. Productie zpm l-ggz (A)'!C1017</f>
        <v>Vanaf 120 minuten</v>
      </c>
      <c r="D1017" s="27" t="str">
        <f>'2b. Productie zpm l-ggz (A)'!D1017</f>
        <v>Hoogspecialistisch ggz (ambulant en klinisch, met contractvoorwaarde)</v>
      </c>
      <c r="E1017" s="27" t="str">
        <f>'2b. Productie zpm l-ggz (A)'!E1017</f>
        <v>Psychotherapeut (Wet Big artikel 3)</v>
      </c>
      <c r="F1017" s="32">
        <f>'2b. Productie zpm l-ggz (A)'!F1017</f>
        <v>0</v>
      </c>
      <c r="G1017" s="53">
        <f>'2b. Productie zpm l-ggz (A)'!G1017</f>
        <v>607.15356715387998</v>
      </c>
      <c r="H1017" s="30">
        <f>'2b. Productie zpm l-ggz (A)'!H1017</f>
        <v>0</v>
      </c>
    </row>
    <row r="1018" spans="1:8" x14ac:dyDescent="0.25">
      <c r="A1018" s="26" t="str">
        <f>'2b. Productie zpm l-ggz (A)'!A1018</f>
        <v>CO1033</v>
      </c>
      <c r="B1018" s="27" t="str">
        <f>'2b. Productie zpm l-ggz (A)'!B1018</f>
        <v>Behandeling</v>
      </c>
      <c r="C1018" s="27" t="str">
        <f>'2b. Productie zpm l-ggz (A)'!C1018</f>
        <v>Vanaf 120 minuten</v>
      </c>
      <c r="D1018" s="27" t="str">
        <f>'2b. Productie zpm l-ggz (A)'!D1018</f>
        <v>Ambulant – kwaliteitsstatuut sectie II</v>
      </c>
      <c r="E1018" s="27" t="str">
        <f>'2b. Productie zpm l-ggz (A)'!E1018</f>
        <v>Verpleegkundige (Wet Big artikel 3)</v>
      </c>
      <c r="F1018" s="32">
        <f>'2b. Productie zpm l-ggz (A)'!F1018</f>
        <v>0</v>
      </c>
      <c r="G1018" s="53">
        <f>'2b. Productie zpm l-ggz (A)'!G1018</f>
        <v>264.013773762185</v>
      </c>
      <c r="H1018" s="30">
        <f>'2b. Productie zpm l-ggz (A)'!H1018</f>
        <v>0</v>
      </c>
    </row>
    <row r="1019" spans="1:8" x14ac:dyDescent="0.25">
      <c r="A1019" s="26" t="str">
        <f>'2b. Productie zpm l-ggz (A)'!A1019</f>
        <v>CO1034</v>
      </c>
      <c r="B1019" s="27" t="str">
        <f>'2b. Productie zpm l-ggz (A)'!B1019</f>
        <v>Behandeling</v>
      </c>
      <c r="C1019" s="27" t="str">
        <f>'2b. Productie zpm l-ggz (A)'!C1019</f>
        <v>Vanaf 120 minuten</v>
      </c>
      <c r="D1019" s="27" t="str">
        <f>'2b. Productie zpm l-ggz (A)'!D1019</f>
        <v>Ambulant – kwaliteitsstatuut sectie III – monodisciplinair</v>
      </c>
      <c r="E1019" s="27" t="str">
        <f>'2b. Productie zpm l-ggz (A)'!E1019</f>
        <v>Verpleegkundige (Wet Big artikel 3)</v>
      </c>
      <c r="F1019" s="32">
        <f>'2b. Productie zpm l-ggz (A)'!F1019</f>
        <v>0</v>
      </c>
      <c r="G1019" s="53">
        <f>'2b. Productie zpm l-ggz (A)'!G1019</f>
        <v>344.943874725851</v>
      </c>
      <c r="H1019" s="30">
        <f>'2b. Productie zpm l-ggz (A)'!H1019</f>
        <v>0</v>
      </c>
    </row>
    <row r="1020" spans="1:8" x14ac:dyDescent="0.25">
      <c r="A1020" s="26" t="str">
        <f>'2b. Productie zpm l-ggz (A)'!A1020</f>
        <v>CO1035</v>
      </c>
      <c r="B1020" s="27" t="str">
        <f>'2b. Productie zpm l-ggz (A)'!B1020</f>
        <v>Behandeling</v>
      </c>
      <c r="C1020" s="27" t="str">
        <f>'2b. Productie zpm l-ggz (A)'!C1020</f>
        <v>Vanaf 120 minuten</v>
      </c>
      <c r="D1020" s="27" t="str">
        <f>'2b. Productie zpm l-ggz (A)'!D1020</f>
        <v>Ambulant – kwaliteitsstatuut sectie III – multidisciplinair</v>
      </c>
      <c r="E1020" s="27" t="str">
        <f>'2b. Productie zpm l-ggz (A)'!E1020</f>
        <v>Verpleegkundige (Wet Big artikel 3)</v>
      </c>
      <c r="F1020" s="32">
        <f>'2b. Productie zpm l-ggz (A)'!F1020</f>
        <v>0</v>
      </c>
      <c r="G1020" s="53">
        <f>'2b. Productie zpm l-ggz (A)'!G1020</f>
        <v>390.37297210565703</v>
      </c>
      <c r="H1020" s="30">
        <f>'2b. Productie zpm l-ggz (A)'!H1020</f>
        <v>0</v>
      </c>
    </row>
    <row r="1021" spans="1:8" x14ac:dyDescent="0.25">
      <c r="A1021" s="26" t="str">
        <f>'2b. Productie zpm l-ggz (A)'!A1021</f>
        <v>CO1036</v>
      </c>
      <c r="B1021" s="27" t="str">
        <f>'2b. Productie zpm l-ggz (A)'!B1021</f>
        <v>Behandeling</v>
      </c>
      <c r="C1021" s="27" t="str">
        <f>'2b. Productie zpm l-ggz (A)'!C1021</f>
        <v>Vanaf 120 minuten</v>
      </c>
      <c r="D1021" s="27" t="str">
        <f>'2b. Productie zpm l-ggz (A)'!D1021</f>
        <v>Outreachend</v>
      </c>
      <c r="E1021" s="27" t="str">
        <f>'2b. Productie zpm l-ggz (A)'!E1021</f>
        <v>Verpleegkundige (Wet Big artikel 3)</v>
      </c>
      <c r="F1021" s="32">
        <f>'2b. Productie zpm l-ggz (A)'!F1021</f>
        <v>0</v>
      </c>
      <c r="G1021" s="53">
        <f>'2b. Productie zpm l-ggz (A)'!G1021</f>
        <v>427.03097770591103</v>
      </c>
      <c r="H1021" s="30">
        <f>'2b. Productie zpm l-ggz (A)'!H1021</f>
        <v>0</v>
      </c>
    </row>
    <row r="1022" spans="1:8" x14ac:dyDescent="0.25">
      <c r="A1022" s="26" t="str">
        <f>'2b. Productie zpm l-ggz (A)'!A1022</f>
        <v>CO1037</v>
      </c>
      <c r="B1022" s="27" t="str">
        <f>'2b. Productie zpm l-ggz (A)'!B1022</f>
        <v>Behandeling</v>
      </c>
      <c r="C1022" s="27" t="str">
        <f>'2b. Productie zpm l-ggz (A)'!C1022</f>
        <v>Vanaf 120 minuten</v>
      </c>
      <c r="D1022" s="27" t="str">
        <f>'2b. Productie zpm l-ggz (A)'!D1022</f>
        <v>Klinisch (exclusief forensische en beveiligde zorg)</v>
      </c>
      <c r="E1022" s="27" t="str">
        <f>'2b. Productie zpm l-ggz (A)'!E1022</f>
        <v>Verpleegkundige (Wet Big artikel 3)</v>
      </c>
      <c r="F1022" s="32">
        <f>'2b. Productie zpm l-ggz (A)'!F1022</f>
        <v>0</v>
      </c>
      <c r="G1022" s="53">
        <f>'2b. Productie zpm l-ggz (A)'!G1022</f>
        <v>447.40133054954299</v>
      </c>
      <c r="H1022" s="30">
        <f>'2b. Productie zpm l-ggz (A)'!H1022</f>
        <v>0</v>
      </c>
    </row>
    <row r="1023" spans="1:8" x14ac:dyDescent="0.25">
      <c r="A1023" s="26" t="str">
        <f>'2b. Productie zpm l-ggz (A)'!A1023</f>
        <v>CO1038</v>
      </c>
      <c r="B1023" s="27" t="str">
        <f>'2b. Productie zpm l-ggz (A)'!B1023</f>
        <v>Behandeling</v>
      </c>
      <c r="C1023" s="27" t="str">
        <f>'2b. Productie zpm l-ggz (A)'!C1023</f>
        <v>Vanaf 120 minuten</v>
      </c>
      <c r="D1023" s="27" t="str">
        <f>'2b. Productie zpm l-ggz (A)'!D1023</f>
        <v>Forensische en beveiligde zorg - klinische zorg</v>
      </c>
      <c r="E1023" s="27" t="str">
        <f>'2b. Productie zpm l-ggz (A)'!E1023</f>
        <v>Verpleegkundige (Wet Big artikel 3)</v>
      </c>
      <c r="F1023" s="32">
        <f>'2b. Productie zpm l-ggz (A)'!F1023</f>
        <v>0</v>
      </c>
      <c r="G1023" s="53">
        <f>'2b. Productie zpm l-ggz (A)'!G1023</f>
        <v>461.59817599738</v>
      </c>
      <c r="H1023" s="30">
        <f>'2b. Productie zpm l-ggz (A)'!H1023</f>
        <v>0</v>
      </c>
    </row>
    <row r="1024" spans="1:8" x14ac:dyDescent="0.25">
      <c r="A1024" s="26" t="str">
        <f>'2b. Productie zpm l-ggz (A)'!A1024</f>
        <v>CO1039</v>
      </c>
      <c r="B1024" s="27" t="str">
        <f>'2b. Productie zpm l-ggz (A)'!B1024</f>
        <v>Behandeling</v>
      </c>
      <c r="C1024" s="27" t="str">
        <f>'2b. Productie zpm l-ggz (A)'!C1024</f>
        <v>Vanaf 120 minuten</v>
      </c>
      <c r="D1024" s="27" t="str">
        <f>'2b. Productie zpm l-ggz (A)'!D1024</f>
        <v>Forensische en beveiligde zorg - niet klinische of ambulante zorg</v>
      </c>
      <c r="E1024" s="27" t="str">
        <f>'2b. Productie zpm l-ggz (A)'!E1024</f>
        <v>Verpleegkundige (Wet Big artikel 3)</v>
      </c>
      <c r="F1024" s="32">
        <f>'2b. Productie zpm l-ggz (A)'!F1024</f>
        <v>0</v>
      </c>
      <c r="G1024" s="53">
        <f>'2b. Productie zpm l-ggz (A)'!G1024</f>
        <v>428.62115711367397</v>
      </c>
      <c r="H1024" s="30">
        <f>'2b. Productie zpm l-ggz (A)'!H1024</f>
        <v>0</v>
      </c>
    </row>
    <row r="1025" spans="1:8" x14ac:dyDescent="0.25">
      <c r="A1025" s="26" t="str">
        <f>'2b. Productie zpm l-ggz (A)'!A1025</f>
        <v>CO1040</v>
      </c>
      <c r="B1025" s="27" t="str">
        <f>'2b. Productie zpm l-ggz (A)'!B1025</f>
        <v>Behandeling</v>
      </c>
      <c r="C1025" s="27" t="str">
        <f>'2b. Productie zpm l-ggz (A)'!C1025</f>
        <v>Vanaf 120 minuten</v>
      </c>
      <c r="D1025" s="27" t="str">
        <f>'2b. Productie zpm l-ggz (A)'!D1025</f>
        <v>Hoogspecialistisch ggz (ambulant en klinisch, met contractvoorwaarde)</v>
      </c>
      <c r="E1025" s="27" t="str">
        <f>'2b. Productie zpm l-ggz (A)'!E1025</f>
        <v>Verpleegkundige (Wet Big artikel 3)</v>
      </c>
      <c r="F1025" s="32">
        <f>'2b. Productie zpm l-ggz (A)'!F1025</f>
        <v>0</v>
      </c>
      <c r="G1025" s="53">
        <f>'2b. Productie zpm l-ggz (A)'!G1025</f>
        <v>481.85469645250203</v>
      </c>
      <c r="H1025" s="30">
        <f>'2b. Productie zpm l-ggz (A)'!H1025</f>
        <v>0</v>
      </c>
    </row>
    <row r="1026" spans="1:8" x14ac:dyDescent="0.25">
      <c r="A1026" s="26" t="str">
        <f>'2b. Productie zpm l-ggz (A)'!A1026</f>
        <v>OV0019</v>
      </c>
      <c r="B1026" s="27"/>
      <c r="C1026" s="27" t="str">
        <f>'2b. Productie zpm l-ggz (A)'!C1026</f>
        <v>Vanaf 5 minuten</v>
      </c>
      <c r="D1026" s="27" t="str">
        <f>'2b. Productie zpm l-ggz (A)'!D1026</f>
        <v>Acute ggz binnen budget</v>
      </c>
      <c r="E1026" s="27" t="str">
        <f>'2b. Productie zpm l-ggz (A)'!E1026</f>
        <v>Overige beroepen</v>
      </c>
      <c r="F1026" s="32">
        <f>'2b. Productie zpm l-ggz (A)'!F1026</f>
        <v>0</v>
      </c>
      <c r="G1026" s="53">
        <f>'2b. Productie zpm l-ggz (A)'!G1026</f>
        <v>71.803383366191895</v>
      </c>
      <c r="H1026" s="30">
        <f>'2b. Productie zpm l-ggz (A)'!H1026</f>
        <v>0</v>
      </c>
    </row>
    <row r="1027" spans="1:8" x14ac:dyDescent="0.25">
      <c r="A1027" s="26" t="str">
        <f>'2b. Productie zpm l-ggz (A)'!A1027</f>
        <v>OV0020</v>
      </c>
      <c r="B1027" s="27"/>
      <c r="C1027" s="27" t="str">
        <f>'2b. Productie zpm l-ggz (A)'!C1027</f>
        <v>Vanaf 5 minuten</v>
      </c>
      <c r="D1027" s="27" t="str">
        <f>'2b. Productie zpm l-ggz (A)'!D1027</f>
        <v>Acute ggz binnen budget</v>
      </c>
      <c r="E1027" s="27" t="str">
        <f>'2b. Productie zpm l-ggz (A)'!E1027</f>
        <v>Arts - specialist (Wet Big artikel 14)</v>
      </c>
      <c r="F1027" s="32">
        <f>'2b. Productie zpm l-ggz (A)'!F1027</f>
        <v>0</v>
      </c>
      <c r="G1027" s="53">
        <f>'2b. Productie zpm l-ggz (A)'!G1027</f>
        <v>128.017976564169</v>
      </c>
      <c r="H1027" s="30">
        <f>'2b. Productie zpm l-ggz (A)'!H1027</f>
        <v>0</v>
      </c>
    </row>
    <row r="1028" spans="1:8" x14ac:dyDescent="0.25">
      <c r="A1028" s="26" t="str">
        <f>'2b. Productie zpm l-ggz (A)'!A1028</f>
        <v>OV0021</v>
      </c>
      <c r="B1028" s="27"/>
      <c r="C1028" s="27" t="str">
        <f>'2b. Productie zpm l-ggz (A)'!C1028</f>
        <v>Vanaf 5 minuten</v>
      </c>
      <c r="D1028" s="27" t="str">
        <f>'2b. Productie zpm l-ggz (A)'!D1028</f>
        <v>Acute ggz binnen budget</v>
      </c>
      <c r="E1028" s="27" t="str">
        <f>'2b. Productie zpm l-ggz (A)'!E1028</f>
        <v>Klinisch (neuro)psycholoog (Wet Big artikel 14)</v>
      </c>
      <c r="F1028" s="32">
        <f>'2b. Productie zpm l-ggz (A)'!F1028</f>
        <v>0</v>
      </c>
      <c r="G1028" s="53">
        <f>'2b. Productie zpm l-ggz (A)'!G1028</f>
        <v>89.192970294366503</v>
      </c>
      <c r="H1028" s="30">
        <f>'2b. Productie zpm l-ggz (A)'!H1028</f>
        <v>0</v>
      </c>
    </row>
    <row r="1029" spans="1:8" x14ac:dyDescent="0.25">
      <c r="A1029" s="26" t="str">
        <f>'2b. Productie zpm l-ggz (A)'!A1029</f>
        <v>OV0022</v>
      </c>
      <c r="B1029" s="27"/>
      <c r="C1029" s="27" t="str">
        <f>'2b. Productie zpm l-ggz (A)'!C1029</f>
        <v>Vanaf 5 minuten</v>
      </c>
      <c r="D1029" s="27" t="str">
        <f>'2b. Productie zpm l-ggz (A)'!D1029</f>
        <v>Acute ggz binnen budget</v>
      </c>
      <c r="E1029" s="27" t="str">
        <f>'2b. Productie zpm l-ggz (A)'!E1029</f>
        <v>Verpleegkundig specialist geestelijke gezondheidszorg (Wet Big artikel 14)</v>
      </c>
      <c r="F1029" s="32">
        <f>'2b. Productie zpm l-ggz (A)'!F1029</f>
        <v>0</v>
      </c>
      <c r="G1029" s="53">
        <f>'2b. Productie zpm l-ggz (A)'!G1029</f>
        <v>73.292732327117406</v>
      </c>
      <c r="H1029" s="30">
        <f>'2b. Productie zpm l-ggz (A)'!H1029</f>
        <v>0</v>
      </c>
    </row>
    <row r="1030" spans="1:8" x14ac:dyDescent="0.25">
      <c r="A1030" s="26" t="str">
        <f>'2b. Productie zpm l-ggz (A)'!A1030</f>
        <v>OV0023</v>
      </c>
      <c r="B1030" s="27"/>
      <c r="C1030" s="27" t="str">
        <f>'2b. Productie zpm l-ggz (A)'!C1030</f>
        <v>Vanaf 5 minuten</v>
      </c>
      <c r="D1030" s="27" t="str">
        <f>'2b. Productie zpm l-ggz (A)'!D1030</f>
        <v>Acute ggz binnen budget</v>
      </c>
      <c r="E1030" s="27" t="str">
        <f>'2b. Productie zpm l-ggz (A)'!E1030</f>
        <v>Arts (Wet Big artikel 3)</v>
      </c>
      <c r="F1030" s="32">
        <f>'2b. Productie zpm l-ggz (A)'!F1030</f>
        <v>0</v>
      </c>
      <c r="G1030" s="53">
        <f>'2b. Productie zpm l-ggz (A)'!G1030</f>
        <v>77.228154248767396</v>
      </c>
      <c r="H1030" s="30">
        <f>'2b. Productie zpm l-ggz (A)'!H1030</f>
        <v>0</v>
      </c>
    </row>
    <row r="1031" spans="1:8" x14ac:dyDescent="0.25">
      <c r="A1031" s="26" t="str">
        <f>'2b. Productie zpm l-ggz (A)'!A1031</f>
        <v>OV0024</v>
      </c>
      <c r="B1031" s="27"/>
      <c r="C1031" s="27" t="str">
        <f>'2b. Productie zpm l-ggz (A)'!C1031</f>
        <v>Vanaf 5 minuten</v>
      </c>
      <c r="D1031" s="27" t="str">
        <f>'2b. Productie zpm l-ggz (A)'!D1031</f>
        <v>Acute ggz binnen budget</v>
      </c>
      <c r="E1031" s="27" t="str">
        <f>'2b. Productie zpm l-ggz (A)'!E1031</f>
        <v>Gezondheidszorgpsycholoog (Wet Big artikel 3)</v>
      </c>
      <c r="F1031" s="32">
        <f>'2b. Productie zpm l-ggz (A)'!F1031</f>
        <v>0</v>
      </c>
      <c r="G1031" s="53">
        <f>'2b. Productie zpm l-ggz (A)'!G1031</f>
        <v>73.180698477722501</v>
      </c>
      <c r="H1031" s="30">
        <f>'2b. Productie zpm l-ggz (A)'!H1031</f>
        <v>0</v>
      </c>
    </row>
    <row r="1032" spans="1:8" x14ac:dyDescent="0.25">
      <c r="A1032" s="26" t="str">
        <f>'2b. Productie zpm l-ggz (A)'!A1032</f>
        <v>OV0025</v>
      </c>
      <c r="B1032" s="27"/>
      <c r="C1032" s="27" t="str">
        <f>'2b. Productie zpm l-ggz (A)'!C1032</f>
        <v>Vanaf 5 minuten</v>
      </c>
      <c r="D1032" s="27" t="str">
        <f>'2b. Productie zpm l-ggz (A)'!D1032</f>
        <v>Acute ggz binnen budget</v>
      </c>
      <c r="E1032" s="27" t="str">
        <f>'2b. Productie zpm l-ggz (A)'!E1032</f>
        <v>Psychotherapeut (Wet Big artikel 3)</v>
      </c>
      <c r="F1032" s="32">
        <f>'2b. Productie zpm l-ggz (A)'!F1032</f>
        <v>0</v>
      </c>
      <c r="G1032" s="53">
        <f>'2b. Productie zpm l-ggz (A)'!G1032</f>
        <v>65.400595426741603</v>
      </c>
      <c r="H1032" s="30">
        <f>'2b. Productie zpm l-ggz (A)'!H1032</f>
        <v>0</v>
      </c>
    </row>
    <row r="1033" spans="1:8" x14ac:dyDescent="0.25">
      <c r="A1033" s="26" t="str">
        <f>'2b. Productie zpm l-ggz (A)'!A1033</f>
        <v>OV0026</v>
      </c>
      <c r="B1033" s="27"/>
      <c r="C1033" s="27" t="str">
        <f>'2b. Productie zpm l-ggz (A)'!C1033</f>
        <v>Vanaf 5 minuten</v>
      </c>
      <c r="D1033" s="27" t="str">
        <f>'2b. Productie zpm l-ggz (A)'!D1033</f>
        <v>Acute ggz binnen budget</v>
      </c>
      <c r="E1033" s="27" t="str">
        <f>'2b. Productie zpm l-ggz (A)'!E1033</f>
        <v>Verpleegkundige (Wet Big artikel 3)</v>
      </c>
      <c r="F1033" s="32">
        <f>'2b. Productie zpm l-ggz (A)'!F1033</f>
        <v>0</v>
      </c>
      <c r="G1033" s="53">
        <f>'2b. Productie zpm l-ggz (A)'!G1033</f>
        <v>57.411500659440598</v>
      </c>
      <c r="H1033" s="30">
        <f>'2b. Productie zpm l-ggz (A)'!H1033</f>
        <v>0</v>
      </c>
    </row>
    <row r="1034" spans="1:8" x14ac:dyDescent="0.25">
      <c r="A1034" s="26" t="str">
        <f>'2b. Productie zpm l-ggz (A)'!A1034</f>
        <v>OV0027</v>
      </c>
      <c r="B1034" s="27"/>
      <c r="C1034" s="27" t="str">
        <f>'2b. Productie zpm l-ggz (A)'!C1034</f>
        <v>Vanaf 15 minuten</v>
      </c>
      <c r="D1034" s="27" t="str">
        <f>'2b. Productie zpm l-ggz (A)'!D1034</f>
        <v>Acute ggz binnen budget</v>
      </c>
      <c r="E1034" s="27" t="str">
        <f>'2b. Productie zpm l-ggz (A)'!E1034</f>
        <v>Overige beroepen</v>
      </c>
      <c r="F1034" s="32">
        <f>'2b. Productie zpm l-ggz (A)'!F1034</f>
        <v>0</v>
      </c>
      <c r="G1034" s="53">
        <f>'2b. Productie zpm l-ggz (A)'!G1034</f>
        <v>118.941950359698</v>
      </c>
      <c r="H1034" s="30">
        <f>'2b. Productie zpm l-ggz (A)'!H1034</f>
        <v>0</v>
      </c>
    </row>
    <row r="1035" spans="1:8" x14ac:dyDescent="0.25">
      <c r="A1035" s="26" t="str">
        <f>'2b. Productie zpm l-ggz (A)'!A1035</f>
        <v>OV0028</v>
      </c>
      <c r="B1035" s="27"/>
      <c r="C1035" s="27" t="str">
        <f>'2b. Productie zpm l-ggz (A)'!C1035</f>
        <v>Vanaf 15 minuten</v>
      </c>
      <c r="D1035" s="27" t="str">
        <f>'2b. Productie zpm l-ggz (A)'!D1035</f>
        <v>Acute ggz binnen budget</v>
      </c>
      <c r="E1035" s="27" t="str">
        <f>'2b. Productie zpm l-ggz (A)'!E1035</f>
        <v>Arts - specialist (Wet Big artikel 14)</v>
      </c>
      <c r="F1035" s="32">
        <f>'2b. Productie zpm l-ggz (A)'!F1035</f>
        <v>0</v>
      </c>
      <c r="G1035" s="53">
        <f>'2b. Productie zpm l-ggz (A)'!G1035</f>
        <v>206.54383809864601</v>
      </c>
      <c r="H1035" s="30">
        <f>'2b. Productie zpm l-ggz (A)'!H1035</f>
        <v>0</v>
      </c>
    </row>
    <row r="1036" spans="1:8" x14ac:dyDescent="0.25">
      <c r="A1036" s="26" t="str">
        <f>'2b. Productie zpm l-ggz (A)'!A1036</f>
        <v>OV0029</v>
      </c>
      <c r="B1036" s="27"/>
      <c r="C1036" s="27" t="str">
        <f>'2b. Productie zpm l-ggz (A)'!C1036</f>
        <v>Vanaf 15 minuten</v>
      </c>
      <c r="D1036" s="27" t="str">
        <f>'2b. Productie zpm l-ggz (A)'!D1036</f>
        <v>Acute ggz binnen budget</v>
      </c>
      <c r="E1036" s="27" t="str">
        <f>'2b. Productie zpm l-ggz (A)'!E1036</f>
        <v>Klinisch (neuro)psycholoog (Wet Big artikel 14)</v>
      </c>
      <c r="F1036" s="32">
        <f>'2b. Productie zpm l-ggz (A)'!F1036</f>
        <v>0</v>
      </c>
      <c r="G1036" s="53">
        <f>'2b. Productie zpm l-ggz (A)'!G1036</f>
        <v>149.85137135469799</v>
      </c>
      <c r="H1036" s="30">
        <f>'2b. Productie zpm l-ggz (A)'!H1036</f>
        <v>0</v>
      </c>
    </row>
    <row r="1037" spans="1:8" x14ac:dyDescent="0.25">
      <c r="A1037" s="26" t="str">
        <f>'2b. Productie zpm l-ggz (A)'!A1037</f>
        <v>OV0030</v>
      </c>
      <c r="B1037" s="27"/>
      <c r="C1037" s="27" t="str">
        <f>'2b. Productie zpm l-ggz (A)'!C1037</f>
        <v>Vanaf 15 minuten</v>
      </c>
      <c r="D1037" s="27" t="str">
        <f>'2b. Productie zpm l-ggz (A)'!D1037</f>
        <v>Acute ggz binnen budget</v>
      </c>
      <c r="E1037" s="27" t="str">
        <f>'2b. Productie zpm l-ggz (A)'!E1037</f>
        <v>Verpleegkundig specialist geestelijke gezondheidszorg (Wet Big artikel 14)</v>
      </c>
      <c r="F1037" s="32">
        <f>'2b. Productie zpm l-ggz (A)'!F1037</f>
        <v>0</v>
      </c>
      <c r="G1037" s="53">
        <f>'2b. Productie zpm l-ggz (A)'!G1037</f>
        <v>118.918530665066</v>
      </c>
      <c r="H1037" s="30">
        <f>'2b. Productie zpm l-ggz (A)'!H1037</f>
        <v>0</v>
      </c>
    </row>
    <row r="1038" spans="1:8" x14ac:dyDescent="0.25">
      <c r="A1038" s="26" t="str">
        <f>'2b. Productie zpm l-ggz (A)'!A1038</f>
        <v>OV0031</v>
      </c>
      <c r="B1038" s="27"/>
      <c r="C1038" s="27" t="str">
        <f>'2b. Productie zpm l-ggz (A)'!C1038</f>
        <v>Vanaf 15 minuten</v>
      </c>
      <c r="D1038" s="27" t="str">
        <f>'2b. Productie zpm l-ggz (A)'!D1038</f>
        <v>Acute ggz binnen budget</v>
      </c>
      <c r="E1038" s="27" t="str">
        <f>'2b. Productie zpm l-ggz (A)'!E1038</f>
        <v>Arts (Wet Big artikel 3)</v>
      </c>
      <c r="F1038" s="32">
        <f>'2b. Productie zpm l-ggz (A)'!F1038</f>
        <v>0</v>
      </c>
      <c r="G1038" s="53">
        <f>'2b. Productie zpm l-ggz (A)'!G1038</f>
        <v>124.754612362209</v>
      </c>
      <c r="H1038" s="30">
        <f>'2b. Productie zpm l-ggz (A)'!H1038</f>
        <v>0</v>
      </c>
    </row>
    <row r="1039" spans="1:8" x14ac:dyDescent="0.25">
      <c r="A1039" s="26" t="str">
        <f>'2b. Productie zpm l-ggz (A)'!A1039</f>
        <v>OV0032</v>
      </c>
      <c r="B1039" s="27"/>
      <c r="C1039" s="27" t="str">
        <f>'2b. Productie zpm l-ggz (A)'!C1039</f>
        <v>Vanaf 15 minuten</v>
      </c>
      <c r="D1039" s="27" t="str">
        <f>'2b. Productie zpm l-ggz (A)'!D1039</f>
        <v>Acute ggz binnen budget</v>
      </c>
      <c r="E1039" s="27" t="str">
        <f>'2b. Productie zpm l-ggz (A)'!E1039</f>
        <v>Gezondheidszorgpsycholoog (Wet Big artikel 3)</v>
      </c>
      <c r="F1039" s="32">
        <f>'2b. Productie zpm l-ggz (A)'!F1039</f>
        <v>0</v>
      </c>
      <c r="G1039" s="53">
        <f>'2b. Productie zpm l-ggz (A)'!G1039</f>
        <v>121.915177832971</v>
      </c>
      <c r="H1039" s="30">
        <f>'2b. Productie zpm l-ggz (A)'!H1039</f>
        <v>0</v>
      </c>
    </row>
    <row r="1040" spans="1:8" x14ac:dyDescent="0.25">
      <c r="A1040" s="26" t="str">
        <f>'2b. Productie zpm l-ggz (A)'!A1040</f>
        <v>OV0033</v>
      </c>
      <c r="B1040" s="27"/>
      <c r="C1040" s="27" t="str">
        <f>'2b. Productie zpm l-ggz (A)'!C1040</f>
        <v>Vanaf 15 minuten</v>
      </c>
      <c r="D1040" s="27" t="str">
        <f>'2b. Productie zpm l-ggz (A)'!D1040</f>
        <v>Acute ggz binnen budget</v>
      </c>
      <c r="E1040" s="27" t="str">
        <f>'2b. Productie zpm l-ggz (A)'!E1040</f>
        <v>Psychotherapeut (Wet Big artikel 3)</v>
      </c>
      <c r="F1040" s="32">
        <f>'2b. Productie zpm l-ggz (A)'!F1040</f>
        <v>0</v>
      </c>
      <c r="G1040" s="53">
        <f>'2b. Productie zpm l-ggz (A)'!G1040</f>
        <v>112.653057251845</v>
      </c>
      <c r="H1040" s="30">
        <f>'2b. Productie zpm l-ggz (A)'!H1040</f>
        <v>0</v>
      </c>
    </row>
    <row r="1041" spans="1:8" x14ac:dyDescent="0.25">
      <c r="A1041" s="26" t="str">
        <f>'2b. Productie zpm l-ggz (A)'!A1041</f>
        <v>OV0034</v>
      </c>
      <c r="B1041" s="27"/>
      <c r="C1041" s="27" t="str">
        <f>'2b. Productie zpm l-ggz (A)'!C1041</f>
        <v>Vanaf 15 minuten</v>
      </c>
      <c r="D1041" s="27" t="str">
        <f>'2b. Productie zpm l-ggz (A)'!D1041</f>
        <v>Acute ggz binnen budget</v>
      </c>
      <c r="E1041" s="27" t="str">
        <f>'2b. Productie zpm l-ggz (A)'!E1041</f>
        <v>Verpleegkundige (Wet Big artikel 3)</v>
      </c>
      <c r="F1041" s="32">
        <f>'2b. Productie zpm l-ggz (A)'!F1041</f>
        <v>0</v>
      </c>
      <c r="G1041" s="53">
        <f>'2b. Productie zpm l-ggz (A)'!G1041</f>
        <v>96.864177138973602</v>
      </c>
      <c r="H1041" s="30">
        <f>'2b. Productie zpm l-ggz (A)'!H1041</f>
        <v>0</v>
      </c>
    </row>
    <row r="1042" spans="1:8" x14ac:dyDescent="0.25">
      <c r="A1042" s="26" t="str">
        <f>'2b. Productie zpm l-ggz (A)'!A1042</f>
        <v>OV0035</v>
      </c>
      <c r="B1042" s="27"/>
      <c r="C1042" s="27" t="str">
        <f>'2b. Productie zpm l-ggz (A)'!C1042</f>
        <v>Vanaf 30 minuten</v>
      </c>
      <c r="D1042" s="27" t="str">
        <f>'2b. Productie zpm l-ggz (A)'!D1042</f>
        <v>Acute ggz binnen budget</v>
      </c>
      <c r="E1042" s="27" t="str">
        <f>'2b. Productie zpm l-ggz (A)'!E1042</f>
        <v>Overige beroepen</v>
      </c>
      <c r="F1042" s="32">
        <f>'2b. Productie zpm l-ggz (A)'!F1042</f>
        <v>0</v>
      </c>
      <c r="G1042" s="53">
        <f>'2b. Productie zpm l-ggz (A)'!G1042</f>
        <v>199.750549986914</v>
      </c>
      <c r="H1042" s="30">
        <f>'2b. Productie zpm l-ggz (A)'!H1042</f>
        <v>0</v>
      </c>
    </row>
    <row r="1043" spans="1:8" x14ac:dyDescent="0.25">
      <c r="A1043" s="26" t="str">
        <f>'2b. Productie zpm l-ggz (A)'!A1043</f>
        <v>OV0036</v>
      </c>
      <c r="B1043" s="27"/>
      <c r="C1043" s="27" t="str">
        <f>'2b. Productie zpm l-ggz (A)'!C1043</f>
        <v>Vanaf 30 minuten</v>
      </c>
      <c r="D1043" s="27" t="str">
        <f>'2b. Productie zpm l-ggz (A)'!D1043</f>
        <v>Acute ggz binnen budget</v>
      </c>
      <c r="E1043" s="27" t="str">
        <f>'2b. Productie zpm l-ggz (A)'!E1043</f>
        <v>Arts - specialist (Wet Big artikel 14)</v>
      </c>
      <c r="F1043" s="32">
        <f>'2b. Productie zpm l-ggz (A)'!F1043</f>
        <v>0</v>
      </c>
      <c r="G1043" s="53">
        <f>'2b. Productie zpm l-ggz (A)'!G1043</f>
        <v>323.00656606080798</v>
      </c>
      <c r="H1043" s="30">
        <f>'2b. Productie zpm l-ggz (A)'!H1043</f>
        <v>0</v>
      </c>
    </row>
    <row r="1044" spans="1:8" x14ac:dyDescent="0.25">
      <c r="A1044" s="26" t="str">
        <f>'2b. Productie zpm l-ggz (A)'!A1044</f>
        <v>OV0037</v>
      </c>
      <c r="B1044" s="27"/>
      <c r="C1044" s="27" t="str">
        <f>'2b. Productie zpm l-ggz (A)'!C1044</f>
        <v>Vanaf 30 minuten</v>
      </c>
      <c r="D1044" s="27" t="str">
        <f>'2b. Productie zpm l-ggz (A)'!D1044</f>
        <v>Acute ggz binnen budget</v>
      </c>
      <c r="E1044" s="27" t="str">
        <f>'2b. Productie zpm l-ggz (A)'!E1044</f>
        <v>Klinisch (neuro)psycholoog (Wet Big artikel 14)</v>
      </c>
      <c r="F1044" s="32">
        <f>'2b. Productie zpm l-ggz (A)'!F1044</f>
        <v>0</v>
      </c>
      <c r="G1044" s="53">
        <f>'2b. Productie zpm l-ggz (A)'!G1044</f>
        <v>262.61789209460801</v>
      </c>
      <c r="H1044" s="30">
        <f>'2b. Productie zpm l-ggz (A)'!H1044</f>
        <v>0</v>
      </c>
    </row>
    <row r="1045" spans="1:8" x14ac:dyDescent="0.25">
      <c r="A1045" s="26" t="str">
        <f>'2b. Productie zpm l-ggz (A)'!A1045</f>
        <v>OV0038</v>
      </c>
      <c r="B1045" s="27"/>
      <c r="C1045" s="27" t="str">
        <f>'2b. Productie zpm l-ggz (A)'!C1045</f>
        <v>Vanaf 30 minuten</v>
      </c>
      <c r="D1045" s="27" t="str">
        <f>'2b. Productie zpm l-ggz (A)'!D1045</f>
        <v>Acute ggz binnen budget</v>
      </c>
      <c r="E1045" s="27" t="str">
        <f>'2b. Productie zpm l-ggz (A)'!E1045</f>
        <v>Verpleegkundig specialist geestelijke gezondheidszorg (Wet Big artikel 14)</v>
      </c>
      <c r="F1045" s="32">
        <f>'2b. Productie zpm l-ggz (A)'!F1045</f>
        <v>0</v>
      </c>
      <c r="G1045" s="53">
        <f>'2b. Productie zpm l-ggz (A)'!G1045</f>
        <v>187.05387572868599</v>
      </c>
      <c r="H1045" s="30">
        <f>'2b. Productie zpm l-ggz (A)'!H1045</f>
        <v>0</v>
      </c>
    </row>
    <row r="1046" spans="1:8" x14ac:dyDescent="0.25">
      <c r="A1046" s="26" t="str">
        <f>'2b. Productie zpm l-ggz (A)'!A1046</f>
        <v>OV0039</v>
      </c>
      <c r="B1046" s="27"/>
      <c r="C1046" s="27" t="str">
        <f>'2b. Productie zpm l-ggz (A)'!C1046</f>
        <v>Vanaf 30 minuten</v>
      </c>
      <c r="D1046" s="27" t="str">
        <f>'2b. Productie zpm l-ggz (A)'!D1046</f>
        <v>Acute ggz binnen budget</v>
      </c>
      <c r="E1046" s="27" t="str">
        <f>'2b. Productie zpm l-ggz (A)'!E1046</f>
        <v>Arts (Wet Big artikel 3)</v>
      </c>
      <c r="F1046" s="32">
        <f>'2b. Productie zpm l-ggz (A)'!F1046</f>
        <v>0</v>
      </c>
      <c r="G1046" s="53">
        <f>'2b. Productie zpm l-ggz (A)'!G1046</f>
        <v>195.502052921532</v>
      </c>
      <c r="H1046" s="30">
        <f>'2b. Productie zpm l-ggz (A)'!H1046</f>
        <v>0</v>
      </c>
    </row>
    <row r="1047" spans="1:8" x14ac:dyDescent="0.25">
      <c r="A1047" s="26" t="str">
        <f>'2b. Productie zpm l-ggz (A)'!A1047</f>
        <v>OV0040</v>
      </c>
      <c r="B1047" s="27"/>
      <c r="C1047" s="27" t="str">
        <f>'2b. Productie zpm l-ggz (A)'!C1047</f>
        <v>Vanaf 30 minuten</v>
      </c>
      <c r="D1047" s="27" t="str">
        <f>'2b. Productie zpm l-ggz (A)'!D1047</f>
        <v>Acute ggz binnen budget</v>
      </c>
      <c r="E1047" s="27" t="str">
        <f>'2b. Productie zpm l-ggz (A)'!E1047</f>
        <v>Gezondheidszorgpsycholoog (Wet Big artikel 3)</v>
      </c>
      <c r="F1047" s="32">
        <f>'2b. Productie zpm l-ggz (A)'!F1047</f>
        <v>0</v>
      </c>
      <c r="G1047" s="53">
        <f>'2b. Productie zpm l-ggz (A)'!G1047</f>
        <v>207.08239778503699</v>
      </c>
      <c r="H1047" s="30">
        <f>'2b. Productie zpm l-ggz (A)'!H1047</f>
        <v>0</v>
      </c>
    </row>
    <row r="1048" spans="1:8" x14ac:dyDescent="0.25">
      <c r="A1048" s="26" t="str">
        <f>'2b. Productie zpm l-ggz (A)'!A1048</f>
        <v>OV0041</v>
      </c>
      <c r="B1048" s="27"/>
      <c r="C1048" s="27" t="str">
        <f>'2b. Productie zpm l-ggz (A)'!C1048</f>
        <v>Vanaf 30 minuten</v>
      </c>
      <c r="D1048" s="27" t="str">
        <f>'2b. Productie zpm l-ggz (A)'!D1048</f>
        <v>Acute ggz binnen budget</v>
      </c>
      <c r="E1048" s="27" t="str">
        <f>'2b. Productie zpm l-ggz (A)'!E1048</f>
        <v>Psychotherapeut (Wet Big artikel 3)</v>
      </c>
      <c r="F1048" s="32">
        <f>'2b. Productie zpm l-ggz (A)'!F1048</f>
        <v>0</v>
      </c>
      <c r="G1048" s="53">
        <f>'2b. Productie zpm l-ggz (A)'!G1048</f>
        <v>207.203459191436</v>
      </c>
      <c r="H1048" s="30">
        <f>'2b. Productie zpm l-ggz (A)'!H1048</f>
        <v>0</v>
      </c>
    </row>
    <row r="1049" spans="1:8" x14ac:dyDescent="0.25">
      <c r="A1049" s="26" t="str">
        <f>'2b. Productie zpm l-ggz (A)'!A1049</f>
        <v>OV0042</v>
      </c>
      <c r="B1049" s="27"/>
      <c r="C1049" s="27" t="str">
        <f>'2b. Productie zpm l-ggz (A)'!C1049</f>
        <v>Vanaf 30 minuten</v>
      </c>
      <c r="D1049" s="27" t="str">
        <f>'2b. Productie zpm l-ggz (A)'!D1049</f>
        <v>Acute ggz binnen budget</v>
      </c>
      <c r="E1049" s="27" t="str">
        <f>'2b. Productie zpm l-ggz (A)'!E1049</f>
        <v>Verpleegkundige (Wet Big artikel 3)</v>
      </c>
      <c r="F1049" s="32">
        <f>'2b. Productie zpm l-ggz (A)'!F1049</f>
        <v>0</v>
      </c>
      <c r="G1049" s="53">
        <f>'2b. Productie zpm l-ggz (A)'!G1049</f>
        <v>167.25172066171999</v>
      </c>
      <c r="H1049" s="30">
        <f>'2b. Productie zpm l-ggz (A)'!H1049</f>
        <v>0</v>
      </c>
    </row>
    <row r="1050" spans="1:8" x14ac:dyDescent="0.25">
      <c r="A1050" s="26" t="str">
        <f>'2b. Productie zpm l-ggz (A)'!A1050</f>
        <v>OV0043</v>
      </c>
      <c r="B1050" s="27"/>
      <c r="C1050" s="27" t="str">
        <f>'2b. Productie zpm l-ggz (A)'!C1050</f>
        <v>Vanaf 45 minuten</v>
      </c>
      <c r="D1050" s="27" t="str">
        <f>'2b. Productie zpm l-ggz (A)'!D1050</f>
        <v>Acute ggz binnen budget</v>
      </c>
      <c r="E1050" s="27" t="str">
        <f>'2b. Productie zpm l-ggz (A)'!E1050</f>
        <v>Overige beroepen</v>
      </c>
      <c r="F1050" s="32">
        <f>'2b. Productie zpm l-ggz (A)'!F1050</f>
        <v>0</v>
      </c>
      <c r="G1050" s="53">
        <f>'2b. Productie zpm l-ggz (A)'!G1050</f>
        <v>276.78102398136298</v>
      </c>
      <c r="H1050" s="30">
        <f>'2b. Productie zpm l-ggz (A)'!H1050</f>
        <v>0</v>
      </c>
    </row>
    <row r="1051" spans="1:8" x14ac:dyDescent="0.25">
      <c r="A1051" s="26" t="str">
        <f>'2b. Productie zpm l-ggz (A)'!A1051</f>
        <v>OV0044</v>
      </c>
      <c r="B1051" s="27"/>
      <c r="C1051" s="27" t="str">
        <f>'2b. Productie zpm l-ggz (A)'!C1051</f>
        <v>Vanaf 45 minuten</v>
      </c>
      <c r="D1051" s="27" t="str">
        <f>'2b. Productie zpm l-ggz (A)'!D1051</f>
        <v>Acute ggz binnen budget</v>
      </c>
      <c r="E1051" s="27" t="str">
        <f>'2b. Productie zpm l-ggz (A)'!E1051</f>
        <v>Arts - specialist (Wet Big artikel 14)</v>
      </c>
      <c r="F1051" s="32">
        <f>'2b. Productie zpm l-ggz (A)'!F1051</f>
        <v>0</v>
      </c>
      <c r="G1051" s="53">
        <f>'2b. Productie zpm l-ggz (A)'!G1051</f>
        <v>435.96132407210098</v>
      </c>
      <c r="H1051" s="30">
        <f>'2b. Productie zpm l-ggz (A)'!H1051</f>
        <v>0</v>
      </c>
    </row>
    <row r="1052" spans="1:8" x14ac:dyDescent="0.25">
      <c r="A1052" s="26" t="str">
        <f>'2b. Productie zpm l-ggz (A)'!A1052</f>
        <v>OV0045</v>
      </c>
      <c r="B1052" s="27"/>
      <c r="C1052" s="27" t="str">
        <f>'2b. Productie zpm l-ggz (A)'!C1052</f>
        <v>Vanaf 45 minuten</v>
      </c>
      <c r="D1052" s="27" t="str">
        <f>'2b. Productie zpm l-ggz (A)'!D1052</f>
        <v>Acute ggz binnen budget</v>
      </c>
      <c r="E1052" s="27" t="str">
        <f>'2b. Productie zpm l-ggz (A)'!E1052</f>
        <v>Klinisch (neuro)psycholoog (Wet Big artikel 14)</v>
      </c>
      <c r="F1052" s="32">
        <f>'2b. Productie zpm l-ggz (A)'!F1052</f>
        <v>0</v>
      </c>
      <c r="G1052" s="53">
        <f>'2b. Productie zpm l-ggz (A)'!G1052</f>
        <v>370.63089183604802</v>
      </c>
      <c r="H1052" s="30">
        <f>'2b. Productie zpm l-ggz (A)'!H1052</f>
        <v>0</v>
      </c>
    </row>
    <row r="1053" spans="1:8" x14ac:dyDescent="0.25">
      <c r="A1053" s="26" t="str">
        <f>'2b. Productie zpm l-ggz (A)'!A1053</f>
        <v>OV0046</v>
      </c>
      <c r="B1053" s="27"/>
      <c r="C1053" s="27" t="str">
        <f>'2b. Productie zpm l-ggz (A)'!C1053</f>
        <v>Vanaf 45 minuten</v>
      </c>
      <c r="D1053" s="27" t="str">
        <f>'2b. Productie zpm l-ggz (A)'!D1053</f>
        <v>Acute ggz binnen budget</v>
      </c>
      <c r="E1053" s="27" t="str">
        <f>'2b. Productie zpm l-ggz (A)'!E1053</f>
        <v>Verpleegkundig specialist geestelijke gezondheidszorg (Wet Big artikel 14)</v>
      </c>
      <c r="F1053" s="32">
        <f>'2b. Productie zpm l-ggz (A)'!F1053</f>
        <v>0</v>
      </c>
      <c r="G1053" s="53">
        <f>'2b. Productie zpm l-ggz (A)'!G1053</f>
        <v>253.32251086233401</v>
      </c>
      <c r="H1053" s="30">
        <f>'2b. Productie zpm l-ggz (A)'!H1053</f>
        <v>0</v>
      </c>
    </row>
    <row r="1054" spans="1:8" x14ac:dyDescent="0.25">
      <c r="A1054" s="26" t="str">
        <f>'2b. Productie zpm l-ggz (A)'!A1054</f>
        <v>OV0047</v>
      </c>
      <c r="B1054" s="27"/>
      <c r="C1054" s="27" t="str">
        <f>'2b. Productie zpm l-ggz (A)'!C1054</f>
        <v>Vanaf 45 minuten</v>
      </c>
      <c r="D1054" s="27" t="str">
        <f>'2b. Productie zpm l-ggz (A)'!D1054</f>
        <v>Acute ggz binnen budget</v>
      </c>
      <c r="E1054" s="27" t="str">
        <f>'2b. Productie zpm l-ggz (A)'!E1054</f>
        <v>Arts (Wet Big artikel 3)</v>
      </c>
      <c r="F1054" s="32">
        <f>'2b. Productie zpm l-ggz (A)'!F1054</f>
        <v>0</v>
      </c>
      <c r="G1054" s="53">
        <f>'2b. Productie zpm l-ggz (A)'!G1054</f>
        <v>264.101273749315</v>
      </c>
      <c r="H1054" s="30">
        <f>'2b. Productie zpm l-ggz (A)'!H1054</f>
        <v>0</v>
      </c>
    </row>
    <row r="1055" spans="1:8" x14ac:dyDescent="0.25">
      <c r="A1055" s="26" t="str">
        <f>'2b. Productie zpm l-ggz (A)'!A1055</f>
        <v>OV0048</v>
      </c>
      <c r="B1055" s="27"/>
      <c r="C1055" s="27" t="str">
        <f>'2b. Productie zpm l-ggz (A)'!C1055</f>
        <v>Vanaf 45 minuten</v>
      </c>
      <c r="D1055" s="27" t="str">
        <f>'2b. Productie zpm l-ggz (A)'!D1055</f>
        <v>Acute ggz binnen budget</v>
      </c>
      <c r="E1055" s="27" t="str">
        <f>'2b. Productie zpm l-ggz (A)'!E1055</f>
        <v>Gezondheidszorgpsycholoog (Wet Big artikel 3)</v>
      </c>
      <c r="F1055" s="32">
        <f>'2b. Productie zpm l-ggz (A)'!F1055</f>
        <v>0</v>
      </c>
      <c r="G1055" s="53">
        <f>'2b. Productie zpm l-ggz (A)'!G1055</f>
        <v>288.406224197744</v>
      </c>
      <c r="H1055" s="30">
        <f>'2b. Productie zpm l-ggz (A)'!H1055</f>
        <v>0</v>
      </c>
    </row>
    <row r="1056" spans="1:8" x14ac:dyDescent="0.25">
      <c r="A1056" s="26" t="str">
        <f>'2b. Productie zpm l-ggz (A)'!A1056</f>
        <v>OV0049</v>
      </c>
      <c r="B1056" s="27"/>
      <c r="C1056" s="27" t="str">
        <f>'2b. Productie zpm l-ggz (A)'!C1056</f>
        <v>Vanaf 45 minuten</v>
      </c>
      <c r="D1056" s="27" t="str">
        <f>'2b. Productie zpm l-ggz (A)'!D1056</f>
        <v>Acute ggz binnen budget</v>
      </c>
      <c r="E1056" s="27" t="str">
        <f>'2b. Productie zpm l-ggz (A)'!E1056</f>
        <v>Psychotherapeut (Wet Big artikel 3)</v>
      </c>
      <c r="F1056" s="32">
        <f>'2b. Productie zpm l-ggz (A)'!F1056</f>
        <v>0</v>
      </c>
      <c r="G1056" s="53">
        <f>'2b. Productie zpm l-ggz (A)'!G1056</f>
        <v>299.93152793190598</v>
      </c>
      <c r="H1056" s="30">
        <f>'2b. Productie zpm l-ggz (A)'!H1056</f>
        <v>0</v>
      </c>
    </row>
    <row r="1057" spans="1:8" x14ac:dyDescent="0.25">
      <c r="A1057" s="26" t="str">
        <f>'2b. Productie zpm l-ggz (A)'!A1057</f>
        <v>OV0050</v>
      </c>
      <c r="B1057" s="27"/>
      <c r="C1057" s="27" t="str">
        <f>'2b. Productie zpm l-ggz (A)'!C1057</f>
        <v>Vanaf 45 minuten</v>
      </c>
      <c r="D1057" s="27" t="str">
        <f>'2b. Productie zpm l-ggz (A)'!D1057</f>
        <v>Acute ggz binnen budget</v>
      </c>
      <c r="E1057" s="27" t="str">
        <f>'2b. Productie zpm l-ggz (A)'!E1057</f>
        <v>Verpleegkundige (Wet Big artikel 3)</v>
      </c>
      <c r="F1057" s="32">
        <f>'2b. Productie zpm l-ggz (A)'!F1057</f>
        <v>0</v>
      </c>
      <c r="G1057" s="53">
        <f>'2b. Productie zpm l-ggz (A)'!G1057</f>
        <v>234.91853745082199</v>
      </c>
      <c r="H1057" s="30">
        <f>'2b. Productie zpm l-ggz (A)'!H1057</f>
        <v>0</v>
      </c>
    </row>
    <row r="1058" spans="1:8" x14ac:dyDescent="0.25">
      <c r="A1058" s="26" t="str">
        <f>'2b. Productie zpm l-ggz (A)'!A1058</f>
        <v>OV0051</v>
      </c>
      <c r="B1058" s="27"/>
      <c r="C1058" s="27" t="str">
        <f>'2b. Productie zpm l-ggz (A)'!C1058</f>
        <v>Vanaf 60 minuten</v>
      </c>
      <c r="D1058" s="27" t="str">
        <f>'2b. Productie zpm l-ggz (A)'!D1058</f>
        <v>Acute ggz binnen budget</v>
      </c>
      <c r="E1058" s="27" t="str">
        <f>'2b. Productie zpm l-ggz (A)'!E1058</f>
        <v>Overige beroepen</v>
      </c>
      <c r="F1058" s="32">
        <f>'2b. Productie zpm l-ggz (A)'!F1058</f>
        <v>0</v>
      </c>
      <c r="G1058" s="53">
        <f>'2b. Productie zpm l-ggz (A)'!G1058</f>
        <v>292.10366360074403</v>
      </c>
      <c r="H1058" s="30">
        <f>'2b. Productie zpm l-ggz (A)'!H1058</f>
        <v>0</v>
      </c>
    </row>
    <row r="1059" spans="1:8" x14ac:dyDescent="0.25">
      <c r="A1059" s="26" t="str">
        <f>'2b. Productie zpm l-ggz (A)'!A1059</f>
        <v>OV0052</v>
      </c>
      <c r="B1059" s="27"/>
      <c r="C1059" s="27" t="str">
        <f>'2b. Productie zpm l-ggz (A)'!C1059</f>
        <v>Vanaf 60 minuten</v>
      </c>
      <c r="D1059" s="27" t="str">
        <f>'2b. Productie zpm l-ggz (A)'!D1059</f>
        <v>Acute ggz binnen budget</v>
      </c>
      <c r="E1059" s="27" t="str">
        <f>'2b. Productie zpm l-ggz (A)'!E1059</f>
        <v>Arts - specialist (Wet Big artikel 14)</v>
      </c>
      <c r="F1059" s="32">
        <f>'2b. Productie zpm l-ggz (A)'!F1059</f>
        <v>0</v>
      </c>
      <c r="G1059" s="53">
        <f>'2b. Productie zpm l-ggz (A)'!G1059</f>
        <v>463.51843359884901</v>
      </c>
      <c r="H1059" s="30">
        <f>'2b. Productie zpm l-ggz (A)'!H1059</f>
        <v>0</v>
      </c>
    </row>
    <row r="1060" spans="1:8" x14ac:dyDescent="0.25">
      <c r="A1060" s="26" t="str">
        <f>'2b. Productie zpm l-ggz (A)'!A1060</f>
        <v>OV0053</v>
      </c>
      <c r="B1060" s="27"/>
      <c r="C1060" s="27" t="str">
        <f>'2b. Productie zpm l-ggz (A)'!C1060</f>
        <v>Vanaf 60 minuten</v>
      </c>
      <c r="D1060" s="27" t="str">
        <f>'2b. Productie zpm l-ggz (A)'!D1060</f>
        <v>Acute ggz binnen budget</v>
      </c>
      <c r="E1060" s="27" t="str">
        <f>'2b. Productie zpm l-ggz (A)'!E1060</f>
        <v>Klinisch (neuro)psycholoog (Wet Big artikel 14)</v>
      </c>
      <c r="F1060" s="32">
        <f>'2b. Productie zpm l-ggz (A)'!F1060</f>
        <v>0</v>
      </c>
      <c r="G1060" s="53">
        <f>'2b. Productie zpm l-ggz (A)'!G1060</f>
        <v>388.905143899807</v>
      </c>
      <c r="H1060" s="30">
        <f>'2b. Productie zpm l-ggz (A)'!H1060</f>
        <v>0</v>
      </c>
    </row>
    <row r="1061" spans="1:8" x14ac:dyDescent="0.25">
      <c r="A1061" s="26" t="str">
        <f>'2b. Productie zpm l-ggz (A)'!A1061</f>
        <v>OV0054</v>
      </c>
      <c r="B1061" s="27"/>
      <c r="C1061" s="27" t="str">
        <f>'2b. Productie zpm l-ggz (A)'!C1061</f>
        <v>Vanaf 60 minuten</v>
      </c>
      <c r="D1061" s="27" t="str">
        <f>'2b. Productie zpm l-ggz (A)'!D1061</f>
        <v>Acute ggz binnen budget</v>
      </c>
      <c r="E1061" s="27" t="str">
        <f>'2b. Productie zpm l-ggz (A)'!E1061</f>
        <v>Verpleegkundig specialist geestelijke gezondheidszorg (Wet Big artikel 14)</v>
      </c>
      <c r="F1061" s="32">
        <f>'2b. Productie zpm l-ggz (A)'!F1061</f>
        <v>0</v>
      </c>
      <c r="G1061" s="53">
        <f>'2b. Productie zpm l-ggz (A)'!G1061</f>
        <v>271.269001155193</v>
      </c>
      <c r="H1061" s="30">
        <f>'2b. Productie zpm l-ggz (A)'!H1061</f>
        <v>0</v>
      </c>
    </row>
    <row r="1062" spans="1:8" x14ac:dyDescent="0.25">
      <c r="A1062" s="26" t="str">
        <f>'2b. Productie zpm l-ggz (A)'!A1062</f>
        <v>OV0055</v>
      </c>
      <c r="B1062" s="27"/>
      <c r="C1062" s="27" t="str">
        <f>'2b. Productie zpm l-ggz (A)'!C1062</f>
        <v>Vanaf 60 minuten</v>
      </c>
      <c r="D1062" s="27" t="str">
        <f>'2b. Productie zpm l-ggz (A)'!D1062</f>
        <v>Acute ggz binnen budget</v>
      </c>
      <c r="E1062" s="27" t="str">
        <f>'2b. Productie zpm l-ggz (A)'!E1062</f>
        <v>Arts (Wet Big artikel 3)</v>
      </c>
      <c r="F1062" s="32">
        <f>'2b. Productie zpm l-ggz (A)'!F1062</f>
        <v>0</v>
      </c>
      <c r="G1062" s="53">
        <f>'2b. Productie zpm l-ggz (A)'!G1062</f>
        <v>281.02518947294402</v>
      </c>
      <c r="H1062" s="30">
        <f>'2b. Productie zpm l-ggz (A)'!H1062</f>
        <v>0</v>
      </c>
    </row>
    <row r="1063" spans="1:8" x14ac:dyDescent="0.25">
      <c r="A1063" s="26" t="str">
        <f>'2b. Productie zpm l-ggz (A)'!A1063</f>
        <v>OV0056</v>
      </c>
      <c r="B1063" s="27"/>
      <c r="C1063" s="27" t="str">
        <f>'2b. Productie zpm l-ggz (A)'!C1063</f>
        <v>Vanaf 60 minuten</v>
      </c>
      <c r="D1063" s="27" t="str">
        <f>'2b. Productie zpm l-ggz (A)'!D1063</f>
        <v>Acute ggz binnen budget</v>
      </c>
      <c r="E1063" s="27" t="str">
        <f>'2b. Productie zpm l-ggz (A)'!E1063</f>
        <v>Gezondheidszorgpsycholoog (Wet Big artikel 3)</v>
      </c>
      <c r="F1063" s="32">
        <f>'2b. Productie zpm l-ggz (A)'!F1063</f>
        <v>0</v>
      </c>
      <c r="G1063" s="53">
        <f>'2b. Productie zpm l-ggz (A)'!G1063</f>
        <v>304.97599960218599</v>
      </c>
      <c r="H1063" s="30">
        <f>'2b. Productie zpm l-ggz (A)'!H1063</f>
        <v>0</v>
      </c>
    </row>
    <row r="1064" spans="1:8" x14ac:dyDescent="0.25">
      <c r="A1064" s="26" t="str">
        <f>'2b. Productie zpm l-ggz (A)'!A1064</f>
        <v>OV0057</v>
      </c>
      <c r="B1064" s="27"/>
      <c r="C1064" s="27" t="str">
        <f>'2b. Productie zpm l-ggz (A)'!C1064</f>
        <v>Vanaf 60 minuten</v>
      </c>
      <c r="D1064" s="27" t="str">
        <f>'2b. Productie zpm l-ggz (A)'!D1064</f>
        <v>Acute ggz binnen budget</v>
      </c>
      <c r="E1064" s="27" t="str">
        <f>'2b. Productie zpm l-ggz (A)'!E1064</f>
        <v>Psychotherapeut (Wet Big artikel 3)</v>
      </c>
      <c r="F1064" s="32">
        <f>'2b. Productie zpm l-ggz (A)'!F1064</f>
        <v>0</v>
      </c>
      <c r="G1064" s="53">
        <f>'2b. Productie zpm l-ggz (A)'!G1064</f>
        <v>317.51468426799102</v>
      </c>
      <c r="H1064" s="30">
        <f>'2b. Productie zpm l-ggz (A)'!H1064</f>
        <v>0</v>
      </c>
    </row>
    <row r="1065" spans="1:8" x14ac:dyDescent="0.25">
      <c r="A1065" s="26" t="str">
        <f>'2b. Productie zpm l-ggz (A)'!A1065</f>
        <v>OV0058</v>
      </c>
      <c r="B1065" s="27"/>
      <c r="C1065" s="27" t="str">
        <f>'2b. Productie zpm l-ggz (A)'!C1065</f>
        <v>Vanaf 60 minuten</v>
      </c>
      <c r="D1065" s="27" t="str">
        <f>'2b. Productie zpm l-ggz (A)'!D1065</f>
        <v>Acute ggz binnen budget</v>
      </c>
      <c r="E1065" s="27" t="str">
        <f>'2b. Productie zpm l-ggz (A)'!E1065</f>
        <v>Verpleegkundige (Wet Big artikel 3)</v>
      </c>
      <c r="F1065" s="32">
        <f>'2b. Productie zpm l-ggz (A)'!F1065</f>
        <v>0</v>
      </c>
      <c r="G1065" s="53">
        <f>'2b. Productie zpm l-ggz (A)'!G1065</f>
        <v>251.08995167849201</v>
      </c>
      <c r="H1065" s="30">
        <f>'2b. Productie zpm l-ggz (A)'!H1065</f>
        <v>0</v>
      </c>
    </row>
    <row r="1066" spans="1:8" x14ac:dyDescent="0.25">
      <c r="A1066" s="26" t="str">
        <f>'2b. Productie zpm l-ggz (A)'!A1066</f>
        <v>OV0059</v>
      </c>
      <c r="B1066" s="27"/>
      <c r="C1066" s="27" t="str">
        <f>'2b. Productie zpm l-ggz (A)'!C1066</f>
        <v>Vanaf 75 minuten</v>
      </c>
      <c r="D1066" s="27" t="str">
        <f>'2b. Productie zpm l-ggz (A)'!D1066</f>
        <v>Acute ggz binnen budget</v>
      </c>
      <c r="E1066" s="27" t="str">
        <f>'2b. Productie zpm l-ggz (A)'!E1066</f>
        <v>Overige beroepen</v>
      </c>
      <c r="F1066" s="32">
        <f>'2b. Productie zpm l-ggz (A)'!F1066</f>
        <v>0</v>
      </c>
      <c r="G1066" s="53">
        <f>'2b. Productie zpm l-ggz (A)'!G1066</f>
        <v>347.98989706802899</v>
      </c>
      <c r="H1066" s="30">
        <f>'2b. Productie zpm l-ggz (A)'!H1066</f>
        <v>0</v>
      </c>
    </row>
    <row r="1067" spans="1:8" x14ac:dyDescent="0.25">
      <c r="A1067" s="26" t="str">
        <f>'2b. Productie zpm l-ggz (A)'!A1067</f>
        <v>OV0060</v>
      </c>
      <c r="B1067" s="27"/>
      <c r="C1067" s="27" t="str">
        <f>'2b. Productie zpm l-ggz (A)'!C1067</f>
        <v>Vanaf 75 minuten</v>
      </c>
      <c r="D1067" s="27" t="str">
        <f>'2b. Productie zpm l-ggz (A)'!D1067</f>
        <v>Acute ggz binnen budget</v>
      </c>
      <c r="E1067" s="27" t="str">
        <f>'2b. Productie zpm l-ggz (A)'!E1067</f>
        <v>Arts - specialist (Wet Big artikel 14)</v>
      </c>
      <c r="F1067" s="32">
        <f>'2b. Productie zpm l-ggz (A)'!F1067</f>
        <v>0</v>
      </c>
      <c r="G1067" s="53">
        <f>'2b. Productie zpm l-ggz (A)'!G1067</f>
        <v>550.66340899898398</v>
      </c>
      <c r="H1067" s="30">
        <f>'2b. Productie zpm l-ggz (A)'!H1067</f>
        <v>0</v>
      </c>
    </row>
    <row r="1068" spans="1:8" x14ac:dyDescent="0.25">
      <c r="A1068" s="26" t="str">
        <f>'2b. Productie zpm l-ggz (A)'!A1068</f>
        <v>OV0061</v>
      </c>
      <c r="B1068" s="27"/>
      <c r="C1068" s="27" t="str">
        <f>'2b. Productie zpm l-ggz (A)'!C1068</f>
        <v>Vanaf 75 minuten</v>
      </c>
      <c r="D1068" s="27" t="str">
        <f>'2b. Productie zpm l-ggz (A)'!D1068</f>
        <v>Acute ggz binnen budget</v>
      </c>
      <c r="E1068" s="27" t="str">
        <f>'2b. Productie zpm l-ggz (A)'!E1068</f>
        <v>Klinisch (neuro)psycholoog (Wet Big artikel 14)</v>
      </c>
      <c r="F1068" s="32">
        <f>'2b. Productie zpm l-ggz (A)'!F1068</f>
        <v>0</v>
      </c>
      <c r="G1068" s="53">
        <f>'2b. Productie zpm l-ggz (A)'!G1068</f>
        <v>464.22661355261999</v>
      </c>
      <c r="H1068" s="30">
        <f>'2b. Productie zpm l-ggz (A)'!H1068</f>
        <v>0</v>
      </c>
    </row>
    <row r="1069" spans="1:8" x14ac:dyDescent="0.25">
      <c r="A1069" s="26" t="str">
        <f>'2b. Productie zpm l-ggz (A)'!A1069</f>
        <v>OV0062</v>
      </c>
      <c r="B1069" s="27"/>
      <c r="C1069" s="27" t="str">
        <f>'2b. Productie zpm l-ggz (A)'!C1069</f>
        <v>Vanaf 75 minuten</v>
      </c>
      <c r="D1069" s="27" t="str">
        <f>'2b. Productie zpm l-ggz (A)'!D1069</f>
        <v>Acute ggz binnen budget</v>
      </c>
      <c r="E1069" s="27" t="str">
        <f>'2b. Productie zpm l-ggz (A)'!E1069</f>
        <v>Verpleegkundig specialist geestelijke gezondheidszorg (Wet Big artikel 14)</v>
      </c>
      <c r="F1069" s="32">
        <f>'2b. Productie zpm l-ggz (A)'!F1069</f>
        <v>0</v>
      </c>
      <c r="G1069" s="53">
        <f>'2b. Productie zpm l-ggz (A)'!G1069</f>
        <v>323.077714274306</v>
      </c>
      <c r="H1069" s="30">
        <f>'2b. Productie zpm l-ggz (A)'!H1069</f>
        <v>0</v>
      </c>
    </row>
    <row r="1070" spans="1:8" x14ac:dyDescent="0.25">
      <c r="A1070" s="26" t="str">
        <f>'2b. Productie zpm l-ggz (A)'!A1070</f>
        <v>OV0063</v>
      </c>
      <c r="B1070" s="27"/>
      <c r="C1070" s="27" t="str">
        <f>'2b. Productie zpm l-ggz (A)'!C1070</f>
        <v>Vanaf 75 minuten</v>
      </c>
      <c r="D1070" s="27" t="str">
        <f>'2b. Productie zpm l-ggz (A)'!D1070</f>
        <v>Acute ggz binnen budget</v>
      </c>
      <c r="E1070" s="27" t="str">
        <f>'2b. Productie zpm l-ggz (A)'!E1070</f>
        <v>Arts (Wet Big artikel 3)</v>
      </c>
      <c r="F1070" s="32">
        <f>'2b. Productie zpm l-ggz (A)'!F1070</f>
        <v>0</v>
      </c>
      <c r="G1070" s="53">
        <f>'2b. Productie zpm l-ggz (A)'!G1070</f>
        <v>333.98529677939899</v>
      </c>
      <c r="H1070" s="30">
        <f>'2b. Productie zpm l-ggz (A)'!H1070</f>
        <v>0</v>
      </c>
    </row>
    <row r="1071" spans="1:8" x14ac:dyDescent="0.25">
      <c r="A1071" s="26" t="str">
        <f>'2b. Productie zpm l-ggz (A)'!A1071</f>
        <v>OV0064</v>
      </c>
      <c r="B1071" s="27"/>
      <c r="C1071" s="27" t="str">
        <f>'2b. Productie zpm l-ggz (A)'!C1071</f>
        <v>Vanaf 75 minuten</v>
      </c>
      <c r="D1071" s="27" t="str">
        <f>'2b. Productie zpm l-ggz (A)'!D1071</f>
        <v>Acute ggz binnen budget</v>
      </c>
      <c r="E1071" s="27" t="str">
        <f>'2b. Productie zpm l-ggz (A)'!E1071</f>
        <v>Gezondheidszorgpsycholoog (Wet Big artikel 3)</v>
      </c>
      <c r="F1071" s="32">
        <f>'2b. Productie zpm l-ggz (A)'!F1071</f>
        <v>0</v>
      </c>
      <c r="G1071" s="53">
        <f>'2b. Productie zpm l-ggz (A)'!G1071</f>
        <v>363.85541926807298</v>
      </c>
      <c r="H1071" s="30">
        <f>'2b. Productie zpm l-ggz (A)'!H1071</f>
        <v>0</v>
      </c>
    </row>
    <row r="1072" spans="1:8" x14ac:dyDescent="0.25">
      <c r="A1072" s="26" t="str">
        <f>'2b. Productie zpm l-ggz (A)'!A1072</f>
        <v>OV0065</v>
      </c>
      <c r="B1072" s="27"/>
      <c r="C1072" s="27" t="str">
        <f>'2b. Productie zpm l-ggz (A)'!C1072</f>
        <v>Vanaf 75 minuten</v>
      </c>
      <c r="D1072" s="27" t="str">
        <f>'2b. Productie zpm l-ggz (A)'!D1072</f>
        <v>Acute ggz binnen budget</v>
      </c>
      <c r="E1072" s="27" t="str">
        <f>'2b. Productie zpm l-ggz (A)'!E1072</f>
        <v>Psychotherapeut (Wet Big artikel 3)</v>
      </c>
      <c r="F1072" s="32">
        <f>'2b. Productie zpm l-ggz (A)'!F1072</f>
        <v>0</v>
      </c>
      <c r="G1072" s="53">
        <f>'2b. Productie zpm l-ggz (A)'!G1072</f>
        <v>381.71831627625801</v>
      </c>
      <c r="H1072" s="30">
        <f>'2b. Productie zpm l-ggz (A)'!H1072</f>
        <v>0</v>
      </c>
    </row>
    <row r="1073" spans="1:8" x14ac:dyDescent="0.25">
      <c r="A1073" s="26" t="str">
        <f>'2b. Productie zpm l-ggz (A)'!A1073</f>
        <v>OV0066</v>
      </c>
      <c r="B1073" s="27"/>
      <c r="C1073" s="27" t="str">
        <f>'2b. Productie zpm l-ggz (A)'!C1073</f>
        <v>Vanaf 75 minuten</v>
      </c>
      <c r="D1073" s="27" t="str">
        <f>'2b. Productie zpm l-ggz (A)'!D1073</f>
        <v>Acute ggz binnen budget</v>
      </c>
      <c r="E1073" s="27" t="str">
        <f>'2b. Productie zpm l-ggz (A)'!E1073</f>
        <v>Verpleegkundige (Wet Big artikel 3)</v>
      </c>
      <c r="F1073" s="32">
        <f>'2b. Productie zpm l-ggz (A)'!F1073</f>
        <v>0</v>
      </c>
      <c r="G1073" s="53">
        <f>'2b. Productie zpm l-ggz (A)'!G1073</f>
        <v>300.85710837629102</v>
      </c>
      <c r="H1073" s="30">
        <f>'2b. Productie zpm l-ggz (A)'!H1073</f>
        <v>0</v>
      </c>
    </row>
    <row r="1074" spans="1:8" x14ac:dyDescent="0.25">
      <c r="A1074" s="26" t="str">
        <f>'2b. Productie zpm l-ggz (A)'!A1074</f>
        <v>OV0067</v>
      </c>
      <c r="B1074" s="27"/>
      <c r="C1074" s="27" t="str">
        <f>'2b. Productie zpm l-ggz (A)'!C1074</f>
        <v>Vanaf 90 minuten</v>
      </c>
      <c r="D1074" s="27" t="str">
        <f>'2b. Productie zpm l-ggz (A)'!D1074</f>
        <v>Acute ggz binnen budget</v>
      </c>
      <c r="E1074" s="27" t="str">
        <f>'2b. Productie zpm l-ggz (A)'!E1074</f>
        <v>Overige beroepen</v>
      </c>
      <c r="F1074" s="32">
        <f>'2b. Productie zpm l-ggz (A)'!F1074</f>
        <v>0</v>
      </c>
      <c r="G1074" s="53">
        <f>'2b. Productie zpm l-ggz (A)'!G1074</f>
        <v>430.43411105804199</v>
      </c>
      <c r="H1074" s="30">
        <f>'2b. Productie zpm l-ggz (A)'!H1074</f>
        <v>0</v>
      </c>
    </row>
    <row r="1075" spans="1:8" x14ac:dyDescent="0.25">
      <c r="A1075" s="26" t="str">
        <f>'2b. Productie zpm l-ggz (A)'!A1075</f>
        <v>OV0068</v>
      </c>
      <c r="B1075" s="27"/>
      <c r="C1075" s="27" t="str">
        <f>'2b. Productie zpm l-ggz (A)'!C1075</f>
        <v>Vanaf 90 minuten</v>
      </c>
      <c r="D1075" s="27" t="str">
        <f>'2b. Productie zpm l-ggz (A)'!D1075</f>
        <v>Acute ggz binnen budget</v>
      </c>
      <c r="E1075" s="27" t="str">
        <f>'2b. Productie zpm l-ggz (A)'!E1075</f>
        <v>Arts - specialist (Wet Big artikel 14)</v>
      </c>
      <c r="F1075" s="32">
        <f>'2b. Productie zpm l-ggz (A)'!F1075</f>
        <v>0</v>
      </c>
      <c r="G1075" s="53">
        <f>'2b. Productie zpm l-ggz (A)'!G1075</f>
        <v>681.47786765592002</v>
      </c>
      <c r="H1075" s="30">
        <f>'2b. Productie zpm l-ggz (A)'!H1075</f>
        <v>0</v>
      </c>
    </row>
    <row r="1076" spans="1:8" x14ac:dyDescent="0.25">
      <c r="A1076" s="26" t="str">
        <f>'2b. Productie zpm l-ggz (A)'!A1076</f>
        <v>OV0069</v>
      </c>
      <c r="B1076" s="27"/>
      <c r="C1076" s="27" t="str">
        <f>'2b. Productie zpm l-ggz (A)'!C1076</f>
        <v>Vanaf 90 minuten</v>
      </c>
      <c r="D1076" s="27" t="str">
        <f>'2b. Productie zpm l-ggz (A)'!D1076</f>
        <v>Acute ggz binnen budget</v>
      </c>
      <c r="E1076" s="27" t="str">
        <f>'2b. Productie zpm l-ggz (A)'!E1076</f>
        <v>Klinisch (neuro)psycholoog (Wet Big artikel 14)</v>
      </c>
      <c r="F1076" s="32">
        <f>'2b. Productie zpm l-ggz (A)'!F1076</f>
        <v>0</v>
      </c>
      <c r="G1076" s="53">
        <f>'2b. Productie zpm l-ggz (A)'!G1076</f>
        <v>574.00437731044497</v>
      </c>
      <c r="H1076" s="30">
        <f>'2b. Productie zpm l-ggz (A)'!H1076</f>
        <v>0</v>
      </c>
    </row>
    <row r="1077" spans="1:8" x14ac:dyDescent="0.25">
      <c r="A1077" s="26" t="str">
        <f>'2b. Productie zpm l-ggz (A)'!A1077</f>
        <v>OV0070</v>
      </c>
      <c r="B1077" s="27"/>
      <c r="C1077" s="27" t="str">
        <f>'2b. Productie zpm l-ggz (A)'!C1077</f>
        <v>Vanaf 90 minuten</v>
      </c>
      <c r="D1077" s="27" t="str">
        <f>'2b. Productie zpm l-ggz (A)'!D1077</f>
        <v>Acute ggz binnen budget</v>
      </c>
      <c r="E1077" s="27" t="str">
        <f>'2b. Productie zpm l-ggz (A)'!E1077</f>
        <v>Verpleegkundig specialist geestelijke gezondheidszorg (Wet Big artikel 14)</v>
      </c>
      <c r="F1077" s="32">
        <f>'2b. Productie zpm l-ggz (A)'!F1077</f>
        <v>0</v>
      </c>
      <c r="G1077" s="53">
        <f>'2b. Productie zpm l-ggz (A)'!G1077</f>
        <v>399.46289140388302</v>
      </c>
      <c r="H1077" s="30">
        <f>'2b. Productie zpm l-ggz (A)'!H1077</f>
        <v>0</v>
      </c>
    </row>
    <row r="1078" spans="1:8" x14ac:dyDescent="0.25">
      <c r="A1078" s="26" t="str">
        <f>'2b. Productie zpm l-ggz (A)'!A1078</f>
        <v>OV0071</v>
      </c>
      <c r="B1078" s="27"/>
      <c r="C1078" s="27" t="str">
        <f>'2b. Productie zpm l-ggz (A)'!C1078</f>
        <v>Vanaf 90 minuten</v>
      </c>
      <c r="D1078" s="27" t="str">
        <f>'2b. Productie zpm l-ggz (A)'!D1078</f>
        <v>Acute ggz binnen budget</v>
      </c>
      <c r="E1078" s="27" t="str">
        <f>'2b. Productie zpm l-ggz (A)'!E1078</f>
        <v>Arts (Wet Big artikel 3)</v>
      </c>
      <c r="F1078" s="32">
        <f>'2b. Productie zpm l-ggz (A)'!F1078</f>
        <v>0</v>
      </c>
      <c r="G1078" s="53">
        <f>'2b. Productie zpm l-ggz (A)'!G1078</f>
        <v>413.27300620753101</v>
      </c>
      <c r="H1078" s="30">
        <f>'2b. Productie zpm l-ggz (A)'!H1078</f>
        <v>0</v>
      </c>
    </row>
    <row r="1079" spans="1:8" x14ac:dyDescent="0.25">
      <c r="A1079" s="26" t="str">
        <f>'2b. Productie zpm l-ggz (A)'!A1079</f>
        <v>OV0072</v>
      </c>
      <c r="B1079" s="27"/>
      <c r="C1079" s="27" t="str">
        <f>'2b. Productie zpm l-ggz (A)'!C1079</f>
        <v>Vanaf 90 minuten</v>
      </c>
      <c r="D1079" s="27" t="str">
        <f>'2b. Productie zpm l-ggz (A)'!D1079</f>
        <v>Acute ggz binnen budget</v>
      </c>
      <c r="E1079" s="27" t="str">
        <f>'2b. Productie zpm l-ggz (A)'!E1079</f>
        <v>Gezondheidszorgpsycholoog (Wet Big artikel 3)</v>
      </c>
      <c r="F1079" s="32">
        <f>'2b. Productie zpm l-ggz (A)'!F1079</f>
        <v>0</v>
      </c>
      <c r="G1079" s="53">
        <f>'2b. Productie zpm l-ggz (A)'!G1079</f>
        <v>449.85044553378901</v>
      </c>
      <c r="H1079" s="30">
        <f>'2b. Productie zpm l-ggz (A)'!H1079</f>
        <v>0</v>
      </c>
    </row>
    <row r="1080" spans="1:8" x14ac:dyDescent="0.25">
      <c r="A1080" s="26" t="str">
        <f>'2b. Productie zpm l-ggz (A)'!A1080</f>
        <v>OV0073</v>
      </c>
      <c r="B1080" s="27"/>
      <c r="C1080" s="27" t="str">
        <f>'2b. Productie zpm l-ggz (A)'!C1080</f>
        <v>Vanaf 90 minuten</v>
      </c>
      <c r="D1080" s="27" t="str">
        <f>'2b. Productie zpm l-ggz (A)'!D1080</f>
        <v>Acute ggz binnen budget</v>
      </c>
      <c r="E1080" s="27" t="str">
        <f>'2b. Productie zpm l-ggz (A)'!E1080</f>
        <v>Psychotherapeut (Wet Big artikel 3)</v>
      </c>
      <c r="F1080" s="32">
        <f>'2b. Productie zpm l-ggz (A)'!F1080</f>
        <v>0</v>
      </c>
      <c r="G1080" s="53">
        <f>'2b. Productie zpm l-ggz (A)'!G1080</f>
        <v>470.93178050890299</v>
      </c>
      <c r="H1080" s="30">
        <f>'2b. Productie zpm l-ggz (A)'!H1080</f>
        <v>0</v>
      </c>
    </row>
    <row r="1081" spans="1:8" x14ac:dyDescent="0.25">
      <c r="A1081" s="26" t="str">
        <f>'2b. Productie zpm l-ggz (A)'!A1081</f>
        <v>OV0074</v>
      </c>
      <c r="B1081" s="27"/>
      <c r="C1081" s="27" t="str">
        <f>'2b. Productie zpm l-ggz (A)'!C1081</f>
        <v>Vanaf 90 minuten</v>
      </c>
      <c r="D1081" s="27" t="str">
        <f>'2b. Productie zpm l-ggz (A)'!D1081</f>
        <v>Acute ggz binnen budget</v>
      </c>
      <c r="E1081" s="27" t="str">
        <f>'2b. Productie zpm l-ggz (A)'!E1081</f>
        <v>Verpleegkundige (Wet Big artikel 3)</v>
      </c>
      <c r="F1081" s="32">
        <f>'2b. Productie zpm l-ggz (A)'!F1081</f>
        <v>0</v>
      </c>
      <c r="G1081" s="53">
        <f>'2b. Productie zpm l-ggz (A)'!G1081</f>
        <v>371.40045929457801</v>
      </c>
      <c r="H1081" s="30">
        <f>'2b. Productie zpm l-ggz (A)'!H1081</f>
        <v>0</v>
      </c>
    </row>
    <row r="1082" spans="1:8" x14ac:dyDescent="0.25">
      <c r="A1082" s="26" t="str">
        <f>'2b. Productie zpm l-ggz (A)'!A1082</f>
        <v>OV0075</v>
      </c>
      <c r="B1082" s="27"/>
      <c r="C1082" s="27" t="str">
        <f>'2b. Productie zpm l-ggz (A)'!C1082</f>
        <v>Vanaf 120 minuten</v>
      </c>
      <c r="D1082" s="27" t="str">
        <f>'2b. Productie zpm l-ggz (A)'!D1082</f>
        <v>Acute ggz binnen budget</v>
      </c>
      <c r="E1082" s="27" t="str">
        <f>'2b. Productie zpm l-ggz (A)'!E1082</f>
        <v>Overige beroepen</v>
      </c>
      <c r="F1082" s="32">
        <f>'2b. Productie zpm l-ggz (A)'!F1082</f>
        <v>0</v>
      </c>
      <c r="G1082" s="53">
        <f>'2b. Productie zpm l-ggz (A)'!G1082</f>
        <v>587.29284176199701</v>
      </c>
      <c r="H1082" s="30">
        <f>'2b. Productie zpm l-ggz (A)'!H1082</f>
        <v>0</v>
      </c>
    </row>
    <row r="1083" spans="1:8" x14ac:dyDescent="0.25">
      <c r="A1083" s="26" t="str">
        <f>'2b. Productie zpm l-ggz (A)'!A1083</f>
        <v>OV0076</v>
      </c>
      <c r="B1083" s="27"/>
      <c r="C1083" s="27" t="str">
        <f>'2b. Productie zpm l-ggz (A)'!C1083</f>
        <v>Vanaf 120 minuten</v>
      </c>
      <c r="D1083" s="27" t="str">
        <f>'2b. Productie zpm l-ggz (A)'!D1083</f>
        <v>Acute ggz binnen budget</v>
      </c>
      <c r="E1083" s="27" t="str">
        <f>'2b. Productie zpm l-ggz (A)'!E1083</f>
        <v>Arts - specialist (Wet Big artikel 14)</v>
      </c>
      <c r="F1083" s="32">
        <f>'2b. Productie zpm l-ggz (A)'!F1083</f>
        <v>0</v>
      </c>
      <c r="G1083" s="53">
        <f>'2b. Productie zpm l-ggz (A)'!G1083</f>
        <v>931.86581909391896</v>
      </c>
      <c r="H1083" s="30">
        <f>'2b. Productie zpm l-ggz (A)'!H1083</f>
        <v>0</v>
      </c>
    </row>
    <row r="1084" spans="1:8" x14ac:dyDescent="0.25">
      <c r="A1084" s="26" t="str">
        <f>'2b. Productie zpm l-ggz (A)'!A1084</f>
        <v>OV0077</v>
      </c>
      <c r="B1084" s="27"/>
      <c r="C1084" s="27" t="str">
        <f>'2b. Productie zpm l-ggz (A)'!C1084</f>
        <v>Vanaf 120 minuten</v>
      </c>
      <c r="D1084" s="27" t="str">
        <f>'2b. Productie zpm l-ggz (A)'!D1084</f>
        <v>Acute ggz binnen budget</v>
      </c>
      <c r="E1084" s="27" t="str">
        <f>'2b. Productie zpm l-ggz (A)'!E1084</f>
        <v>Klinisch (neuro)psycholoog (Wet Big artikel 14)</v>
      </c>
      <c r="F1084" s="32">
        <f>'2b. Productie zpm l-ggz (A)'!F1084</f>
        <v>0</v>
      </c>
      <c r="G1084" s="53">
        <f>'2b. Productie zpm l-ggz (A)'!G1084</f>
        <v>781.74820566695496</v>
      </c>
      <c r="H1084" s="30">
        <f>'2b. Productie zpm l-ggz (A)'!H1084</f>
        <v>0</v>
      </c>
    </row>
    <row r="1085" spans="1:8" x14ac:dyDescent="0.25">
      <c r="A1085" s="26" t="str">
        <f>'2b. Productie zpm l-ggz (A)'!A1085</f>
        <v>OV0078</v>
      </c>
      <c r="B1085" s="27"/>
      <c r="C1085" s="27" t="str">
        <f>'2b. Productie zpm l-ggz (A)'!C1085</f>
        <v>Vanaf 120 minuten</v>
      </c>
      <c r="D1085" s="27" t="str">
        <f>'2b. Productie zpm l-ggz (A)'!D1085</f>
        <v>Acute ggz binnen budget</v>
      </c>
      <c r="E1085" s="27" t="str">
        <f>'2b. Productie zpm l-ggz (A)'!E1085</f>
        <v>Verpleegkundig specialist geestelijke gezondheidszorg (Wet Big artikel 14)</v>
      </c>
      <c r="F1085" s="32">
        <f>'2b. Productie zpm l-ggz (A)'!F1085</f>
        <v>0</v>
      </c>
      <c r="G1085" s="53">
        <f>'2b. Productie zpm l-ggz (A)'!G1085</f>
        <v>549.10344956504696</v>
      </c>
      <c r="H1085" s="30">
        <f>'2b. Productie zpm l-ggz (A)'!H1085</f>
        <v>0</v>
      </c>
    </row>
    <row r="1086" spans="1:8" x14ac:dyDescent="0.25">
      <c r="A1086" s="26" t="str">
        <f>'2b. Productie zpm l-ggz (A)'!A1086</f>
        <v>OV0079</v>
      </c>
      <c r="B1086" s="27"/>
      <c r="C1086" s="27" t="str">
        <f>'2b. Productie zpm l-ggz (A)'!C1086</f>
        <v>Vanaf 120 minuten</v>
      </c>
      <c r="D1086" s="27" t="str">
        <f>'2b. Productie zpm l-ggz (A)'!D1086</f>
        <v>Acute ggz binnen budget</v>
      </c>
      <c r="E1086" s="27" t="str">
        <f>'2b. Productie zpm l-ggz (A)'!E1086</f>
        <v>Arts (Wet Big artikel 3)</v>
      </c>
      <c r="F1086" s="32">
        <f>'2b. Productie zpm l-ggz (A)'!F1086</f>
        <v>0</v>
      </c>
      <c r="G1086" s="53">
        <f>'2b. Productie zpm l-ggz (A)'!G1086</f>
        <v>565.48883199644104</v>
      </c>
      <c r="H1086" s="30">
        <f>'2b. Productie zpm l-ggz (A)'!H1086</f>
        <v>0</v>
      </c>
    </row>
    <row r="1087" spans="1:8" x14ac:dyDescent="0.25">
      <c r="A1087" s="26" t="str">
        <f>'2b. Productie zpm l-ggz (A)'!A1087</f>
        <v>OV0080</v>
      </c>
      <c r="B1087" s="27"/>
      <c r="C1087" s="27" t="str">
        <f>'2b. Productie zpm l-ggz (A)'!C1087</f>
        <v>Vanaf 120 minuten</v>
      </c>
      <c r="D1087" s="27" t="str">
        <f>'2b. Productie zpm l-ggz (A)'!D1087</f>
        <v>Acute ggz binnen budget</v>
      </c>
      <c r="E1087" s="27" t="str">
        <f>'2b. Productie zpm l-ggz (A)'!E1087</f>
        <v>Gezondheidszorgpsycholoog (Wet Big artikel 3)</v>
      </c>
      <c r="F1087" s="32">
        <f>'2b. Productie zpm l-ggz (A)'!F1087</f>
        <v>0</v>
      </c>
      <c r="G1087" s="53">
        <f>'2b. Productie zpm l-ggz (A)'!G1087</f>
        <v>614.97358610409901</v>
      </c>
      <c r="H1087" s="30">
        <f>'2b. Productie zpm l-ggz (A)'!H1087</f>
        <v>0</v>
      </c>
    </row>
    <row r="1088" spans="1:8" x14ac:dyDescent="0.25">
      <c r="A1088" s="26" t="str">
        <f>'2b. Productie zpm l-ggz (A)'!A1088</f>
        <v>OV0081</v>
      </c>
      <c r="B1088" s="27"/>
      <c r="C1088" s="27" t="str">
        <f>'2b. Productie zpm l-ggz (A)'!C1088</f>
        <v>Vanaf 120 minuten</v>
      </c>
      <c r="D1088" s="27" t="str">
        <f>'2b. Productie zpm l-ggz (A)'!D1088</f>
        <v>Acute ggz binnen budget</v>
      </c>
      <c r="E1088" s="27" t="str">
        <f>'2b. Productie zpm l-ggz (A)'!E1088</f>
        <v>Psychotherapeut (Wet Big artikel 3)</v>
      </c>
      <c r="F1088" s="32">
        <f>'2b. Productie zpm l-ggz (A)'!F1088</f>
        <v>0</v>
      </c>
      <c r="G1088" s="53">
        <f>'2b. Productie zpm l-ggz (A)'!G1088</f>
        <v>647.16165549205198</v>
      </c>
      <c r="H1088" s="30">
        <f>'2b. Productie zpm l-ggz (A)'!H1088</f>
        <v>0</v>
      </c>
    </row>
    <row r="1089" spans="1:8" ht="15.75" thickBot="1" x14ac:dyDescent="0.3">
      <c r="A1089" s="28" t="str">
        <f>'2b. Productie zpm l-ggz (A)'!A1089</f>
        <v>OV0082</v>
      </c>
      <c r="B1089" s="29"/>
      <c r="C1089" s="29" t="str">
        <f>'2b. Productie zpm l-ggz (A)'!C1089</f>
        <v>Vanaf 120 minuten</v>
      </c>
      <c r="D1089" s="29" t="str">
        <f>'2b. Productie zpm l-ggz (A)'!D1089</f>
        <v>Acute ggz binnen budget</v>
      </c>
      <c r="E1089" s="29" t="str">
        <f>'2b. Productie zpm l-ggz (A)'!E1089</f>
        <v>Verpleegkundige (Wet Big artikel 3)</v>
      </c>
      <c r="F1089" s="40">
        <f>'2b. Productie zpm l-ggz (A)'!F1089</f>
        <v>0</v>
      </c>
      <c r="G1089" s="55">
        <f>'2b. Productie zpm l-ggz (A)'!G1089</f>
        <v>511.89188451855603</v>
      </c>
      <c r="H1089" s="31">
        <f>'2b. Productie zpm l-ggz (A)'!H1089</f>
        <v>0</v>
      </c>
    </row>
    <row r="1090" spans="1:8" ht="15.75" thickBot="1" x14ac:dyDescent="0.3">
      <c r="A1090" s="97"/>
      <c r="B1090" s="20"/>
      <c r="C1090" s="21"/>
      <c r="D1090" s="22"/>
      <c r="E1090" s="23"/>
      <c r="F1090" s="23"/>
      <c r="G1090" s="22"/>
      <c r="H1090" s="97"/>
    </row>
    <row r="1091" spans="1:8" ht="15.75" thickBot="1" x14ac:dyDescent="0.3">
      <c r="A1091" s="16" t="str">
        <f>'2b. Productie zpm l-ggz (A)'!A1091</f>
        <v>Totaal</v>
      </c>
      <c r="B1091" s="35" t="str">
        <f>'2b. Productie zpm l-ggz (A)'!B1091</f>
        <v>Individuele consulten</v>
      </c>
      <c r="C1091" s="35"/>
      <c r="D1091" s="35"/>
      <c r="E1091" s="35"/>
      <c r="F1091" s="35">
        <f>'2b. Productie zpm l-ggz (A)'!F1091</f>
        <v>0</v>
      </c>
      <c r="G1091" s="79">
        <f>'2b. Productie zpm l-ggz (A)'!G1091</f>
        <v>0</v>
      </c>
      <c r="H1091" s="97"/>
    </row>
    <row r="1092" spans="1:8" ht="15.75" thickBot="1" x14ac:dyDescent="0.3">
      <c r="A1092" s="97"/>
      <c r="B1092" s="20"/>
      <c r="C1092" s="21"/>
      <c r="D1092" s="22"/>
      <c r="E1092" s="23"/>
      <c r="F1092" s="23"/>
      <c r="G1092" s="22"/>
      <c r="H1092" s="97"/>
    </row>
    <row r="1093" spans="1:8" x14ac:dyDescent="0.25">
      <c r="A1093" s="2" t="str">
        <f>'2b. Productie zpm l-ggz (A)'!A1093</f>
        <v>Prestatiecode</v>
      </c>
      <c r="B1093" s="6"/>
      <c r="C1093" s="6" t="str">
        <f>'2b. Productie zpm l-ggz (A)'!C1093</f>
        <v>Groepsgrootte</v>
      </c>
      <c r="D1093" s="6"/>
      <c r="E1093" s="6" t="str">
        <f>'2b. Productie zpm l-ggz (A)'!E1093</f>
        <v>Beroepscategorie</v>
      </c>
      <c r="F1093" s="6" t="str">
        <f>'2b. Productie zpm l-ggz (A)'!F1093</f>
        <v>Aantal</v>
      </c>
      <c r="G1093" s="6" t="str">
        <f>'2b. Productie zpm l-ggz (A)'!G1093</f>
        <v>Tarief 2022</v>
      </c>
      <c r="H1093" s="7" t="str">
        <f>'2b. Productie zpm l-ggz (A)'!H1093</f>
        <v>Fictieve omzet 2022</v>
      </c>
    </row>
    <row r="1094" spans="1:8" x14ac:dyDescent="0.25">
      <c r="A1094" s="26" t="str">
        <f>'2b. Productie zpm l-ggz (A)'!A1094</f>
        <v>GC0001</v>
      </c>
      <c r="B1094" s="27"/>
      <c r="C1094" s="37">
        <f>'2b. Productie zpm l-ggz (A)'!C1094</f>
        <v>2</v>
      </c>
      <c r="D1094" s="27"/>
      <c r="E1094" s="27" t="str">
        <f>'2b. Productie zpm l-ggz (A)'!E1094</f>
        <v>Overige beroepen</v>
      </c>
      <c r="F1094" s="32">
        <f>'2b. Productie zpm l-ggz (A)'!F1094</f>
        <v>0</v>
      </c>
      <c r="G1094" s="53">
        <f>'2b. Productie zpm l-ggz (A)'!G1094</f>
        <v>38.044793950730202</v>
      </c>
      <c r="H1094" s="30">
        <f>'2b. Productie zpm l-ggz (A)'!H1094</f>
        <v>0</v>
      </c>
    </row>
    <row r="1095" spans="1:8" x14ac:dyDescent="0.25">
      <c r="A1095" s="26" t="str">
        <f>'2b. Productie zpm l-ggz (A)'!A1095</f>
        <v>GC0002</v>
      </c>
      <c r="B1095" s="27"/>
      <c r="C1095" s="37">
        <f>'2b. Productie zpm l-ggz (A)'!C1095</f>
        <v>2</v>
      </c>
      <c r="D1095" s="27"/>
      <c r="E1095" s="27" t="str">
        <f>'2b. Productie zpm l-ggz (A)'!E1095</f>
        <v>Arts - specialist (Wet Big artikel 14)</v>
      </c>
      <c r="F1095" s="32">
        <f>'2b. Productie zpm l-ggz (A)'!F1095</f>
        <v>0</v>
      </c>
      <c r="G1095" s="53">
        <f>'2b. Productie zpm l-ggz (A)'!G1095</f>
        <v>66.4261300453378</v>
      </c>
      <c r="H1095" s="30">
        <f>'2b. Productie zpm l-ggz (A)'!H1095</f>
        <v>0</v>
      </c>
    </row>
    <row r="1096" spans="1:8" x14ac:dyDescent="0.25">
      <c r="A1096" s="26" t="str">
        <f>'2b. Productie zpm l-ggz (A)'!A1096</f>
        <v>GC0003</v>
      </c>
      <c r="B1096" s="27"/>
      <c r="C1096" s="37">
        <f>'2b. Productie zpm l-ggz (A)'!C1096</f>
        <v>2</v>
      </c>
      <c r="D1096" s="27"/>
      <c r="E1096" s="27" t="str">
        <f>'2b. Productie zpm l-ggz (A)'!E1096</f>
        <v>Klinisch (neuro)psycholoog (Wet Big artikel 14)</v>
      </c>
      <c r="F1096" s="32">
        <f>'2b. Productie zpm l-ggz (A)'!F1096</f>
        <v>0</v>
      </c>
      <c r="G1096" s="53">
        <f>'2b. Productie zpm l-ggz (A)'!G1096</f>
        <v>55.116314732135599</v>
      </c>
      <c r="H1096" s="30">
        <f>'2b. Productie zpm l-ggz (A)'!H1096</f>
        <v>0</v>
      </c>
    </row>
    <row r="1097" spans="1:8" x14ac:dyDescent="0.25">
      <c r="A1097" s="26" t="str">
        <f>'2b. Productie zpm l-ggz (A)'!A1097</f>
        <v>GC0004</v>
      </c>
      <c r="B1097" s="27"/>
      <c r="C1097" s="37">
        <f>'2b. Productie zpm l-ggz (A)'!C1097</f>
        <v>2</v>
      </c>
      <c r="D1097" s="27"/>
      <c r="E1097" s="27" t="str">
        <f>'2b. Productie zpm l-ggz (A)'!E1097</f>
        <v>Verpleegkundig specialist geestelijke gezondheidszorg (Wet Big artikel 14)</v>
      </c>
      <c r="F1097" s="32">
        <f>'2b. Productie zpm l-ggz (A)'!F1097</f>
        <v>0</v>
      </c>
      <c r="G1097" s="53">
        <f>'2b. Productie zpm l-ggz (A)'!G1097</f>
        <v>41.703996280563501</v>
      </c>
      <c r="H1097" s="30">
        <f>'2b. Productie zpm l-ggz (A)'!H1097</f>
        <v>0</v>
      </c>
    </row>
    <row r="1098" spans="1:8" x14ac:dyDescent="0.25">
      <c r="A1098" s="26" t="str">
        <f>'2b. Productie zpm l-ggz (A)'!A1098</f>
        <v>GC0005</v>
      </c>
      <c r="B1098" s="27"/>
      <c r="C1098" s="37">
        <f>'2b. Productie zpm l-ggz (A)'!C1098</f>
        <v>2</v>
      </c>
      <c r="D1098" s="27"/>
      <c r="E1098" s="27" t="str">
        <f>'2b. Productie zpm l-ggz (A)'!E1098</f>
        <v>Arts (Wet Big artikel 3)</v>
      </c>
      <c r="F1098" s="32">
        <f>'2b. Productie zpm l-ggz (A)'!F1098</f>
        <v>0</v>
      </c>
      <c r="G1098" s="53">
        <f>'2b. Productie zpm l-ggz (A)'!G1098</f>
        <v>39.078284017466302</v>
      </c>
      <c r="H1098" s="30">
        <f>'2b. Productie zpm l-ggz (A)'!H1098</f>
        <v>0</v>
      </c>
    </row>
    <row r="1099" spans="1:8" x14ac:dyDescent="0.25">
      <c r="A1099" s="26" t="str">
        <f>'2b. Productie zpm l-ggz (A)'!A1099</f>
        <v>GC0006</v>
      </c>
      <c r="B1099" s="27"/>
      <c r="C1099" s="37">
        <f>'2b. Productie zpm l-ggz (A)'!C1099</f>
        <v>2</v>
      </c>
      <c r="D1099" s="27"/>
      <c r="E1099" s="27" t="str">
        <f>'2b. Productie zpm l-ggz (A)'!E1099</f>
        <v>Gezondheidszorgpsycholoog (Wet Big artikel 3)</v>
      </c>
      <c r="F1099" s="32">
        <f>'2b. Productie zpm l-ggz (A)'!F1099</f>
        <v>0</v>
      </c>
      <c r="G1099" s="53">
        <f>'2b. Productie zpm l-ggz (A)'!G1099</f>
        <v>44.631066404371303</v>
      </c>
      <c r="H1099" s="30">
        <f>'2b. Productie zpm l-ggz (A)'!H1099</f>
        <v>0</v>
      </c>
    </row>
    <row r="1100" spans="1:8" x14ac:dyDescent="0.25">
      <c r="A1100" s="26" t="str">
        <f>'2b. Productie zpm l-ggz (A)'!A1100</f>
        <v>GC0007</v>
      </c>
      <c r="B1100" s="27"/>
      <c r="C1100" s="37">
        <f>'2b. Productie zpm l-ggz (A)'!C1100</f>
        <v>2</v>
      </c>
      <c r="D1100" s="27"/>
      <c r="E1100" s="27" t="str">
        <f>'2b. Productie zpm l-ggz (A)'!E1100</f>
        <v>Psychotherapeut (Wet Big artikel 3)</v>
      </c>
      <c r="F1100" s="32">
        <f>'2b. Productie zpm l-ggz (A)'!F1100</f>
        <v>0</v>
      </c>
      <c r="G1100" s="53">
        <f>'2b. Productie zpm l-ggz (A)'!G1100</f>
        <v>49.395989359940899</v>
      </c>
      <c r="H1100" s="30">
        <f>'2b. Productie zpm l-ggz (A)'!H1100</f>
        <v>0</v>
      </c>
    </row>
    <row r="1101" spans="1:8" x14ac:dyDescent="0.25">
      <c r="A1101" s="26" t="str">
        <f>'2b. Productie zpm l-ggz (A)'!A1101</f>
        <v>GC0008</v>
      </c>
      <c r="B1101" s="27"/>
      <c r="C1101" s="37">
        <f>'2b. Productie zpm l-ggz (A)'!C1101</f>
        <v>2</v>
      </c>
      <c r="D1101" s="27"/>
      <c r="E1101" s="27" t="str">
        <f>'2b. Productie zpm l-ggz (A)'!E1101</f>
        <v>Verpleegkundige (Wet Big artikel 3)</v>
      </c>
      <c r="F1101" s="32">
        <f>'2b. Productie zpm l-ggz (A)'!F1101</f>
        <v>0</v>
      </c>
      <c r="G1101" s="53">
        <f>'2b. Productie zpm l-ggz (A)'!G1101</f>
        <v>39.514980055338697</v>
      </c>
      <c r="H1101" s="30">
        <f>'2b. Productie zpm l-ggz (A)'!H1101</f>
        <v>0</v>
      </c>
    </row>
    <row r="1102" spans="1:8" x14ac:dyDescent="0.25">
      <c r="A1102" s="26" t="str">
        <f>'2b. Productie zpm l-ggz (A)'!A1102</f>
        <v>GC0009</v>
      </c>
      <c r="B1102" s="27"/>
      <c r="C1102" s="37">
        <f>'2b. Productie zpm l-ggz (A)'!C1102</f>
        <v>3</v>
      </c>
      <c r="D1102" s="27"/>
      <c r="E1102" s="27" t="str">
        <f>'2b. Productie zpm l-ggz (A)'!E1102</f>
        <v>Overige beroepen</v>
      </c>
      <c r="F1102" s="32">
        <f>'2b. Productie zpm l-ggz (A)'!F1102</f>
        <v>0</v>
      </c>
      <c r="G1102" s="53">
        <f>'2b. Productie zpm l-ggz (A)'!G1102</f>
        <v>25.363195967153501</v>
      </c>
      <c r="H1102" s="30">
        <f>'2b. Productie zpm l-ggz (A)'!H1102</f>
        <v>0</v>
      </c>
    </row>
    <row r="1103" spans="1:8" x14ac:dyDescent="0.25">
      <c r="A1103" s="26" t="str">
        <f>'2b. Productie zpm l-ggz (A)'!A1103</f>
        <v>GC0010</v>
      </c>
      <c r="B1103" s="27"/>
      <c r="C1103" s="37">
        <f>'2b. Productie zpm l-ggz (A)'!C1103</f>
        <v>3</v>
      </c>
      <c r="D1103" s="27"/>
      <c r="E1103" s="27" t="str">
        <f>'2b. Productie zpm l-ggz (A)'!E1103</f>
        <v>Arts - specialist (Wet Big artikel 14)</v>
      </c>
      <c r="F1103" s="32">
        <f>'2b. Productie zpm l-ggz (A)'!F1103</f>
        <v>0</v>
      </c>
      <c r="G1103" s="53">
        <f>'2b. Productie zpm l-ggz (A)'!G1103</f>
        <v>44.284086696891897</v>
      </c>
      <c r="H1103" s="30">
        <f>'2b. Productie zpm l-ggz (A)'!H1103</f>
        <v>0</v>
      </c>
    </row>
    <row r="1104" spans="1:8" x14ac:dyDescent="0.25">
      <c r="A1104" s="26" t="str">
        <f>'2b. Productie zpm l-ggz (A)'!A1104</f>
        <v>GC0011</v>
      </c>
      <c r="B1104" s="27"/>
      <c r="C1104" s="37">
        <f>'2b. Productie zpm l-ggz (A)'!C1104</f>
        <v>3</v>
      </c>
      <c r="D1104" s="27"/>
      <c r="E1104" s="27" t="str">
        <f>'2b. Productie zpm l-ggz (A)'!E1104</f>
        <v>Klinisch (neuro)psycholoog (Wet Big artikel 14)</v>
      </c>
      <c r="F1104" s="32">
        <f>'2b. Productie zpm l-ggz (A)'!F1104</f>
        <v>0</v>
      </c>
      <c r="G1104" s="53">
        <f>'2b. Productie zpm l-ggz (A)'!G1104</f>
        <v>36.744209821423702</v>
      </c>
      <c r="H1104" s="30">
        <f>'2b. Productie zpm l-ggz (A)'!H1104</f>
        <v>0</v>
      </c>
    </row>
    <row r="1105" spans="1:8" x14ac:dyDescent="0.25">
      <c r="A1105" s="26" t="str">
        <f>'2b. Productie zpm l-ggz (A)'!A1105</f>
        <v>GC0012</v>
      </c>
      <c r="B1105" s="27"/>
      <c r="C1105" s="37">
        <f>'2b. Productie zpm l-ggz (A)'!C1105</f>
        <v>3</v>
      </c>
      <c r="D1105" s="27"/>
      <c r="E1105" s="27" t="str">
        <f>'2b. Productie zpm l-ggz (A)'!E1105</f>
        <v>Verpleegkundig specialist geestelijke gezondheidszorg (Wet Big artikel 14)</v>
      </c>
      <c r="F1105" s="32">
        <f>'2b. Productie zpm l-ggz (A)'!F1105</f>
        <v>0</v>
      </c>
      <c r="G1105" s="53">
        <f>'2b. Productie zpm l-ggz (A)'!G1105</f>
        <v>27.8026641870423</v>
      </c>
      <c r="H1105" s="30">
        <f>'2b. Productie zpm l-ggz (A)'!H1105</f>
        <v>0</v>
      </c>
    </row>
    <row r="1106" spans="1:8" x14ac:dyDescent="0.25">
      <c r="A1106" s="26" t="str">
        <f>'2b. Productie zpm l-ggz (A)'!A1106</f>
        <v>GC0013</v>
      </c>
      <c r="B1106" s="27"/>
      <c r="C1106" s="37">
        <f>'2b. Productie zpm l-ggz (A)'!C1106</f>
        <v>3</v>
      </c>
      <c r="D1106" s="27"/>
      <c r="E1106" s="27" t="str">
        <f>'2b. Productie zpm l-ggz (A)'!E1106</f>
        <v>Arts (Wet Big artikel 3)</v>
      </c>
      <c r="F1106" s="32">
        <f>'2b. Productie zpm l-ggz (A)'!F1106</f>
        <v>0</v>
      </c>
      <c r="G1106" s="53">
        <f>'2b. Productie zpm l-ggz (A)'!G1106</f>
        <v>26.052189344977599</v>
      </c>
      <c r="H1106" s="30">
        <f>'2b. Productie zpm l-ggz (A)'!H1106</f>
        <v>0</v>
      </c>
    </row>
    <row r="1107" spans="1:8" x14ac:dyDescent="0.25">
      <c r="A1107" s="26" t="str">
        <f>'2b. Productie zpm l-ggz (A)'!A1107</f>
        <v>GC0014</v>
      </c>
      <c r="B1107" s="27"/>
      <c r="C1107" s="37">
        <f>'2b. Productie zpm l-ggz (A)'!C1107</f>
        <v>3</v>
      </c>
      <c r="D1107" s="27"/>
      <c r="E1107" s="27" t="str">
        <f>'2b. Productie zpm l-ggz (A)'!E1107</f>
        <v>Gezondheidszorgpsycholoog (Wet Big artikel 3)</v>
      </c>
      <c r="F1107" s="32">
        <f>'2b. Productie zpm l-ggz (A)'!F1107</f>
        <v>0</v>
      </c>
      <c r="G1107" s="53">
        <f>'2b. Productie zpm l-ggz (A)'!G1107</f>
        <v>29.754044269581001</v>
      </c>
      <c r="H1107" s="30">
        <f>'2b. Productie zpm l-ggz (A)'!H1107</f>
        <v>0</v>
      </c>
    </row>
    <row r="1108" spans="1:8" x14ac:dyDescent="0.25">
      <c r="A1108" s="26" t="str">
        <f>'2b. Productie zpm l-ggz (A)'!A1108</f>
        <v>GC0015</v>
      </c>
      <c r="B1108" s="27"/>
      <c r="C1108" s="37">
        <f>'2b. Productie zpm l-ggz (A)'!C1108</f>
        <v>3</v>
      </c>
      <c r="D1108" s="27"/>
      <c r="E1108" s="27" t="str">
        <f>'2b. Productie zpm l-ggz (A)'!E1108</f>
        <v>Psychotherapeut (Wet Big artikel 3)</v>
      </c>
      <c r="F1108" s="32">
        <f>'2b. Productie zpm l-ggz (A)'!F1108</f>
        <v>0</v>
      </c>
      <c r="G1108" s="53">
        <f>'2b. Productie zpm l-ggz (A)'!G1108</f>
        <v>32.930659573293902</v>
      </c>
      <c r="H1108" s="30">
        <f>'2b. Productie zpm l-ggz (A)'!H1108</f>
        <v>0</v>
      </c>
    </row>
    <row r="1109" spans="1:8" x14ac:dyDescent="0.25">
      <c r="A1109" s="26" t="str">
        <f>'2b. Productie zpm l-ggz (A)'!A1109</f>
        <v>GC0016</v>
      </c>
      <c r="B1109" s="27"/>
      <c r="C1109" s="37">
        <f>'2b. Productie zpm l-ggz (A)'!C1109</f>
        <v>3</v>
      </c>
      <c r="D1109" s="27"/>
      <c r="E1109" s="27" t="str">
        <f>'2b. Productie zpm l-ggz (A)'!E1109</f>
        <v>Verpleegkundige (Wet Big artikel 3)</v>
      </c>
      <c r="F1109" s="32">
        <f>'2b. Productie zpm l-ggz (A)'!F1109</f>
        <v>0</v>
      </c>
      <c r="G1109" s="53">
        <f>'2b. Productie zpm l-ggz (A)'!G1109</f>
        <v>26.3433200368925</v>
      </c>
      <c r="H1109" s="30">
        <f>'2b. Productie zpm l-ggz (A)'!H1109</f>
        <v>0</v>
      </c>
    </row>
    <row r="1110" spans="1:8" x14ac:dyDescent="0.25">
      <c r="A1110" s="26" t="str">
        <f>'2b. Productie zpm l-ggz (A)'!A1110</f>
        <v>GC0017</v>
      </c>
      <c r="B1110" s="27"/>
      <c r="C1110" s="37">
        <f>'2b. Productie zpm l-ggz (A)'!C1110</f>
        <v>4</v>
      </c>
      <c r="D1110" s="27"/>
      <c r="E1110" s="27" t="str">
        <f>'2b. Productie zpm l-ggz (A)'!E1110</f>
        <v>Overige beroepen</v>
      </c>
      <c r="F1110" s="32">
        <f>'2b. Productie zpm l-ggz (A)'!F1110</f>
        <v>0</v>
      </c>
      <c r="G1110" s="53">
        <f>'2b. Productie zpm l-ggz (A)'!G1110</f>
        <v>19.022396975365101</v>
      </c>
      <c r="H1110" s="30">
        <f>'2b. Productie zpm l-ggz (A)'!H1110</f>
        <v>0</v>
      </c>
    </row>
    <row r="1111" spans="1:8" x14ac:dyDescent="0.25">
      <c r="A1111" s="26" t="str">
        <f>'2b. Productie zpm l-ggz (A)'!A1111</f>
        <v>GC0018</v>
      </c>
      <c r="B1111" s="27"/>
      <c r="C1111" s="37">
        <f>'2b. Productie zpm l-ggz (A)'!C1111</f>
        <v>4</v>
      </c>
      <c r="D1111" s="27"/>
      <c r="E1111" s="27" t="str">
        <f>'2b. Productie zpm l-ggz (A)'!E1111</f>
        <v>Arts - specialist (Wet Big artikel 14)</v>
      </c>
      <c r="F1111" s="32">
        <f>'2b. Productie zpm l-ggz (A)'!F1111</f>
        <v>0</v>
      </c>
      <c r="G1111" s="53">
        <f>'2b. Productie zpm l-ggz (A)'!G1111</f>
        <v>33.213065022668999</v>
      </c>
      <c r="H1111" s="30">
        <f>'2b. Productie zpm l-ggz (A)'!H1111</f>
        <v>0</v>
      </c>
    </row>
    <row r="1112" spans="1:8" x14ac:dyDescent="0.25">
      <c r="A1112" s="26" t="str">
        <f>'2b. Productie zpm l-ggz (A)'!A1112</f>
        <v>GC0019</v>
      </c>
      <c r="B1112" s="27"/>
      <c r="C1112" s="37">
        <f>'2b. Productie zpm l-ggz (A)'!C1112</f>
        <v>4</v>
      </c>
      <c r="D1112" s="27"/>
      <c r="E1112" s="27" t="str">
        <f>'2b. Productie zpm l-ggz (A)'!E1112</f>
        <v>Klinisch (neuro)psycholoog (Wet Big artikel 14)</v>
      </c>
      <c r="F1112" s="32">
        <f>'2b. Productie zpm l-ggz (A)'!F1112</f>
        <v>0</v>
      </c>
      <c r="G1112" s="53">
        <f>'2b. Productie zpm l-ggz (A)'!G1112</f>
        <v>27.5581573660677</v>
      </c>
      <c r="H1112" s="30">
        <f>'2b. Productie zpm l-ggz (A)'!H1112</f>
        <v>0</v>
      </c>
    </row>
    <row r="1113" spans="1:8" x14ac:dyDescent="0.25">
      <c r="A1113" s="26" t="str">
        <f>'2b. Productie zpm l-ggz (A)'!A1113</f>
        <v>GC0020</v>
      </c>
      <c r="B1113" s="27"/>
      <c r="C1113" s="37">
        <f>'2b. Productie zpm l-ggz (A)'!C1113</f>
        <v>4</v>
      </c>
      <c r="D1113" s="27"/>
      <c r="E1113" s="27" t="str">
        <f>'2b. Productie zpm l-ggz (A)'!E1113</f>
        <v>Verpleegkundig specialist geestelijke gezondheidszorg (Wet Big artikel 14)</v>
      </c>
      <c r="F1113" s="32">
        <f>'2b. Productie zpm l-ggz (A)'!F1113</f>
        <v>0</v>
      </c>
      <c r="G1113" s="53">
        <f>'2b. Productie zpm l-ggz (A)'!G1113</f>
        <v>20.8519981402818</v>
      </c>
      <c r="H1113" s="30">
        <f>'2b. Productie zpm l-ggz (A)'!H1113</f>
        <v>0</v>
      </c>
    </row>
    <row r="1114" spans="1:8" x14ac:dyDescent="0.25">
      <c r="A1114" s="26" t="str">
        <f>'2b. Productie zpm l-ggz (A)'!A1114</f>
        <v>GC0021</v>
      </c>
      <c r="B1114" s="27"/>
      <c r="C1114" s="37">
        <f>'2b. Productie zpm l-ggz (A)'!C1114</f>
        <v>4</v>
      </c>
      <c r="D1114" s="27"/>
      <c r="E1114" s="27" t="str">
        <f>'2b. Productie zpm l-ggz (A)'!E1114</f>
        <v>Arts (Wet Big artikel 3)</v>
      </c>
      <c r="F1114" s="32">
        <f>'2b. Productie zpm l-ggz (A)'!F1114</f>
        <v>0</v>
      </c>
      <c r="G1114" s="53">
        <f>'2b. Productie zpm l-ggz (A)'!G1114</f>
        <v>19.539142008733201</v>
      </c>
      <c r="H1114" s="30">
        <f>'2b. Productie zpm l-ggz (A)'!H1114</f>
        <v>0</v>
      </c>
    </row>
    <row r="1115" spans="1:8" x14ac:dyDescent="0.25">
      <c r="A1115" s="26" t="str">
        <f>'2b. Productie zpm l-ggz (A)'!A1115</f>
        <v>GC0022</v>
      </c>
      <c r="B1115" s="27"/>
      <c r="C1115" s="37">
        <f>'2b. Productie zpm l-ggz (A)'!C1115</f>
        <v>4</v>
      </c>
      <c r="D1115" s="27"/>
      <c r="E1115" s="27" t="str">
        <f>'2b. Productie zpm l-ggz (A)'!E1115</f>
        <v>Gezondheidszorgpsycholoog (Wet Big artikel 3)</v>
      </c>
      <c r="F1115" s="32">
        <f>'2b. Productie zpm l-ggz (A)'!F1115</f>
        <v>0</v>
      </c>
      <c r="G1115" s="53">
        <f>'2b. Productie zpm l-ggz (A)'!G1115</f>
        <v>22.315533202185701</v>
      </c>
      <c r="H1115" s="30">
        <f>'2b. Productie zpm l-ggz (A)'!H1115</f>
        <v>0</v>
      </c>
    </row>
    <row r="1116" spans="1:8" x14ac:dyDescent="0.25">
      <c r="A1116" s="26" t="str">
        <f>'2b. Productie zpm l-ggz (A)'!A1116</f>
        <v>GC0023</v>
      </c>
      <c r="B1116" s="27"/>
      <c r="C1116" s="37">
        <f>'2b. Productie zpm l-ggz (A)'!C1116</f>
        <v>4</v>
      </c>
      <c r="D1116" s="27"/>
      <c r="E1116" s="27" t="str">
        <f>'2b. Productie zpm l-ggz (A)'!E1116</f>
        <v>Psychotherapeut (Wet Big artikel 3)</v>
      </c>
      <c r="F1116" s="32">
        <f>'2b. Productie zpm l-ggz (A)'!F1116</f>
        <v>0</v>
      </c>
      <c r="G1116" s="53">
        <f>'2b. Productie zpm l-ggz (A)'!G1116</f>
        <v>24.6979946799704</v>
      </c>
      <c r="H1116" s="30">
        <f>'2b. Productie zpm l-ggz (A)'!H1116</f>
        <v>0</v>
      </c>
    </row>
    <row r="1117" spans="1:8" x14ac:dyDescent="0.25">
      <c r="A1117" s="26" t="str">
        <f>'2b. Productie zpm l-ggz (A)'!A1117</f>
        <v>GC0024</v>
      </c>
      <c r="B1117" s="27"/>
      <c r="C1117" s="37">
        <f>'2b. Productie zpm l-ggz (A)'!C1117</f>
        <v>4</v>
      </c>
      <c r="D1117" s="27"/>
      <c r="E1117" s="27" t="str">
        <f>'2b. Productie zpm l-ggz (A)'!E1117</f>
        <v>Verpleegkundige (Wet Big artikel 3)</v>
      </c>
      <c r="F1117" s="32">
        <f>'2b. Productie zpm l-ggz (A)'!F1117</f>
        <v>0</v>
      </c>
      <c r="G1117" s="53">
        <f>'2b. Productie zpm l-ggz (A)'!G1117</f>
        <v>19.757490027669402</v>
      </c>
      <c r="H1117" s="30">
        <f>'2b. Productie zpm l-ggz (A)'!H1117</f>
        <v>0</v>
      </c>
    </row>
    <row r="1118" spans="1:8" x14ac:dyDescent="0.25">
      <c r="A1118" s="26" t="str">
        <f>'2b. Productie zpm l-ggz (A)'!A1118</f>
        <v>GC0025</v>
      </c>
      <c r="B1118" s="27"/>
      <c r="C1118" s="37">
        <f>'2b. Productie zpm l-ggz (A)'!C1118</f>
        <v>5</v>
      </c>
      <c r="D1118" s="27"/>
      <c r="E1118" s="27" t="str">
        <f>'2b. Productie zpm l-ggz (A)'!E1118</f>
        <v>Overige beroepen</v>
      </c>
      <c r="F1118" s="32">
        <f>'2b. Productie zpm l-ggz (A)'!F1118</f>
        <v>0</v>
      </c>
      <c r="G1118" s="53">
        <f>'2b. Productie zpm l-ggz (A)'!G1118</f>
        <v>15.217917580292101</v>
      </c>
      <c r="H1118" s="30">
        <f>'2b. Productie zpm l-ggz (A)'!H1118</f>
        <v>0</v>
      </c>
    </row>
    <row r="1119" spans="1:8" x14ac:dyDescent="0.25">
      <c r="A1119" s="26" t="str">
        <f>'2b. Productie zpm l-ggz (A)'!A1119</f>
        <v>GC0026</v>
      </c>
      <c r="B1119" s="27"/>
      <c r="C1119" s="37">
        <f>'2b. Productie zpm l-ggz (A)'!C1119</f>
        <v>5</v>
      </c>
      <c r="D1119" s="27"/>
      <c r="E1119" s="27" t="str">
        <f>'2b. Productie zpm l-ggz (A)'!E1119</f>
        <v>Arts - specialist (Wet Big artikel 14)</v>
      </c>
      <c r="F1119" s="32">
        <f>'2b. Productie zpm l-ggz (A)'!F1119</f>
        <v>0</v>
      </c>
      <c r="G1119" s="53">
        <f>'2b. Productie zpm l-ggz (A)'!G1119</f>
        <v>26.5704520181352</v>
      </c>
      <c r="H1119" s="30">
        <f>'2b. Productie zpm l-ggz (A)'!H1119</f>
        <v>0</v>
      </c>
    </row>
    <row r="1120" spans="1:8" x14ac:dyDescent="0.25">
      <c r="A1120" s="26" t="str">
        <f>'2b. Productie zpm l-ggz (A)'!A1120</f>
        <v>GC0027</v>
      </c>
      <c r="B1120" s="27"/>
      <c r="C1120" s="37">
        <f>'2b. Productie zpm l-ggz (A)'!C1120</f>
        <v>5</v>
      </c>
      <c r="D1120" s="27"/>
      <c r="E1120" s="27" t="str">
        <f>'2b. Productie zpm l-ggz (A)'!E1120</f>
        <v>Klinisch (neuro)psycholoog (Wet Big artikel 14)</v>
      </c>
      <c r="F1120" s="32">
        <f>'2b. Productie zpm l-ggz (A)'!F1120</f>
        <v>0</v>
      </c>
      <c r="G1120" s="53">
        <f>'2b. Productie zpm l-ggz (A)'!G1120</f>
        <v>22.046525892854302</v>
      </c>
      <c r="H1120" s="30">
        <f>'2b. Productie zpm l-ggz (A)'!H1120</f>
        <v>0</v>
      </c>
    </row>
    <row r="1121" spans="1:8" x14ac:dyDescent="0.25">
      <c r="A1121" s="26" t="str">
        <f>'2b. Productie zpm l-ggz (A)'!A1121</f>
        <v>GC0028</v>
      </c>
      <c r="B1121" s="27"/>
      <c r="C1121" s="37">
        <f>'2b. Productie zpm l-ggz (A)'!C1121</f>
        <v>5</v>
      </c>
      <c r="D1121" s="27"/>
      <c r="E1121" s="27" t="str">
        <f>'2b. Productie zpm l-ggz (A)'!E1121</f>
        <v>Verpleegkundig specialist geestelijke gezondheidszorg (Wet Big artikel 14)</v>
      </c>
      <c r="F1121" s="32">
        <f>'2b. Productie zpm l-ggz (A)'!F1121</f>
        <v>0</v>
      </c>
      <c r="G1121" s="53">
        <f>'2b. Productie zpm l-ggz (A)'!G1121</f>
        <v>16.681598512225399</v>
      </c>
      <c r="H1121" s="30">
        <f>'2b. Productie zpm l-ggz (A)'!H1121</f>
        <v>0</v>
      </c>
    </row>
    <row r="1122" spans="1:8" x14ac:dyDescent="0.25">
      <c r="A1122" s="26" t="str">
        <f>'2b. Productie zpm l-ggz (A)'!A1122</f>
        <v>GC0029</v>
      </c>
      <c r="B1122" s="27"/>
      <c r="C1122" s="37">
        <f>'2b. Productie zpm l-ggz (A)'!C1122</f>
        <v>5</v>
      </c>
      <c r="D1122" s="27"/>
      <c r="E1122" s="27" t="str">
        <f>'2b. Productie zpm l-ggz (A)'!E1122</f>
        <v>Arts (Wet Big artikel 3)</v>
      </c>
      <c r="F1122" s="32">
        <f>'2b. Productie zpm l-ggz (A)'!F1122</f>
        <v>0</v>
      </c>
      <c r="G1122" s="53">
        <f>'2b. Productie zpm l-ggz (A)'!G1122</f>
        <v>15.631313606986501</v>
      </c>
      <c r="H1122" s="30">
        <f>'2b. Productie zpm l-ggz (A)'!H1122</f>
        <v>0</v>
      </c>
    </row>
    <row r="1123" spans="1:8" x14ac:dyDescent="0.25">
      <c r="A1123" s="26" t="str">
        <f>'2b. Productie zpm l-ggz (A)'!A1123</f>
        <v>GC0030</v>
      </c>
      <c r="B1123" s="27"/>
      <c r="C1123" s="37">
        <f>'2b. Productie zpm l-ggz (A)'!C1123</f>
        <v>5</v>
      </c>
      <c r="D1123" s="27"/>
      <c r="E1123" s="27" t="str">
        <f>'2b. Productie zpm l-ggz (A)'!E1123</f>
        <v>Gezondheidszorgpsycholoog (Wet Big artikel 3)</v>
      </c>
      <c r="F1123" s="32">
        <f>'2b. Productie zpm l-ggz (A)'!F1123</f>
        <v>0</v>
      </c>
      <c r="G1123" s="53">
        <f>'2b. Productie zpm l-ggz (A)'!G1123</f>
        <v>17.852426561748601</v>
      </c>
      <c r="H1123" s="30">
        <f>'2b. Productie zpm l-ggz (A)'!H1123</f>
        <v>0</v>
      </c>
    </row>
    <row r="1124" spans="1:8" x14ac:dyDescent="0.25">
      <c r="A1124" s="26" t="str">
        <f>'2b. Productie zpm l-ggz (A)'!A1124</f>
        <v>GC0031</v>
      </c>
      <c r="B1124" s="27"/>
      <c r="C1124" s="37">
        <f>'2b. Productie zpm l-ggz (A)'!C1124</f>
        <v>5</v>
      </c>
      <c r="D1124" s="27"/>
      <c r="E1124" s="27" t="str">
        <f>'2b. Productie zpm l-ggz (A)'!E1124</f>
        <v>Psychotherapeut (Wet Big artikel 3)</v>
      </c>
      <c r="F1124" s="32">
        <f>'2b. Productie zpm l-ggz (A)'!F1124</f>
        <v>0</v>
      </c>
      <c r="G1124" s="53">
        <f>'2b. Productie zpm l-ggz (A)'!G1124</f>
        <v>19.758395743976401</v>
      </c>
      <c r="H1124" s="30">
        <f>'2b. Productie zpm l-ggz (A)'!H1124</f>
        <v>0</v>
      </c>
    </row>
    <row r="1125" spans="1:8" x14ac:dyDescent="0.25">
      <c r="A1125" s="26" t="str">
        <f>'2b. Productie zpm l-ggz (A)'!A1125</f>
        <v>GC0032</v>
      </c>
      <c r="B1125" s="27"/>
      <c r="C1125" s="37">
        <f>'2b. Productie zpm l-ggz (A)'!C1125</f>
        <v>5</v>
      </c>
      <c r="D1125" s="27"/>
      <c r="E1125" s="27" t="str">
        <f>'2b. Productie zpm l-ggz (A)'!E1125</f>
        <v>Verpleegkundige (Wet Big artikel 3)</v>
      </c>
      <c r="F1125" s="32">
        <f>'2b. Productie zpm l-ggz (A)'!F1125</f>
        <v>0</v>
      </c>
      <c r="G1125" s="53">
        <f>'2b. Productie zpm l-ggz (A)'!G1125</f>
        <v>15.805992022135401</v>
      </c>
      <c r="H1125" s="30">
        <f>'2b. Productie zpm l-ggz (A)'!H1125</f>
        <v>0</v>
      </c>
    </row>
    <row r="1126" spans="1:8" x14ac:dyDescent="0.25">
      <c r="A1126" s="26" t="str">
        <f>'2b. Productie zpm l-ggz (A)'!A1126</f>
        <v>GC0033</v>
      </c>
      <c r="B1126" s="27"/>
      <c r="C1126" s="37">
        <f>'2b. Productie zpm l-ggz (A)'!C1126</f>
        <v>6</v>
      </c>
      <c r="D1126" s="27"/>
      <c r="E1126" s="27" t="str">
        <f>'2b. Productie zpm l-ggz (A)'!E1126</f>
        <v>Overige beroepen</v>
      </c>
      <c r="F1126" s="32">
        <f>'2b. Productie zpm l-ggz (A)'!F1126</f>
        <v>0</v>
      </c>
      <c r="G1126" s="53">
        <f>'2b. Productie zpm l-ggz (A)'!G1126</f>
        <v>12.681597983576699</v>
      </c>
      <c r="H1126" s="30">
        <f>'2b. Productie zpm l-ggz (A)'!H1126</f>
        <v>0</v>
      </c>
    </row>
    <row r="1127" spans="1:8" x14ac:dyDescent="0.25">
      <c r="A1127" s="26" t="str">
        <f>'2b. Productie zpm l-ggz (A)'!A1127</f>
        <v>GC0034</v>
      </c>
      <c r="B1127" s="27"/>
      <c r="C1127" s="37">
        <f>'2b. Productie zpm l-ggz (A)'!C1127</f>
        <v>6</v>
      </c>
      <c r="D1127" s="27"/>
      <c r="E1127" s="27" t="str">
        <f>'2b. Productie zpm l-ggz (A)'!E1127</f>
        <v>Arts - specialist (Wet Big artikel 14)</v>
      </c>
      <c r="F1127" s="32">
        <f>'2b. Productie zpm l-ggz (A)'!F1127</f>
        <v>0</v>
      </c>
      <c r="G1127" s="53">
        <f>'2b. Productie zpm l-ggz (A)'!G1127</f>
        <v>22.142043348445998</v>
      </c>
      <c r="H1127" s="30">
        <f>'2b. Productie zpm l-ggz (A)'!H1127</f>
        <v>0</v>
      </c>
    </row>
    <row r="1128" spans="1:8" x14ac:dyDescent="0.25">
      <c r="A1128" s="26" t="str">
        <f>'2b. Productie zpm l-ggz (A)'!A1128</f>
        <v>GC0035</v>
      </c>
      <c r="B1128" s="27"/>
      <c r="C1128" s="37">
        <f>'2b. Productie zpm l-ggz (A)'!C1128</f>
        <v>6</v>
      </c>
      <c r="D1128" s="27"/>
      <c r="E1128" s="27" t="str">
        <f>'2b. Productie zpm l-ggz (A)'!E1128</f>
        <v>Klinisch (neuro)psycholoog (Wet Big artikel 14)</v>
      </c>
      <c r="F1128" s="32">
        <f>'2b. Productie zpm l-ggz (A)'!F1128</f>
        <v>0</v>
      </c>
      <c r="G1128" s="53">
        <f>'2b. Productie zpm l-ggz (A)'!G1128</f>
        <v>18.372104910711901</v>
      </c>
      <c r="H1128" s="30">
        <f>'2b. Productie zpm l-ggz (A)'!H1128</f>
        <v>0</v>
      </c>
    </row>
    <row r="1129" spans="1:8" x14ac:dyDescent="0.25">
      <c r="A1129" s="26" t="str">
        <f>'2b. Productie zpm l-ggz (A)'!A1129</f>
        <v>GC0036</v>
      </c>
      <c r="B1129" s="27"/>
      <c r="C1129" s="37">
        <f>'2b. Productie zpm l-ggz (A)'!C1129</f>
        <v>6</v>
      </c>
      <c r="D1129" s="27"/>
      <c r="E1129" s="27" t="str">
        <f>'2b. Productie zpm l-ggz (A)'!E1129</f>
        <v>Verpleegkundig specialist geestelijke gezondheidszorg (Wet Big artikel 14)</v>
      </c>
      <c r="F1129" s="32">
        <f>'2b. Productie zpm l-ggz (A)'!F1129</f>
        <v>0</v>
      </c>
      <c r="G1129" s="53">
        <f>'2b. Productie zpm l-ggz (A)'!G1129</f>
        <v>13.9013320935212</v>
      </c>
      <c r="H1129" s="30">
        <f>'2b. Productie zpm l-ggz (A)'!H1129</f>
        <v>0</v>
      </c>
    </row>
    <row r="1130" spans="1:8" x14ac:dyDescent="0.25">
      <c r="A1130" s="26" t="str">
        <f>'2b. Productie zpm l-ggz (A)'!A1130</f>
        <v>GC0037</v>
      </c>
      <c r="B1130" s="27"/>
      <c r="C1130" s="37">
        <f>'2b. Productie zpm l-ggz (A)'!C1130</f>
        <v>6</v>
      </c>
      <c r="D1130" s="27"/>
      <c r="E1130" s="27" t="str">
        <f>'2b. Productie zpm l-ggz (A)'!E1130</f>
        <v>Arts (Wet Big artikel 3)</v>
      </c>
      <c r="F1130" s="32">
        <f>'2b. Productie zpm l-ggz (A)'!F1130</f>
        <v>0</v>
      </c>
      <c r="G1130" s="53">
        <f>'2b. Productie zpm l-ggz (A)'!G1130</f>
        <v>13.0260946724887</v>
      </c>
      <c r="H1130" s="30">
        <f>'2b. Productie zpm l-ggz (A)'!H1130</f>
        <v>0</v>
      </c>
    </row>
    <row r="1131" spans="1:8" x14ac:dyDescent="0.25">
      <c r="A1131" s="26" t="str">
        <f>'2b. Productie zpm l-ggz (A)'!A1131</f>
        <v>GC0038</v>
      </c>
      <c r="B1131" s="27"/>
      <c r="C1131" s="37">
        <f>'2b. Productie zpm l-ggz (A)'!C1131</f>
        <v>6</v>
      </c>
      <c r="D1131" s="27"/>
      <c r="E1131" s="27" t="str">
        <f>'2b. Productie zpm l-ggz (A)'!E1131</f>
        <v>Gezondheidszorgpsycholoog (Wet Big artikel 3)</v>
      </c>
      <c r="F1131" s="32">
        <f>'2b. Productie zpm l-ggz (A)'!F1131</f>
        <v>0</v>
      </c>
      <c r="G1131" s="53">
        <f>'2b. Productie zpm l-ggz (A)'!G1131</f>
        <v>14.877022134790501</v>
      </c>
      <c r="H1131" s="30">
        <f>'2b. Productie zpm l-ggz (A)'!H1131</f>
        <v>0</v>
      </c>
    </row>
    <row r="1132" spans="1:8" x14ac:dyDescent="0.25">
      <c r="A1132" s="26" t="str">
        <f>'2b. Productie zpm l-ggz (A)'!A1132</f>
        <v>GC0039</v>
      </c>
      <c r="B1132" s="27"/>
      <c r="C1132" s="37">
        <f>'2b. Productie zpm l-ggz (A)'!C1132</f>
        <v>6</v>
      </c>
      <c r="D1132" s="27"/>
      <c r="E1132" s="27" t="str">
        <f>'2b. Productie zpm l-ggz (A)'!E1132</f>
        <v>Psychotherapeut (Wet Big artikel 3)</v>
      </c>
      <c r="F1132" s="32">
        <f>'2b. Productie zpm l-ggz (A)'!F1132</f>
        <v>0</v>
      </c>
      <c r="G1132" s="53">
        <f>'2b. Productie zpm l-ggz (A)'!G1132</f>
        <v>16.465329786647001</v>
      </c>
      <c r="H1132" s="30">
        <f>'2b. Productie zpm l-ggz (A)'!H1132</f>
        <v>0</v>
      </c>
    </row>
    <row r="1133" spans="1:8" x14ac:dyDescent="0.25">
      <c r="A1133" s="26" t="str">
        <f>'2b. Productie zpm l-ggz (A)'!A1133</f>
        <v>GC0040</v>
      </c>
      <c r="B1133" s="27"/>
      <c r="C1133" s="37">
        <f>'2b. Productie zpm l-ggz (A)'!C1133</f>
        <v>6</v>
      </c>
      <c r="D1133" s="27"/>
      <c r="E1133" s="27" t="str">
        <f>'2b. Productie zpm l-ggz (A)'!E1133</f>
        <v>Verpleegkundige (Wet Big artikel 3)</v>
      </c>
      <c r="F1133" s="32">
        <f>'2b. Productie zpm l-ggz (A)'!F1133</f>
        <v>0</v>
      </c>
      <c r="G1133" s="53">
        <f>'2b. Productie zpm l-ggz (A)'!G1133</f>
        <v>13.1716600184462</v>
      </c>
      <c r="H1133" s="30">
        <f>'2b. Productie zpm l-ggz (A)'!H1133</f>
        <v>0</v>
      </c>
    </row>
    <row r="1134" spans="1:8" x14ac:dyDescent="0.25">
      <c r="A1134" s="26" t="str">
        <f>'2b. Productie zpm l-ggz (A)'!A1134</f>
        <v>GC0041</v>
      </c>
      <c r="B1134" s="27"/>
      <c r="C1134" s="37">
        <f>'2b. Productie zpm l-ggz (A)'!C1134</f>
        <v>7</v>
      </c>
      <c r="D1134" s="27"/>
      <c r="E1134" s="27" t="str">
        <f>'2b. Productie zpm l-ggz (A)'!E1134</f>
        <v>Overige beroepen</v>
      </c>
      <c r="F1134" s="32">
        <f>'2b. Productie zpm l-ggz (A)'!F1134</f>
        <v>0</v>
      </c>
      <c r="G1134" s="53">
        <f>'2b. Productie zpm l-ggz (A)'!G1134</f>
        <v>10.869941128780001</v>
      </c>
      <c r="H1134" s="30">
        <f>'2b. Productie zpm l-ggz (A)'!H1134</f>
        <v>0</v>
      </c>
    </row>
    <row r="1135" spans="1:8" x14ac:dyDescent="0.25">
      <c r="A1135" s="26" t="str">
        <f>'2b. Productie zpm l-ggz (A)'!A1135</f>
        <v>GC0042</v>
      </c>
      <c r="B1135" s="27"/>
      <c r="C1135" s="37">
        <f>'2b. Productie zpm l-ggz (A)'!C1135</f>
        <v>7</v>
      </c>
      <c r="D1135" s="27"/>
      <c r="E1135" s="27" t="str">
        <f>'2b. Productie zpm l-ggz (A)'!E1135</f>
        <v>Arts - specialist (Wet Big artikel 14)</v>
      </c>
      <c r="F1135" s="32">
        <f>'2b. Productie zpm l-ggz (A)'!F1135</f>
        <v>0</v>
      </c>
      <c r="G1135" s="53">
        <f>'2b. Productie zpm l-ggz (A)'!G1135</f>
        <v>18.978894298667999</v>
      </c>
      <c r="H1135" s="30">
        <f>'2b. Productie zpm l-ggz (A)'!H1135</f>
        <v>0</v>
      </c>
    </row>
    <row r="1136" spans="1:8" x14ac:dyDescent="0.25">
      <c r="A1136" s="26" t="str">
        <f>'2b. Productie zpm l-ggz (A)'!A1136</f>
        <v>GC0043</v>
      </c>
      <c r="B1136" s="27"/>
      <c r="C1136" s="37">
        <f>'2b. Productie zpm l-ggz (A)'!C1136</f>
        <v>7</v>
      </c>
      <c r="D1136" s="27"/>
      <c r="E1136" s="27" t="str">
        <f>'2b. Productie zpm l-ggz (A)'!E1136</f>
        <v>Klinisch (neuro)psycholoog (Wet Big artikel 14)</v>
      </c>
      <c r="F1136" s="32">
        <f>'2b. Productie zpm l-ggz (A)'!F1136</f>
        <v>0</v>
      </c>
      <c r="G1136" s="53">
        <f>'2b. Productie zpm l-ggz (A)'!G1136</f>
        <v>15.7475184948958</v>
      </c>
      <c r="H1136" s="30">
        <f>'2b. Productie zpm l-ggz (A)'!H1136</f>
        <v>0</v>
      </c>
    </row>
    <row r="1137" spans="1:8" x14ac:dyDescent="0.25">
      <c r="A1137" s="26" t="str">
        <f>'2b. Productie zpm l-ggz (A)'!A1137</f>
        <v>GC0044</v>
      </c>
      <c r="B1137" s="27"/>
      <c r="C1137" s="37">
        <f>'2b. Productie zpm l-ggz (A)'!C1137</f>
        <v>7</v>
      </c>
      <c r="D1137" s="27"/>
      <c r="E1137" s="27" t="str">
        <f>'2b. Productie zpm l-ggz (A)'!E1137</f>
        <v>Verpleegkundig specialist geestelijke gezondheidszorg (Wet Big artikel 14)</v>
      </c>
      <c r="F1137" s="32">
        <f>'2b. Productie zpm l-ggz (A)'!F1137</f>
        <v>0</v>
      </c>
      <c r="G1137" s="53">
        <f>'2b. Productie zpm l-ggz (A)'!G1137</f>
        <v>11.9154275087324</v>
      </c>
      <c r="H1137" s="30">
        <f>'2b. Productie zpm l-ggz (A)'!H1137</f>
        <v>0</v>
      </c>
    </row>
    <row r="1138" spans="1:8" x14ac:dyDescent="0.25">
      <c r="A1138" s="26" t="str">
        <f>'2b. Productie zpm l-ggz (A)'!A1138</f>
        <v>GC0045</v>
      </c>
      <c r="B1138" s="27"/>
      <c r="C1138" s="37">
        <f>'2b. Productie zpm l-ggz (A)'!C1138</f>
        <v>7</v>
      </c>
      <c r="D1138" s="27"/>
      <c r="E1138" s="27" t="str">
        <f>'2b. Productie zpm l-ggz (A)'!E1138</f>
        <v>Arts (Wet Big artikel 3)</v>
      </c>
      <c r="F1138" s="32">
        <f>'2b. Productie zpm l-ggz (A)'!F1138</f>
        <v>0</v>
      </c>
      <c r="G1138" s="53">
        <f>'2b. Productie zpm l-ggz (A)'!G1138</f>
        <v>11.165224004990399</v>
      </c>
      <c r="H1138" s="30">
        <f>'2b. Productie zpm l-ggz (A)'!H1138</f>
        <v>0</v>
      </c>
    </row>
    <row r="1139" spans="1:8" x14ac:dyDescent="0.25">
      <c r="A1139" s="26" t="str">
        <f>'2b. Productie zpm l-ggz (A)'!A1139</f>
        <v>GC0046</v>
      </c>
      <c r="B1139" s="27"/>
      <c r="C1139" s="37">
        <f>'2b. Productie zpm l-ggz (A)'!C1139</f>
        <v>7</v>
      </c>
      <c r="D1139" s="27"/>
      <c r="E1139" s="27" t="str">
        <f>'2b. Productie zpm l-ggz (A)'!E1139</f>
        <v>Gezondheidszorgpsycholoog (Wet Big artikel 3)</v>
      </c>
      <c r="F1139" s="32">
        <f>'2b. Productie zpm l-ggz (A)'!F1139</f>
        <v>0</v>
      </c>
      <c r="G1139" s="53">
        <f>'2b. Productie zpm l-ggz (A)'!G1139</f>
        <v>12.7517332583919</v>
      </c>
      <c r="H1139" s="30">
        <f>'2b. Productie zpm l-ggz (A)'!H1139</f>
        <v>0</v>
      </c>
    </row>
    <row r="1140" spans="1:8" x14ac:dyDescent="0.25">
      <c r="A1140" s="26" t="str">
        <f>'2b. Productie zpm l-ggz (A)'!A1140</f>
        <v>GC0047</v>
      </c>
      <c r="B1140" s="27"/>
      <c r="C1140" s="37">
        <f>'2b. Productie zpm l-ggz (A)'!C1140</f>
        <v>7</v>
      </c>
      <c r="D1140" s="27"/>
      <c r="E1140" s="27" t="str">
        <f>'2b. Productie zpm l-ggz (A)'!E1140</f>
        <v>Psychotherapeut (Wet Big artikel 3)</v>
      </c>
      <c r="F1140" s="32">
        <f>'2b. Productie zpm l-ggz (A)'!F1140</f>
        <v>0</v>
      </c>
      <c r="G1140" s="53">
        <f>'2b. Productie zpm l-ggz (A)'!G1140</f>
        <v>14.113139817125999</v>
      </c>
      <c r="H1140" s="30">
        <f>'2b. Productie zpm l-ggz (A)'!H1140</f>
        <v>0</v>
      </c>
    </row>
    <row r="1141" spans="1:8" x14ac:dyDescent="0.25">
      <c r="A1141" s="26" t="str">
        <f>'2b. Productie zpm l-ggz (A)'!A1141</f>
        <v>GC0048</v>
      </c>
      <c r="B1141" s="27"/>
      <c r="C1141" s="37">
        <f>'2b. Productie zpm l-ggz (A)'!C1141</f>
        <v>7</v>
      </c>
      <c r="D1141" s="27"/>
      <c r="E1141" s="27" t="str">
        <f>'2b. Productie zpm l-ggz (A)'!E1141</f>
        <v>Verpleegkundige (Wet Big artikel 3)</v>
      </c>
      <c r="F1141" s="32">
        <f>'2b. Productie zpm l-ggz (A)'!F1141</f>
        <v>0</v>
      </c>
      <c r="G1141" s="53">
        <f>'2b. Productie zpm l-ggz (A)'!G1141</f>
        <v>11.289994301525301</v>
      </c>
      <c r="H1141" s="30">
        <f>'2b. Productie zpm l-ggz (A)'!H1141</f>
        <v>0</v>
      </c>
    </row>
    <row r="1142" spans="1:8" x14ac:dyDescent="0.25">
      <c r="A1142" s="26" t="str">
        <f>'2b. Productie zpm l-ggz (A)'!A1142</f>
        <v>GC0049</v>
      </c>
      <c r="B1142" s="27"/>
      <c r="C1142" s="37">
        <f>'2b. Productie zpm l-ggz (A)'!C1142</f>
        <v>8</v>
      </c>
      <c r="D1142" s="27"/>
      <c r="E1142" s="27" t="str">
        <f>'2b. Productie zpm l-ggz (A)'!E1142</f>
        <v>Overige beroepen</v>
      </c>
      <c r="F1142" s="32">
        <f>'2b. Productie zpm l-ggz (A)'!F1142</f>
        <v>0</v>
      </c>
      <c r="G1142" s="53">
        <f>'2b. Productie zpm l-ggz (A)'!G1142</f>
        <v>9.5111984876825399</v>
      </c>
      <c r="H1142" s="30">
        <f>'2b. Productie zpm l-ggz (A)'!H1142</f>
        <v>0</v>
      </c>
    </row>
    <row r="1143" spans="1:8" x14ac:dyDescent="0.25">
      <c r="A1143" s="26" t="str">
        <f>'2b. Productie zpm l-ggz (A)'!A1143</f>
        <v>GC0050</v>
      </c>
      <c r="B1143" s="27"/>
      <c r="C1143" s="37">
        <f>'2b. Productie zpm l-ggz (A)'!C1143</f>
        <v>8</v>
      </c>
      <c r="D1143" s="27"/>
      <c r="E1143" s="27" t="str">
        <f>'2b. Productie zpm l-ggz (A)'!E1143</f>
        <v>Arts - specialist (Wet Big artikel 14)</v>
      </c>
      <c r="F1143" s="32">
        <f>'2b. Productie zpm l-ggz (A)'!F1143</f>
        <v>0</v>
      </c>
      <c r="G1143" s="53">
        <f>'2b. Productie zpm l-ggz (A)'!G1143</f>
        <v>16.6065325113345</v>
      </c>
      <c r="H1143" s="30">
        <f>'2b. Productie zpm l-ggz (A)'!H1143</f>
        <v>0</v>
      </c>
    </row>
    <row r="1144" spans="1:8" x14ac:dyDescent="0.25">
      <c r="A1144" s="26" t="str">
        <f>'2b. Productie zpm l-ggz (A)'!A1144</f>
        <v>GC0051</v>
      </c>
      <c r="B1144" s="27"/>
      <c r="C1144" s="37">
        <f>'2b. Productie zpm l-ggz (A)'!C1144</f>
        <v>8</v>
      </c>
      <c r="D1144" s="27"/>
      <c r="E1144" s="27" t="str">
        <f>'2b. Productie zpm l-ggz (A)'!E1144</f>
        <v>Klinisch (neuro)psycholoog (Wet Big artikel 14)</v>
      </c>
      <c r="F1144" s="32">
        <f>'2b. Productie zpm l-ggz (A)'!F1144</f>
        <v>0</v>
      </c>
      <c r="G1144" s="53">
        <f>'2b. Productie zpm l-ggz (A)'!G1144</f>
        <v>13.7790786830339</v>
      </c>
      <c r="H1144" s="30">
        <f>'2b. Productie zpm l-ggz (A)'!H1144</f>
        <v>0</v>
      </c>
    </row>
    <row r="1145" spans="1:8" x14ac:dyDescent="0.25">
      <c r="A1145" s="26" t="str">
        <f>'2b. Productie zpm l-ggz (A)'!A1145</f>
        <v>GC0052</v>
      </c>
      <c r="B1145" s="27"/>
      <c r="C1145" s="37">
        <f>'2b. Productie zpm l-ggz (A)'!C1145</f>
        <v>8</v>
      </c>
      <c r="D1145" s="27"/>
      <c r="E1145" s="27" t="str">
        <f>'2b. Productie zpm l-ggz (A)'!E1145</f>
        <v>Verpleegkundig specialist geestelijke gezondheidszorg (Wet Big artikel 14)</v>
      </c>
      <c r="F1145" s="32">
        <f>'2b. Productie zpm l-ggz (A)'!F1145</f>
        <v>0</v>
      </c>
      <c r="G1145" s="53">
        <f>'2b. Productie zpm l-ggz (A)'!G1145</f>
        <v>10.4259990701409</v>
      </c>
      <c r="H1145" s="30">
        <f>'2b. Productie zpm l-ggz (A)'!H1145</f>
        <v>0</v>
      </c>
    </row>
    <row r="1146" spans="1:8" x14ac:dyDescent="0.25">
      <c r="A1146" s="26" t="str">
        <f>'2b. Productie zpm l-ggz (A)'!A1146</f>
        <v>GC0053</v>
      </c>
      <c r="B1146" s="27"/>
      <c r="C1146" s="37">
        <f>'2b. Productie zpm l-ggz (A)'!C1146</f>
        <v>8</v>
      </c>
      <c r="D1146" s="27"/>
      <c r="E1146" s="27" t="str">
        <f>'2b. Productie zpm l-ggz (A)'!E1146</f>
        <v>Arts (Wet Big artikel 3)</v>
      </c>
      <c r="F1146" s="32">
        <f>'2b. Productie zpm l-ggz (A)'!F1146</f>
        <v>0</v>
      </c>
      <c r="G1146" s="53">
        <f>'2b. Productie zpm l-ggz (A)'!G1146</f>
        <v>9.7695710043666004</v>
      </c>
      <c r="H1146" s="30">
        <f>'2b. Productie zpm l-ggz (A)'!H1146</f>
        <v>0</v>
      </c>
    </row>
    <row r="1147" spans="1:8" x14ac:dyDescent="0.25">
      <c r="A1147" s="26" t="str">
        <f>'2b. Productie zpm l-ggz (A)'!A1147</f>
        <v>GC0054</v>
      </c>
      <c r="B1147" s="27"/>
      <c r="C1147" s="37">
        <f>'2b. Productie zpm l-ggz (A)'!C1147</f>
        <v>8</v>
      </c>
      <c r="D1147" s="27"/>
      <c r="E1147" s="27" t="str">
        <f>'2b. Productie zpm l-ggz (A)'!E1147</f>
        <v>Gezondheidszorgpsycholoog (Wet Big artikel 3)</v>
      </c>
      <c r="F1147" s="32">
        <f>'2b. Productie zpm l-ggz (A)'!F1147</f>
        <v>0</v>
      </c>
      <c r="G1147" s="53">
        <f>'2b. Productie zpm l-ggz (A)'!G1147</f>
        <v>11.157766601092799</v>
      </c>
      <c r="H1147" s="30">
        <f>'2b. Productie zpm l-ggz (A)'!H1147</f>
        <v>0</v>
      </c>
    </row>
    <row r="1148" spans="1:8" x14ac:dyDescent="0.25">
      <c r="A1148" s="26" t="str">
        <f>'2b. Productie zpm l-ggz (A)'!A1148</f>
        <v>GC0055</v>
      </c>
      <c r="B1148" s="27"/>
      <c r="C1148" s="37">
        <f>'2b. Productie zpm l-ggz (A)'!C1148</f>
        <v>8</v>
      </c>
      <c r="D1148" s="27"/>
      <c r="E1148" s="27" t="str">
        <f>'2b. Productie zpm l-ggz (A)'!E1148</f>
        <v>Psychotherapeut (Wet Big artikel 3)</v>
      </c>
      <c r="F1148" s="32">
        <f>'2b. Productie zpm l-ggz (A)'!F1148</f>
        <v>0</v>
      </c>
      <c r="G1148" s="53">
        <f>'2b. Productie zpm l-ggz (A)'!G1148</f>
        <v>12.348997339985299</v>
      </c>
      <c r="H1148" s="30">
        <f>'2b. Productie zpm l-ggz (A)'!H1148</f>
        <v>0</v>
      </c>
    </row>
    <row r="1149" spans="1:8" x14ac:dyDescent="0.25">
      <c r="A1149" s="26" t="str">
        <f>'2b. Productie zpm l-ggz (A)'!A1149</f>
        <v>GC0056</v>
      </c>
      <c r="B1149" s="27"/>
      <c r="C1149" s="37">
        <f>'2b. Productie zpm l-ggz (A)'!C1149</f>
        <v>8</v>
      </c>
      <c r="D1149" s="27"/>
      <c r="E1149" s="27" t="str">
        <f>'2b. Productie zpm l-ggz (A)'!E1149</f>
        <v>Verpleegkundige (Wet Big artikel 3)</v>
      </c>
      <c r="F1149" s="32">
        <f>'2b. Productie zpm l-ggz (A)'!F1149</f>
        <v>0</v>
      </c>
      <c r="G1149" s="53">
        <f>'2b. Productie zpm l-ggz (A)'!G1149</f>
        <v>9.8787450138346706</v>
      </c>
      <c r="H1149" s="30">
        <f>'2b. Productie zpm l-ggz (A)'!H1149</f>
        <v>0</v>
      </c>
    </row>
    <row r="1150" spans="1:8" x14ac:dyDescent="0.25">
      <c r="A1150" s="26" t="str">
        <f>'2b. Productie zpm l-ggz (A)'!A1150</f>
        <v>GC0057</v>
      </c>
      <c r="B1150" s="27"/>
      <c r="C1150" s="37">
        <f>'2b. Productie zpm l-ggz (A)'!C1150</f>
        <v>9</v>
      </c>
      <c r="D1150" s="27"/>
      <c r="E1150" s="27" t="str">
        <f>'2b. Productie zpm l-ggz (A)'!E1150</f>
        <v>Overige beroepen</v>
      </c>
      <c r="F1150" s="32">
        <f>'2b. Productie zpm l-ggz (A)'!F1150</f>
        <v>0</v>
      </c>
      <c r="G1150" s="53">
        <f>'2b. Productie zpm l-ggz (A)'!G1150</f>
        <v>8.4543986557178208</v>
      </c>
      <c r="H1150" s="30">
        <f>'2b. Productie zpm l-ggz (A)'!H1150</f>
        <v>0</v>
      </c>
    </row>
    <row r="1151" spans="1:8" x14ac:dyDescent="0.25">
      <c r="A1151" s="26" t="str">
        <f>'2b. Productie zpm l-ggz (A)'!A1151</f>
        <v>GC0058</v>
      </c>
      <c r="B1151" s="27"/>
      <c r="C1151" s="37">
        <f>'2b. Productie zpm l-ggz (A)'!C1151</f>
        <v>9</v>
      </c>
      <c r="D1151" s="27"/>
      <c r="E1151" s="27" t="str">
        <f>'2b. Productie zpm l-ggz (A)'!E1151</f>
        <v>Arts - specialist (Wet Big artikel 14)</v>
      </c>
      <c r="F1151" s="32">
        <f>'2b. Productie zpm l-ggz (A)'!F1151</f>
        <v>0</v>
      </c>
      <c r="G1151" s="53">
        <f>'2b. Productie zpm l-ggz (A)'!G1151</f>
        <v>14.7613622322973</v>
      </c>
      <c r="H1151" s="30">
        <f>'2b. Productie zpm l-ggz (A)'!H1151</f>
        <v>0</v>
      </c>
    </row>
    <row r="1152" spans="1:8" x14ac:dyDescent="0.25">
      <c r="A1152" s="26" t="str">
        <f>'2b. Productie zpm l-ggz (A)'!A1152</f>
        <v>GC0059</v>
      </c>
      <c r="B1152" s="27"/>
      <c r="C1152" s="37">
        <f>'2b. Productie zpm l-ggz (A)'!C1152</f>
        <v>9</v>
      </c>
      <c r="D1152" s="27"/>
      <c r="E1152" s="27" t="str">
        <f>'2b. Productie zpm l-ggz (A)'!E1152</f>
        <v>Klinisch (neuro)psycholoog (Wet Big artikel 14)</v>
      </c>
      <c r="F1152" s="32">
        <f>'2b. Productie zpm l-ggz (A)'!F1152</f>
        <v>0</v>
      </c>
      <c r="G1152" s="53">
        <f>'2b. Productie zpm l-ggz (A)'!G1152</f>
        <v>12.248069940474601</v>
      </c>
      <c r="H1152" s="30">
        <f>'2b. Productie zpm l-ggz (A)'!H1152</f>
        <v>0</v>
      </c>
    </row>
    <row r="1153" spans="1:8" x14ac:dyDescent="0.25">
      <c r="A1153" s="26" t="str">
        <f>'2b. Productie zpm l-ggz (A)'!A1153</f>
        <v>GC0060</v>
      </c>
      <c r="B1153" s="27"/>
      <c r="C1153" s="37">
        <f>'2b. Productie zpm l-ggz (A)'!C1153</f>
        <v>9</v>
      </c>
      <c r="D1153" s="27"/>
      <c r="E1153" s="27" t="str">
        <f>'2b. Productie zpm l-ggz (A)'!E1153</f>
        <v>Verpleegkundig specialist geestelijke gezondheidszorg (Wet Big artikel 14)</v>
      </c>
      <c r="F1153" s="32">
        <f>'2b. Productie zpm l-ggz (A)'!F1153</f>
        <v>0</v>
      </c>
      <c r="G1153" s="53">
        <f>'2b. Productie zpm l-ggz (A)'!G1153</f>
        <v>9.2675547290141207</v>
      </c>
      <c r="H1153" s="30">
        <f>'2b. Productie zpm l-ggz (A)'!H1153</f>
        <v>0</v>
      </c>
    </row>
    <row r="1154" spans="1:8" x14ac:dyDescent="0.25">
      <c r="A1154" s="26" t="str">
        <f>'2b. Productie zpm l-ggz (A)'!A1154</f>
        <v>GC0061</v>
      </c>
      <c r="B1154" s="27"/>
      <c r="C1154" s="37">
        <f>'2b. Productie zpm l-ggz (A)'!C1154</f>
        <v>9</v>
      </c>
      <c r="D1154" s="27"/>
      <c r="E1154" s="27" t="str">
        <f>'2b. Productie zpm l-ggz (A)'!E1154</f>
        <v>Arts (Wet Big artikel 3)</v>
      </c>
      <c r="F1154" s="32">
        <f>'2b. Productie zpm l-ggz (A)'!F1154</f>
        <v>0</v>
      </c>
      <c r="G1154" s="53">
        <f>'2b. Productie zpm l-ggz (A)'!G1154</f>
        <v>8.6840631149925294</v>
      </c>
      <c r="H1154" s="30">
        <f>'2b. Productie zpm l-ggz (A)'!H1154</f>
        <v>0</v>
      </c>
    </row>
    <row r="1155" spans="1:8" x14ac:dyDescent="0.25">
      <c r="A1155" s="26" t="str">
        <f>'2b. Productie zpm l-ggz (A)'!A1155</f>
        <v>GC0062</v>
      </c>
      <c r="B1155" s="27"/>
      <c r="C1155" s="37">
        <f>'2b. Productie zpm l-ggz (A)'!C1155</f>
        <v>9</v>
      </c>
      <c r="D1155" s="27"/>
      <c r="E1155" s="27" t="str">
        <f>'2b. Productie zpm l-ggz (A)'!E1155</f>
        <v>Gezondheidszorgpsycholoog (Wet Big artikel 3)</v>
      </c>
      <c r="F1155" s="32">
        <f>'2b. Productie zpm l-ggz (A)'!F1155</f>
        <v>0</v>
      </c>
      <c r="G1155" s="53">
        <f>'2b. Productie zpm l-ggz (A)'!G1155</f>
        <v>9.9180147565269703</v>
      </c>
      <c r="H1155" s="30">
        <f>'2b. Productie zpm l-ggz (A)'!H1155</f>
        <v>0</v>
      </c>
    </row>
    <row r="1156" spans="1:8" x14ac:dyDescent="0.25">
      <c r="A1156" s="26" t="str">
        <f>'2b. Productie zpm l-ggz (A)'!A1156</f>
        <v>GC0063</v>
      </c>
      <c r="B1156" s="27"/>
      <c r="C1156" s="37">
        <f>'2b. Productie zpm l-ggz (A)'!C1156</f>
        <v>9</v>
      </c>
      <c r="D1156" s="27"/>
      <c r="E1156" s="27" t="str">
        <f>'2b. Productie zpm l-ggz (A)'!E1156</f>
        <v>Psychotherapeut (Wet Big artikel 3)</v>
      </c>
      <c r="F1156" s="32">
        <f>'2b. Productie zpm l-ggz (A)'!F1156</f>
        <v>0</v>
      </c>
      <c r="G1156" s="53">
        <f>'2b. Productie zpm l-ggz (A)'!G1156</f>
        <v>10.976886524431301</v>
      </c>
      <c r="H1156" s="30">
        <f>'2b. Productie zpm l-ggz (A)'!H1156</f>
        <v>0</v>
      </c>
    </row>
    <row r="1157" spans="1:8" x14ac:dyDescent="0.25">
      <c r="A1157" s="26" t="str">
        <f>'2b. Productie zpm l-ggz (A)'!A1157</f>
        <v>GC0064</v>
      </c>
      <c r="B1157" s="27"/>
      <c r="C1157" s="37">
        <f>'2b. Productie zpm l-ggz (A)'!C1157</f>
        <v>9</v>
      </c>
      <c r="D1157" s="27"/>
      <c r="E1157" s="27" t="str">
        <f>'2b. Productie zpm l-ggz (A)'!E1157</f>
        <v>Verpleegkundige (Wet Big artikel 3)</v>
      </c>
      <c r="F1157" s="32">
        <f>'2b. Productie zpm l-ggz (A)'!F1157</f>
        <v>0</v>
      </c>
      <c r="G1157" s="53">
        <f>'2b. Productie zpm l-ggz (A)'!G1157</f>
        <v>8.7811066789641607</v>
      </c>
      <c r="H1157" s="30">
        <f>'2b. Productie zpm l-ggz (A)'!H1157</f>
        <v>0</v>
      </c>
    </row>
    <row r="1158" spans="1:8" x14ac:dyDescent="0.25">
      <c r="A1158" s="26" t="str">
        <f>'2b. Productie zpm l-ggz (A)'!A1158</f>
        <v>GC0065</v>
      </c>
      <c r="B1158" s="27"/>
      <c r="C1158" s="37">
        <f>'2b. Productie zpm l-ggz (A)'!C1158</f>
        <v>10</v>
      </c>
      <c r="D1158" s="27"/>
      <c r="E1158" s="27" t="str">
        <f>'2b. Productie zpm l-ggz (A)'!E1158</f>
        <v>Overige beroepen</v>
      </c>
      <c r="F1158" s="32">
        <f>'2b. Productie zpm l-ggz (A)'!F1158</f>
        <v>0</v>
      </c>
      <c r="G1158" s="53">
        <f>'2b. Productie zpm l-ggz (A)'!G1158</f>
        <v>7.6089587901460298</v>
      </c>
      <c r="H1158" s="30">
        <f>'2b. Productie zpm l-ggz (A)'!H1158</f>
        <v>0</v>
      </c>
    </row>
    <row r="1159" spans="1:8" x14ac:dyDescent="0.25">
      <c r="A1159" s="26" t="str">
        <f>'2b. Productie zpm l-ggz (A)'!A1159</f>
        <v>GC0066</v>
      </c>
      <c r="B1159" s="27"/>
      <c r="C1159" s="37">
        <f>'2b. Productie zpm l-ggz (A)'!C1159</f>
        <v>10</v>
      </c>
      <c r="D1159" s="27"/>
      <c r="E1159" s="27" t="str">
        <f>'2b. Productie zpm l-ggz (A)'!E1159</f>
        <v>Arts - specialist (Wet Big artikel 14)</v>
      </c>
      <c r="F1159" s="32">
        <f>'2b. Productie zpm l-ggz (A)'!F1159</f>
        <v>0</v>
      </c>
      <c r="G1159" s="53">
        <f>'2b. Productie zpm l-ggz (A)'!G1159</f>
        <v>13.2852260090676</v>
      </c>
      <c r="H1159" s="30">
        <f>'2b. Productie zpm l-ggz (A)'!H1159</f>
        <v>0</v>
      </c>
    </row>
    <row r="1160" spans="1:8" x14ac:dyDescent="0.25">
      <c r="A1160" s="26" t="str">
        <f>'2b. Productie zpm l-ggz (A)'!A1160</f>
        <v>GC0067</v>
      </c>
      <c r="B1160" s="27"/>
      <c r="C1160" s="37">
        <f>'2b. Productie zpm l-ggz (A)'!C1160</f>
        <v>10</v>
      </c>
      <c r="D1160" s="27"/>
      <c r="E1160" s="27" t="str">
        <f>'2b. Productie zpm l-ggz (A)'!E1160</f>
        <v>Klinisch (neuro)psycholoog (Wet Big artikel 14)</v>
      </c>
      <c r="F1160" s="32">
        <f>'2b. Productie zpm l-ggz (A)'!F1160</f>
        <v>0</v>
      </c>
      <c r="G1160" s="53">
        <f>'2b. Productie zpm l-ggz (A)'!G1160</f>
        <v>11.023262946427099</v>
      </c>
      <c r="H1160" s="30">
        <f>'2b. Productie zpm l-ggz (A)'!H1160</f>
        <v>0</v>
      </c>
    </row>
    <row r="1161" spans="1:8" x14ac:dyDescent="0.25">
      <c r="A1161" s="26" t="str">
        <f>'2b. Productie zpm l-ggz (A)'!A1161</f>
        <v>GC0068</v>
      </c>
      <c r="B1161" s="27"/>
      <c r="C1161" s="37">
        <f>'2b. Productie zpm l-ggz (A)'!C1161</f>
        <v>10</v>
      </c>
      <c r="D1161" s="27"/>
      <c r="E1161" s="27" t="str">
        <f>'2b. Productie zpm l-ggz (A)'!E1161</f>
        <v>Verpleegkundig specialist geestelijke gezondheidszorg (Wet Big artikel 14)</v>
      </c>
      <c r="F1161" s="32">
        <f>'2b. Productie zpm l-ggz (A)'!F1161</f>
        <v>0</v>
      </c>
      <c r="G1161" s="53">
        <f>'2b. Productie zpm l-ggz (A)'!G1161</f>
        <v>8.3407992561127102</v>
      </c>
      <c r="H1161" s="30">
        <f>'2b. Productie zpm l-ggz (A)'!H1161</f>
        <v>0</v>
      </c>
    </row>
    <row r="1162" spans="1:8" x14ac:dyDescent="0.25">
      <c r="A1162" s="26" t="str">
        <f>'2b. Productie zpm l-ggz (A)'!A1162</f>
        <v>GC0069</v>
      </c>
      <c r="B1162" s="27"/>
      <c r="C1162" s="37">
        <f>'2b. Productie zpm l-ggz (A)'!C1162</f>
        <v>10</v>
      </c>
      <c r="D1162" s="27"/>
      <c r="E1162" s="27" t="str">
        <f>'2b. Productie zpm l-ggz (A)'!E1162</f>
        <v>Arts (Wet Big artikel 3)</v>
      </c>
      <c r="F1162" s="32">
        <f>'2b. Productie zpm l-ggz (A)'!F1162</f>
        <v>0</v>
      </c>
      <c r="G1162" s="53">
        <f>'2b. Productie zpm l-ggz (A)'!G1162</f>
        <v>7.8156568034932796</v>
      </c>
      <c r="H1162" s="30">
        <f>'2b. Productie zpm l-ggz (A)'!H1162</f>
        <v>0</v>
      </c>
    </row>
    <row r="1163" spans="1:8" x14ac:dyDescent="0.25">
      <c r="A1163" s="26" t="str">
        <f>'2b. Productie zpm l-ggz (A)'!A1163</f>
        <v>GC0070</v>
      </c>
      <c r="B1163" s="27"/>
      <c r="C1163" s="37">
        <f>'2b. Productie zpm l-ggz (A)'!C1163</f>
        <v>10</v>
      </c>
      <c r="D1163" s="27"/>
      <c r="E1163" s="27" t="str">
        <f>'2b. Productie zpm l-ggz (A)'!E1163</f>
        <v>Gezondheidszorgpsycholoog (Wet Big artikel 3)</v>
      </c>
      <c r="F1163" s="32">
        <f>'2b. Productie zpm l-ggz (A)'!F1163</f>
        <v>0</v>
      </c>
      <c r="G1163" s="53">
        <f>'2b. Productie zpm l-ggz (A)'!G1163</f>
        <v>8.9262132808742702</v>
      </c>
      <c r="H1163" s="30">
        <f>'2b. Productie zpm l-ggz (A)'!H1163</f>
        <v>0</v>
      </c>
    </row>
    <row r="1164" spans="1:8" x14ac:dyDescent="0.25">
      <c r="A1164" s="26" t="str">
        <f>'2b. Productie zpm l-ggz (A)'!A1164</f>
        <v>GC0071</v>
      </c>
      <c r="B1164" s="27"/>
      <c r="C1164" s="37">
        <f>'2b. Productie zpm l-ggz (A)'!C1164</f>
        <v>10</v>
      </c>
      <c r="D1164" s="27"/>
      <c r="E1164" s="27" t="str">
        <f>'2b. Productie zpm l-ggz (A)'!E1164</f>
        <v>Psychotherapeut (Wet Big artikel 3)</v>
      </c>
      <c r="F1164" s="32">
        <f>'2b. Productie zpm l-ggz (A)'!F1164</f>
        <v>0</v>
      </c>
      <c r="G1164" s="53">
        <f>'2b. Productie zpm l-ggz (A)'!G1164</f>
        <v>9.8791978719881808</v>
      </c>
      <c r="H1164" s="30">
        <f>'2b. Productie zpm l-ggz (A)'!H1164</f>
        <v>0</v>
      </c>
    </row>
    <row r="1165" spans="1:8" ht="15.75" thickBot="1" x14ac:dyDescent="0.3">
      <c r="A1165" s="28" t="str">
        <f>'2b. Productie zpm l-ggz (A)'!A1165</f>
        <v>GC0072</v>
      </c>
      <c r="B1165" s="29"/>
      <c r="C1165" s="39">
        <f>'2b. Productie zpm l-ggz (A)'!C1165</f>
        <v>10</v>
      </c>
      <c r="D1165" s="29"/>
      <c r="E1165" s="29" t="str">
        <f>'2b. Productie zpm l-ggz (A)'!E1165</f>
        <v>Verpleegkundige (Wet Big artikel 3)</v>
      </c>
      <c r="F1165" s="40">
        <f>'2b. Productie zpm l-ggz (A)'!F1165</f>
        <v>0</v>
      </c>
      <c r="G1165" s="55">
        <f>'2b. Productie zpm l-ggz (A)'!G1165</f>
        <v>7.9029960110677404</v>
      </c>
      <c r="H1165" s="31">
        <f>'2b. Productie zpm l-ggz (A)'!H1165</f>
        <v>0</v>
      </c>
    </row>
    <row r="1166" spans="1:8" ht="15.75" thickBot="1" x14ac:dyDescent="0.3">
      <c r="A1166" s="97"/>
      <c r="B1166" s="20"/>
      <c r="C1166" s="21"/>
      <c r="D1166" s="22"/>
      <c r="E1166" s="23"/>
      <c r="F1166" s="23"/>
      <c r="G1166" s="22"/>
      <c r="H1166" s="97"/>
    </row>
    <row r="1167" spans="1:8" ht="15.75" thickBot="1" x14ac:dyDescent="0.3">
      <c r="A1167" s="41" t="str">
        <f>'2b. Productie zpm l-ggz (A)'!A1167</f>
        <v>Totaal</v>
      </c>
      <c r="B1167" s="35" t="str">
        <f>'2b. Productie zpm l-ggz (A)'!B1167</f>
        <v>Groepsconsulten</v>
      </c>
      <c r="C1167" s="35"/>
      <c r="D1167" s="35"/>
      <c r="E1167" s="35"/>
      <c r="F1167" s="35">
        <f>'2b. Productie zpm l-ggz (A)'!F1167</f>
        <v>0</v>
      </c>
      <c r="G1167" s="79">
        <f>'2b. Productie zpm l-ggz (A)'!G1167</f>
        <v>0</v>
      </c>
      <c r="H1167" s="97"/>
    </row>
    <row r="1168" spans="1:8" ht="15.75" thickBot="1" x14ac:dyDescent="0.3">
      <c r="A1168" s="97"/>
      <c r="B1168" s="20"/>
      <c r="C1168" s="21"/>
      <c r="D1168" s="22"/>
      <c r="E1168" s="23"/>
      <c r="F1168" s="23"/>
      <c r="G1168" s="22"/>
      <c r="H1168" s="97"/>
    </row>
    <row r="1169" spans="1:8" x14ac:dyDescent="0.25">
      <c r="A1169" s="2" t="str">
        <f>'2b. Productie zpm l-ggz (A)'!A1169</f>
        <v>Prestatiecode</v>
      </c>
      <c r="B1169" s="6"/>
      <c r="C1169" s="6"/>
      <c r="D1169" s="6" t="str">
        <f>'2b. Productie zpm l-ggz (A)'!D1169</f>
        <v>Prestatiebeschrijving</v>
      </c>
      <c r="E1169" s="6"/>
      <c r="F1169" s="6" t="str">
        <f>'2b. Productie zpm l-ggz (A)'!F1169</f>
        <v>Aantal</v>
      </c>
      <c r="G1169" s="6" t="str">
        <f>'2b. Productie zpm l-ggz (A)'!G1169</f>
        <v>Tarief 2022</v>
      </c>
      <c r="H1169" s="7" t="str">
        <f>'2b. Productie zpm l-ggz (A)'!H1169</f>
        <v>Fictieve omzet 2022</v>
      </c>
    </row>
    <row r="1170" spans="1:8" x14ac:dyDescent="0.25">
      <c r="A1170" s="26" t="str">
        <f>'2b. Productie zpm l-ggz (A)'!A1170</f>
        <v>VD0001</v>
      </c>
      <c r="B1170" s="27"/>
      <c r="C1170" s="27"/>
      <c r="D1170" s="27" t="str">
        <f>'2b. Productie zpm l-ggz (A)'!D1170</f>
        <v>Verblijfsdag A (lichte verzorgingsgraad)</v>
      </c>
      <c r="E1170" s="27"/>
      <c r="F1170" s="32">
        <f>'2b. Productie zpm l-ggz (A)'!F1170</f>
        <v>0</v>
      </c>
      <c r="G1170" s="27">
        <f>'2b. Productie zpm l-ggz (A)'!G1170</f>
        <v>203.31460202339201</v>
      </c>
      <c r="H1170" s="30">
        <f>'2b. Productie zpm l-ggz (A)'!H1170</f>
        <v>0</v>
      </c>
    </row>
    <row r="1171" spans="1:8" x14ac:dyDescent="0.25">
      <c r="A1171" s="26" t="str">
        <f>'2b. Productie zpm l-ggz (A)'!A1171</f>
        <v>VD0003</v>
      </c>
      <c r="B1171" s="27"/>
      <c r="C1171" s="27"/>
      <c r="D1171" s="27" t="str">
        <f>'2b. Productie zpm l-ggz (A)'!D1171</f>
        <v>Verblijfsdag A (lichte verzorgingsgraad) - beveiligingsniveau 2</v>
      </c>
      <c r="E1171" s="27"/>
      <c r="F1171" s="32">
        <f>'2b. Productie zpm l-ggz (A)'!F1171</f>
        <v>0</v>
      </c>
      <c r="G1171" s="27">
        <f>'2b. Productie zpm l-ggz (A)'!G1171</f>
        <v>261.56114326651903</v>
      </c>
      <c r="H1171" s="30">
        <f>'2b. Productie zpm l-ggz (A)'!H1171</f>
        <v>0</v>
      </c>
    </row>
    <row r="1172" spans="1:8" x14ac:dyDescent="0.25">
      <c r="A1172" s="26" t="str">
        <f>'2b. Productie zpm l-ggz (A)'!A1172</f>
        <v>VD0005</v>
      </c>
      <c r="B1172" s="27"/>
      <c r="C1172" s="27"/>
      <c r="D1172" s="27" t="str">
        <f>'2b. Productie zpm l-ggz (A)'!D1172</f>
        <v>Verblijfsdag A (lichte verzorgingsgraad) - beveiligingsniveau 3</v>
      </c>
      <c r="E1172" s="27"/>
      <c r="F1172" s="32">
        <f>'2b. Productie zpm l-ggz (A)'!F1172</f>
        <v>0</v>
      </c>
      <c r="G1172" s="27">
        <f>'2b. Productie zpm l-ggz (A)'!G1172</f>
        <v>277.70348683839399</v>
      </c>
      <c r="H1172" s="30">
        <f>'2b. Productie zpm l-ggz (A)'!H1172</f>
        <v>0</v>
      </c>
    </row>
    <row r="1173" spans="1:8" x14ac:dyDescent="0.25">
      <c r="A1173" s="26" t="str">
        <f>'2b. Productie zpm l-ggz (A)'!A1173</f>
        <v>VD0007</v>
      </c>
      <c r="B1173" s="27"/>
      <c r="C1173" s="27"/>
      <c r="D1173" s="27" t="str">
        <f>'2b. Productie zpm l-ggz (A)'!D1173</f>
        <v>Verblijfsdag A (lichte verzorgingsgraad) - beveiligingsniveau 4</v>
      </c>
      <c r="E1173" s="27"/>
      <c r="F1173" s="32">
        <f>'2b. Productie zpm l-ggz (A)'!F1173</f>
        <v>0</v>
      </c>
      <c r="G1173" s="27">
        <f>'2b. Productie zpm l-ggz (A)'!G1173</f>
        <v>313.25925001409797</v>
      </c>
      <c r="H1173" s="30">
        <f>'2b. Productie zpm l-ggz (A)'!H1173</f>
        <v>0</v>
      </c>
    </row>
    <row r="1174" spans="1:8" x14ac:dyDescent="0.25">
      <c r="A1174" s="26" t="str">
        <f>'2b. Productie zpm l-ggz (A)'!A1174</f>
        <v>VD0009</v>
      </c>
      <c r="B1174" s="27"/>
      <c r="C1174" s="27"/>
      <c r="D1174" s="27" t="str">
        <f>'2b. Productie zpm l-ggz (A)'!D1174</f>
        <v>Verblijfsdag B (beperkte verzorgingsgraad)</v>
      </c>
      <c r="E1174" s="27"/>
      <c r="F1174" s="32">
        <f>'2b. Productie zpm l-ggz (A)'!F1174</f>
        <v>0</v>
      </c>
      <c r="G1174" s="27">
        <f>'2b. Productie zpm l-ggz (A)'!G1174</f>
        <v>235.591566544399</v>
      </c>
      <c r="H1174" s="30">
        <f>'2b. Productie zpm l-ggz (A)'!H1174</f>
        <v>0</v>
      </c>
    </row>
    <row r="1175" spans="1:8" x14ac:dyDescent="0.25">
      <c r="A1175" s="26" t="str">
        <f>'2b. Productie zpm l-ggz (A)'!A1175</f>
        <v>VD0011</v>
      </c>
      <c r="B1175" s="27"/>
      <c r="C1175" s="27"/>
      <c r="D1175" s="27" t="str">
        <f>'2b. Productie zpm l-ggz (A)'!D1175</f>
        <v>Verblijfsdag B (beperkte verzorgingsgraad) - beveiligingsniveau 2</v>
      </c>
      <c r="E1175" s="27"/>
      <c r="F1175" s="32">
        <f>'2b. Productie zpm l-ggz (A)'!F1175</f>
        <v>0</v>
      </c>
      <c r="G1175" s="27">
        <f>'2b. Productie zpm l-ggz (A)'!G1175</f>
        <v>270.33467184686901</v>
      </c>
      <c r="H1175" s="30">
        <f>'2b. Productie zpm l-ggz (A)'!H1175</f>
        <v>0</v>
      </c>
    </row>
    <row r="1176" spans="1:8" x14ac:dyDescent="0.25">
      <c r="A1176" s="26" t="str">
        <f>'2b. Productie zpm l-ggz (A)'!A1176</f>
        <v>VD0013</v>
      </c>
      <c r="B1176" s="27"/>
      <c r="C1176" s="27"/>
      <c r="D1176" s="27" t="str">
        <f>'2b. Productie zpm l-ggz (A)'!D1176</f>
        <v>Verblijfsdag B (beperkte verzorgingsgraad) - beveiligingsniveau 3</v>
      </c>
      <c r="E1176" s="27"/>
      <c r="F1176" s="32">
        <f>'2b. Productie zpm l-ggz (A)'!F1176</f>
        <v>0</v>
      </c>
      <c r="G1176" s="27">
        <f>'2b. Productie zpm l-ggz (A)'!G1176</f>
        <v>286.47701541874397</v>
      </c>
      <c r="H1176" s="30">
        <f>'2b. Productie zpm l-ggz (A)'!H1176</f>
        <v>0</v>
      </c>
    </row>
    <row r="1177" spans="1:8" x14ac:dyDescent="0.25">
      <c r="A1177" s="26" t="str">
        <f>'2b. Productie zpm l-ggz (A)'!A1177</f>
        <v>VD0015</v>
      </c>
      <c r="B1177" s="27"/>
      <c r="C1177" s="27"/>
      <c r="D1177" s="27" t="str">
        <f>'2b. Productie zpm l-ggz (A)'!D1177</f>
        <v>Verblijfsdag B (beperkte verzorgingsgraad) - beveiligingsniveau 4</v>
      </c>
      <c r="E1177" s="27"/>
      <c r="F1177" s="32">
        <f>'2b. Productie zpm l-ggz (A)'!F1177</f>
        <v>0</v>
      </c>
      <c r="G1177" s="27">
        <f>'2b. Productie zpm l-ggz (A)'!G1177</f>
        <v>322.03277859444802</v>
      </c>
      <c r="H1177" s="30">
        <f>'2b. Productie zpm l-ggz (A)'!H1177</f>
        <v>0</v>
      </c>
    </row>
    <row r="1178" spans="1:8" x14ac:dyDescent="0.25">
      <c r="A1178" s="26" t="str">
        <f>'2b. Productie zpm l-ggz (A)'!A1178</f>
        <v>VD0017</v>
      </c>
      <c r="B1178" s="27"/>
      <c r="C1178" s="27"/>
      <c r="D1178" s="27" t="str">
        <f>'2b. Productie zpm l-ggz (A)'!D1178</f>
        <v>Verblijfsdag C (matige verzorgingsgraad)</v>
      </c>
      <c r="E1178" s="27"/>
      <c r="F1178" s="32">
        <f>'2b. Productie zpm l-ggz (A)'!F1178</f>
        <v>0</v>
      </c>
      <c r="G1178" s="27">
        <f>'2b. Productie zpm l-ggz (A)'!G1178</f>
        <v>313.35189907720701</v>
      </c>
      <c r="H1178" s="30">
        <f>'2b. Productie zpm l-ggz (A)'!H1178</f>
        <v>0</v>
      </c>
    </row>
    <row r="1179" spans="1:8" x14ac:dyDescent="0.25">
      <c r="A1179" s="26" t="str">
        <f>'2b. Productie zpm l-ggz (A)'!A1179</f>
        <v>VD0019</v>
      </c>
      <c r="B1179" s="27"/>
      <c r="C1179" s="27"/>
      <c r="D1179" s="27" t="str">
        <f>'2b. Productie zpm l-ggz (A)'!D1179</f>
        <v>Verblijfsdag C (matige verzorgingsgraad) - beveiligingsniveau 2</v>
      </c>
      <c r="E1179" s="27"/>
      <c r="F1179" s="32">
        <f>'2b. Productie zpm l-ggz (A)'!F1179</f>
        <v>0</v>
      </c>
      <c r="G1179" s="27">
        <f>'2b. Productie zpm l-ggz (A)'!G1179</f>
        <v>340.37566176427998</v>
      </c>
      <c r="H1179" s="30">
        <f>'2b. Productie zpm l-ggz (A)'!H1179</f>
        <v>0</v>
      </c>
    </row>
    <row r="1180" spans="1:8" x14ac:dyDescent="0.25">
      <c r="A1180" s="26" t="str">
        <f>'2b. Productie zpm l-ggz (A)'!A1180</f>
        <v>VD0021</v>
      </c>
      <c r="B1180" s="27"/>
      <c r="C1180" s="27"/>
      <c r="D1180" s="27" t="str">
        <f>'2b. Productie zpm l-ggz (A)'!D1180</f>
        <v>Verblijfsdag C (matige verzorgingsgraad) - beveiligingsniveau 3</v>
      </c>
      <c r="E1180" s="27"/>
      <c r="F1180" s="32">
        <f>'2b. Productie zpm l-ggz (A)'!F1180</f>
        <v>0</v>
      </c>
      <c r="G1180" s="27">
        <f>'2b. Productie zpm l-ggz (A)'!G1180</f>
        <v>356.518005336155</v>
      </c>
      <c r="H1180" s="30">
        <f>'2b. Productie zpm l-ggz (A)'!H1180</f>
        <v>0</v>
      </c>
    </row>
    <row r="1181" spans="1:8" x14ac:dyDescent="0.25">
      <c r="A1181" s="26" t="str">
        <f>'2b. Productie zpm l-ggz (A)'!A1181</f>
        <v>VD0023</v>
      </c>
      <c r="B1181" s="27"/>
      <c r="C1181" s="27"/>
      <c r="D1181" s="27" t="str">
        <f>'2b. Productie zpm l-ggz (A)'!D1181</f>
        <v>Verblijfsdag C (matige verzorgingsgraad) - beveiligingsniveau 4</v>
      </c>
      <c r="E1181" s="27"/>
      <c r="F1181" s="32">
        <f>'2b. Productie zpm l-ggz (A)'!F1181</f>
        <v>0</v>
      </c>
      <c r="G1181" s="27">
        <f>'2b. Productie zpm l-ggz (A)'!G1181</f>
        <v>392.07376851185899</v>
      </c>
      <c r="H1181" s="30">
        <f>'2b. Productie zpm l-ggz (A)'!H1181</f>
        <v>0</v>
      </c>
    </row>
    <row r="1182" spans="1:8" x14ac:dyDescent="0.25">
      <c r="A1182" s="26" t="str">
        <f>'2b. Productie zpm l-ggz (A)'!A1182</f>
        <v>VD0025</v>
      </c>
      <c r="B1182" s="27"/>
      <c r="C1182" s="27"/>
      <c r="D1182" s="27" t="str">
        <f>'2b. Productie zpm l-ggz (A)'!D1182</f>
        <v>Verblijfsdag D (gemiddelde verzorgingsgraad)</v>
      </c>
      <c r="E1182" s="27"/>
      <c r="F1182" s="32">
        <f>'2b. Productie zpm l-ggz (A)'!F1182</f>
        <v>0</v>
      </c>
      <c r="G1182" s="27">
        <f>'2b. Productie zpm l-ggz (A)'!G1182</f>
        <v>349.72257618728003</v>
      </c>
      <c r="H1182" s="30">
        <f>'2b. Productie zpm l-ggz (A)'!H1182</f>
        <v>0</v>
      </c>
    </row>
    <row r="1183" spans="1:8" x14ac:dyDescent="0.25">
      <c r="A1183" s="26" t="str">
        <f>'2b. Productie zpm l-ggz (A)'!A1183</f>
        <v>VD0027</v>
      </c>
      <c r="B1183" s="27"/>
      <c r="C1183" s="27"/>
      <c r="D1183" s="27" t="str">
        <f>'2b. Productie zpm l-ggz (A)'!D1183</f>
        <v>Verblijfsdag D (gemiddelde verzorgingsgraad) - beveiligingsniveau 2</v>
      </c>
      <c r="E1183" s="27"/>
      <c r="F1183" s="32">
        <f>'2b. Productie zpm l-ggz (A)'!F1183</f>
        <v>0</v>
      </c>
      <c r="G1183" s="27">
        <f>'2b. Productie zpm l-ggz (A)'!G1183</f>
        <v>384.06785231086002</v>
      </c>
      <c r="H1183" s="30">
        <f>'2b. Productie zpm l-ggz (A)'!H1183</f>
        <v>0</v>
      </c>
    </row>
    <row r="1184" spans="1:8" x14ac:dyDescent="0.25">
      <c r="A1184" s="26" t="str">
        <f>'2b. Productie zpm l-ggz (A)'!A1184</f>
        <v>VD0029</v>
      </c>
      <c r="B1184" s="27"/>
      <c r="C1184" s="27"/>
      <c r="D1184" s="27" t="str">
        <f>'2b. Productie zpm l-ggz (A)'!D1184</f>
        <v>Verblijfsdag D (gemiddelde verzorgingsgraad) - beveiligingsniveau 3</v>
      </c>
      <c r="E1184" s="27"/>
      <c r="F1184" s="32">
        <f>'2b. Productie zpm l-ggz (A)'!F1184</f>
        <v>0</v>
      </c>
      <c r="G1184" s="27">
        <f>'2b. Productie zpm l-ggz (A)'!G1184</f>
        <v>400.21019588273498</v>
      </c>
      <c r="H1184" s="30">
        <f>'2b. Productie zpm l-ggz (A)'!H1184</f>
        <v>0</v>
      </c>
    </row>
    <row r="1185" spans="1:8" x14ac:dyDescent="0.25">
      <c r="A1185" s="26" t="str">
        <f>'2b. Productie zpm l-ggz (A)'!A1185</f>
        <v>VD0031</v>
      </c>
      <c r="B1185" s="27"/>
      <c r="C1185" s="27"/>
      <c r="D1185" s="27" t="str">
        <f>'2b. Productie zpm l-ggz (A)'!D1185</f>
        <v>Verblijfsdag D (gemiddelde verzorgingsgraad) - beveiligingsniveau 4</v>
      </c>
      <c r="E1185" s="27"/>
      <c r="F1185" s="32">
        <f>'2b. Productie zpm l-ggz (A)'!F1185</f>
        <v>0</v>
      </c>
      <c r="G1185" s="27">
        <f>'2b. Productie zpm l-ggz (A)'!G1185</f>
        <v>435.76595905843902</v>
      </c>
      <c r="H1185" s="30">
        <f>'2b. Productie zpm l-ggz (A)'!H1185</f>
        <v>0</v>
      </c>
    </row>
    <row r="1186" spans="1:8" x14ac:dyDescent="0.25">
      <c r="A1186" s="26" t="str">
        <f>'2b. Productie zpm l-ggz (A)'!A1186</f>
        <v>VD0033</v>
      </c>
      <c r="B1186" s="27"/>
      <c r="C1186" s="27"/>
      <c r="D1186" s="27" t="str">
        <f>'2b. Productie zpm l-ggz (A)'!D1186</f>
        <v>Verblijfsdag E (intensieve verzorgingsgraad)</v>
      </c>
      <c r="E1186" s="27"/>
      <c r="F1186" s="32">
        <f>'2b. Productie zpm l-ggz (A)'!F1186</f>
        <v>0</v>
      </c>
      <c r="G1186" s="27">
        <f>'2b. Productie zpm l-ggz (A)'!G1186</f>
        <v>415.36297912619398</v>
      </c>
      <c r="H1186" s="30">
        <f>'2b. Productie zpm l-ggz (A)'!H1186</f>
        <v>0</v>
      </c>
    </row>
    <row r="1187" spans="1:8" x14ac:dyDescent="0.25">
      <c r="A1187" s="26" t="str">
        <f>'2b. Productie zpm l-ggz (A)'!A1187</f>
        <v>VD0035</v>
      </c>
      <c r="B1187" s="27"/>
      <c r="C1187" s="27"/>
      <c r="D1187" s="27" t="str">
        <f>'2b. Productie zpm l-ggz (A)'!D1187</f>
        <v>Verblijfsdag E (intensieve verzorgingsgraad) - beveiligingsniveau 2</v>
      </c>
      <c r="E1187" s="27"/>
      <c r="F1187" s="32">
        <f>'2b. Productie zpm l-ggz (A)'!F1187</f>
        <v>0</v>
      </c>
      <c r="G1187" s="27">
        <f>'2b. Productie zpm l-ggz (A)'!G1187</f>
        <v>446.62456174893401</v>
      </c>
      <c r="H1187" s="30">
        <f>'2b. Productie zpm l-ggz (A)'!H1187</f>
        <v>0</v>
      </c>
    </row>
    <row r="1188" spans="1:8" x14ac:dyDescent="0.25">
      <c r="A1188" s="26" t="str">
        <f>'2b. Productie zpm l-ggz (A)'!A1188</f>
        <v>VD0037</v>
      </c>
      <c r="B1188" s="27"/>
      <c r="C1188" s="27"/>
      <c r="D1188" s="27" t="str">
        <f>'2b. Productie zpm l-ggz (A)'!D1188</f>
        <v>Verblijfsdag E (intensieve verzorgingsgraad) - beveiligingsniveau 3</v>
      </c>
      <c r="E1188" s="27"/>
      <c r="F1188" s="32">
        <f>'2b. Productie zpm l-ggz (A)'!F1188</f>
        <v>0</v>
      </c>
      <c r="G1188" s="27">
        <f>'2b. Productie zpm l-ggz (A)'!G1188</f>
        <v>462.76690532080897</v>
      </c>
      <c r="H1188" s="30">
        <f>'2b. Productie zpm l-ggz (A)'!H1188</f>
        <v>0</v>
      </c>
    </row>
    <row r="1189" spans="1:8" x14ac:dyDescent="0.25">
      <c r="A1189" s="26" t="str">
        <f>'2b. Productie zpm l-ggz (A)'!A1189</f>
        <v>VD0039</v>
      </c>
      <c r="B1189" s="27"/>
      <c r="C1189" s="27"/>
      <c r="D1189" s="27" t="str">
        <f>'2b. Productie zpm l-ggz (A)'!D1189</f>
        <v>Verblijfsdag E (intensieve verzorgingsgraad) - beveiligingsniveau 4</v>
      </c>
      <c r="E1189" s="27"/>
      <c r="F1189" s="32">
        <f>'2b. Productie zpm l-ggz (A)'!F1189</f>
        <v>0</v>
      </c>
      <c r="G1189" s="27">
        <f>'2b. Productie zpm l-ggz (A)'!G1189</f>
        <v>498.32266849651302</v>
      </c>
      <c r="H1189" s="30">
        <f>'2b. Productie zpm l-ggz (A)'!H1189</f>
        <v>0</v>
      </c>
    </row>
    <row r="1190" spans="1:8" x14ac:dyDescent="0.25">
      <c r="A1190" s="26" t="str">
        <f>'2b. Productie zpm l-ggz (A)'!A1190</f>
        <v>VD0041</v>
      </c>
      <c r="B1190" s="27"/>
      <c r="C1190" s="27"/>
      <c r="D1190" s="27" t="str">
        <f>'2b. Productie zpm l-ggz (A)'!D1190</f>
        <v>Verblijfsdag F (extra intensieve verzorgingsgraad)</v>
      </c>
      <c r="E1190" s="27"/>
      <c r="F1190" s="32">
        <f>'2b. Productie zpm l-ggz (A)'!F1190</f>
        <v>0</v>
      </c>
      <c r="G1190" s="27">
        <f>'2b. Productie zpm l-ggz (A)'!G1190</f>
        <v>509.66287632298599</v>
      </c>
      <c r="H1190" s="30">
        <f>'2b. Productie zpm l-ggz (A)'!H1190</f>
        <v>0</v>
      </c>
    </row>
    <row r="1191" spans="1:8" x14ac:dyDescent="0.25">
      <c r="A1191" s="26" t="str">
        <f>'2b. Productie zpm l-ggz (A)'!A1191</f>
        <v>VD0043</v>
      </c>
      <c r="B1191" s="27"/>
      <c r="C1191" s="27"/>
      <c r="D1191" s="27" t="str">
        <f>'2b. Productie zpm l-ggz (A)'!D1191</f>
        <v>Verblijfsdag F (extra intensieve verzorgingsgraad) - beveiligingsniveau 2</v>
      </c>
      <c r="E1191" s="27"/>
      <c r="F1191" s="32">
        <f>'2b. Productie zpm l-ggz (A)'!F1191</f>
        <v>0</v>
      </c>
      <c r="G1191" s="27">
        <f>'2b. Productie zpm l-ggz (A)'!G1191</f>
        <v>533.87163836093202</v>
      </c>
      <c r="H1191" s="30">
        <f>'2b. Productie zpm l-ggz (A)'!H1191</f>
        <v>0</v>
      </c>
    </row>
    <row r="1192" spans="1:8" x14ac:dyDescent="0.25">
      <c r="A1192" s="26" t="str">
        <f>'2b. Productie zpm l-ggz (A)'!A1192</f>
        <v>VD0045</v>
      </c>
      <c r="B1192" s="27"/>
      <c r="C1192" s="27"/>
      <c r="D1192" s="27" t="str">
        <f>'2b. Productie zpm l-ggz (A)'!D1192</f>
        <v>Verblijfsdag F (extra intensieve verzorgingsgraad) - beveiligingsniveau 3</v>
      </c>
      <c r="E1192" s="27"/>
      <c r="F1192" s="32">
        <f>'2b. Productie zpm l-ggz (A)'!F1192</f>
        <v>0</v>
      </c>
      <c r="G1192" s="27">
        <f>'2b. Productie zpm l-ggz (A)'!G1192</f>
        <v>550.01398193280704</v>
      </c>
      <c r="H1192" s="30">
        <f>'2b. Productie zpm l-ggz (A)'!H1192</f>
        <v>0</v>
      </c>
    </row>
    <row r="1193" spans="1:8" x14ac:dyDescent="0.25">
      <c r="A1193" s="26" t="str">
        <f>'2b. Productie zpm l-ggz (A)'!A1193</f>
        <v>VD0047</v>
      </c>
      <c r="B1193" s="27"/>
      <c r="C1193" s="27"/>
      <c r="D1193" s="27" t="str">
        <f>'2b. Productie zpm l-ggz (A)'!D1193</f>
        <v>Verblijfsdag F (extra intensieve verzorgingsgraad) - beveiligingsniveau 4</v>
      </c>
      <c r="E1193" s="27"/>
      <c r="F1193" s="32">
        <f>'2b. Productie zpm l-ggz (A)'!F1193</f>
        <v>0</v>
      </c>
      <c r="G1193" s="27">
        <f>'2b. Productie zpm l-ggz (A)'!G1193</f>
        <v>585.56974510851103</v>
      </c>
      <c r="H1193" s="30">
        <f>'2b. Productie zpm l-ggz (A)'!H1193</f>
        <v>0</v>
      </c>
    </row>
    <row r="1194" spans="1:8" x14ac:dyDescent="0.25">
      <c r="A1194" s="26" t="str">
        <f>'2b. Productie zpm l-ggz (A)'!A1194</f>
        <v>VD0049</v>
      </c>
      <c r="B1194" s="27"/>
      <c r="C1194" s="27"/>
      <c r="D1194" s="27" t="str">
        <f>'2b. Productie zpm l-ggz (A)'!D1194</f>
        <v>Verblijfsdag G (zeer intensieve verzorgingsgraad)</v>
      </c>
      <c r="E1194" s="27"/>
      <c r="F1194" s="32">
        <f>'2b. Productie zpm l-ggz (A)'!F1194</f>
        <v>0</v>
      </c>
      <c r="G1194" s="27">
        <f>'2b. Productie zpm l-ggz (A)'!G1194</f>
        <v>625.02843092748401</v>
      </c>
      <c r="H1194" s="30">
        <f>'2b. Productie zpm l-ggz (A)'!H1194</f>
        <v>0</v>
      </c>
    </row>
    <row r="1195" spans="1:8" x14ac:dyDescent="0.25">
      <c r="A1195" s="26" t="str">
        <f>'2b. Productie zpm l-ggz (A)'!A1195</f>
        <v>VD0051</v>
      </c>
      <c r="B1195" s="27"/>
      <c r="C1195" s="27"/>
      <c r="D1195" s="27" t="str">
        <f>'2b. Productie zpm l-ggz (A)'!D1195</f>
        <v>Verblijfsdag G (zeer intensieve verzorgingsgraad) - beveiligingsniveau 2</v>
      </c>
      <c r="E1195" s="27"/>
      <c r="F1195" s="32">
        <f>'2b. Productie zpm l-ggz (A)'!F1195</f>
        <v>0</v>
      </c>
      <c r="G1195" s="27">
        <f>'2b. Productie zpm l-ggz (A)'!G1195</f>
        <v>642.99041849047103</v>
      </c>
      <c r="H1195" s="30">
        <f>'2b. Productie zpm l-ggz (A)'!H1195</f>
        <v>0</v>
      </c>
    </row>
    <row r="1196" spans="1:8" x14ac:dyDescent="0.25">
      <c r="A1196" s="26" t="str">
        <f>'2b. Productie zpm l-ggz (A)'!A1196</f>
        <v>VD0053</v>
      </c>
      <c r="B1196" s="27"/>
      <c r="C1196" s="27"/>
      <c r="D1196" s="27" t="str">
        <f>'2b. Productie zpm l-ggz (A)'!D1196</f>
        <v>Verblijfsdag G (zeer intensieve verzorgingsgraad) - beveiligingsniveau 3</v>
      </c>
      <c r="E1196" s="27"/>
      <c r="F1196" s="32">
        <f>'2b. Productie zpm l-ggz (A)'!F1196</f>
        <v>0</v>
      </c>
      <c r="G1196" s="27">
        <f>'2b. Productie zpm l-ggz (A)'!G1196</f>
        <v>659.13276206234605</v>
      </c>
      <c r="H1196" s="30">
        <f>'2b. Productie zpm l-ggz (A)'!H1196</f>
        <v>0</v>
      </c>
    </row>
    <row r="1197" spans="1:8" x14ac:dyDescent="0.25">
      <c r="A1197" s="26" t="str">
        <f>'2b. Productie zpm l-ggz (A)'!A1197</f>
        <v>VD0055</v>
      </c>
      <c r="B1197" s="27"/>
      <c r="C1197" s="27"/>
      <c r="D1197" s="27" t="str">
        <f>'2b. Productie zpm l-ggz (A)'!D1197</f>
        <v>Verblijfsdag G (zeer intensieve verzorgingsgraad) - beveiligingsniveau 4</v>
      </c>
      <c r="E1197" s="27"/>
      <c r="F1197" s="32">
        <f>'2b. Productie zpm l-ggz (A)'!F1197</f>
        <v>0</v>
      </c>
      <c r="G1197" s="27">
        <f>'2b. Productie zpm l-ggz (A)'!G1197</f>
        <v>694.68852523804901</v>
      </c>
      <c r="H1197" s="30">
        <f>'2b. Productie zpm l-ggz (A)'!H1197</f>
        <v>0</v>
      </c>
    </row>
    <row r="1198" spans="1:8" x14ac:dyDescent="0.25">
      <c r="A1198" s="26" t="str">
        <f>'2b. Productie zpm l-ggz (A)'!A1198</f>
        <v>VD0057</v>
      </c>
      <c r="B1198" s="27"/>
      <c r="C1198" s="27"/>
      <c r="D1198" s="27" t="str">
        <f>'2b. Productie zpm l-ggz (A)'!D1198</f>
        <v>Verblijfsdag H (hic)</v>
      </c>
      <c r="E1198" s="27"/>
      <c r="F1198" s="32">
        <f>'2b. Productie zpm l-ggz (A)'!F1198</f>
        <v>0</v>
      </c>
      <c r="G1198" s="27">
        <f>'2b. Productie zpm l-ggz (A)'!G1198</f>
        <v>592.08328434688406</v>
      </c>
      <c r="H1198" s="30">
        <f>'2b. Productie zpm l-ggz (A)'!H1198</f>
        <v>0</v>
      </c>
    </row>
    <row r="1199" spans="1:8" x14ac:dyDescent="0.25">
      <c r="A1199" s="26" t="str">
        <f>'2b. Productie zpm l-ggz (A)'!A1199</f>
        <v>VD0058</v>
      </c>
      <c r="B1199" s="27"/>
      <c r="C1199" s="27"/>
      <c r="D1199" s="27" t="str">
        <f>'2b. Productie zpm l-ggz (A)'!D1199</f>
        <v>Verblijf met rechtvaardigingsgrond (VMR)</v>
      </c>
      <c r="E1199" s="27"/>
      <c r="F1199" s="32">
        <f>'2b. Productie zpm l-ggz (A)'!F1199</f>
        <v>0</v>
      </c>
      <c r="G1199" s="27">
        <f>'2b. Productie zpm l-ggz (A)'!G1199</f>
        <v>378.86213288699201</v>
      </c>
      <c r="H1199" s="30">
        <f>'2b. Productie zpm l-ggz (A)'!H1199</f>
        <v>0</v>
      </c>
    </row>
    <row r="1200" spans="1:8" x14ac:dyDescent="0.25">
      <c r="A1200" s="26" t="str">
        <f>'2b. Productie zpm l-ggz (A)'!A1200</f>
        <v>OV0083</v>
      </c>
      <c r="B1200" s="27"/>
      <c r="C1200" s="27"/>
      <c r="D1200" s="27" t="str">
        <f>'2b. Productie zpm l-ggz (A)'!D1200</f>
        <v>Verblijfsdag D Acute ggz binnen budget</v>
      </c>
      <c r="E1200" s="27"/>
      <c r="F1200" s="32">
        <f>'2b. Productie zpm l-ggz (A)'!F1200</f>
        <v>0</v>
      </c>
      <c r="G1200" s="27">
        <f>'2b. Productie zpm l-ggz (A)'!G1200</f>
        <v>349.72257618728003</v>
      </c>
      <c r="H1200" s="30">
        <f>'2b. Productie zpm l-ggz (A)'!H1200</f>
        <v>0</v>
      </c>
    </row>
    <row r="1201" spans="1:8" x14ac:dyDescent="0.25">
      <c r="A1201" s="26" t="str">
        <f>'2b. Productie zpm l-ggz (A)'!A1201</f>
        <v>OV0084</v>
      </c>
      <c r="B1201" s="27"/>
      <c r="C1201" s="27"/>
      <c r="D1201" s="27" t="str">
        <f>'2b. Productie zpm l-ggz (A)'!D1201</f>
        <v>Verblijfsdag E Acute ggz binnen budget</v>
      </c>
      <c r="E1201" s="27"/>
      <c r="F1201" s="32">
        <f>'2b. Productie zpm l-ggz (A)'!F1201</f>
        <v>0</v>
      </c>
      <c r="G1201" s="27">
        <f>'2b. Productie zpm l-ggz (A)'!G1201</f>
        <v>415.36297912619398</v>
      </c>
      <c r="H1201" s="30">
        <f>'2b. Productie zpm l-ggz (A)'!H1201</f>
        <v>0</v>
      </c>
    </row>
    <row r="1202" spans="1:8" x14ac:dyDescent="0.25">
      <c r="A1202" s="26" t="str">
        <f>'2b. Productie zpm l-ggz (A)'!A1202</f>
        <v>OV0085</v>
      </c>
      <c r="B1202" s="27"/>
      <c r="C1202" s="27"/>
      <c r="D1202" s="27" t="str">
        <f>'2b. Productie zpm l-ggz (A)'!D1202</f>
        <v>Verblijfsdag F Acute ggz binnen budget</v>
      </c>
      <c r="E1202" s="27"/>
      <c r="F1202" s="32">
        <f>'2b. Productie zpm l-ggz (A)'!F1202</f>
        <v>0</v>
      </c>
      <c r="G1202" s="27">
        <f>'2b. Productie zpm l-ggz (A)'!G1202</f>
        <v>509.66287632298599</v>
      </c>
      <c r="H1202" s="30">
        <f>'2b. Productie zpm l-ggz (A)'!H1202</f>
        <v>0</v>
      </c>
    </row>
    <row r="1203" spans="1:8" x14ac:dyDescent="0.25">
      <c r="A1203" s="26" t="str">
        <f>'2b. Productie zpm l-ggz (A)'!A1203</f>
        <v>OV0086</v>
      </c>
      <c r="B1203" s="27"/>
      <c r="C1203" s="27"/>
      <c r="D1203" s="27" t="str">
        <f>'2b. Productie zpm l-ggz (A)'!D1203</f>
        <v>Verblijfsdag G Acute ggz binnen budget</v>
      </c>
      <c r="E1203" s="27"/>
      <c r="F1203" s="32">
        <f>'2b. Productie zpm l-ggz (A)'!F1203</f>
        <v>0</v>
      </c>
      <c r="G1203" s="27">
        <f>'2b. Productie zpm l-ggz (A)'!G1203</f>
        <v>625.02843092748401</v>
      </c>
      <c r="H1203" s="30">
        <f>'2b. Productie zpm l-ggz (A)'!H1203</f>
        <v>0</v>
      </c>
    </row>
    <row r="1204" spans="1:8" ht="15.75" thickBot="1" x14ac:dyDescent="0.3">
      <c r="A1204" s="28" t="str">
        <f>'2b. Productie zpm l-ggz (A)'!A1204</f>
        <v>OV0087</v>
      </c>
      <c r="B1204" s="29"/>
      <c r="C1204" s="29"/>
      <c r="D1204" s="29" t="str">
        <f>'2b. Productie zpm l-ggz (A)'!D1204</f>
        <v>Verblijfsdag H Acute ggz binnen budget</v>
      </c>
      <c r="E1204" s="29"/>
      <c r="F1204" s="40">
        <f>'2b. Productie zpm l-ggz (A)'!F1204</f>
        <v>0</v>
      </c>
      <c r="G1204" s="29">
        <f>'2b. Productie zpm l-ggz (A)'!G1204</f>
        <v>592.08328434688406</v>
      </c>
      <c r="H1204" s="31">
        <f>'2b. Productie zpm l-ggz (A)'!H1204</f>
        <v>0</v>
      </c>
    </row>
    <row r="1205" spans="1:8" ht="15.75" thickBot="1" x14ac:dyDescent="0.3">
      <c r="A1205" s="97"/>
      <c r="B1205" s="20"/>
      <c r="C1205" s="21"/>
      <c r="D1205" s="22"/>
      <c r="E1205" s="23"/>
      <c r="F1205" s="23"/>
      <c r="G1205" s="22"/>
      <c r="H1205" s="97"/>
    </row>
    <row r="1206" spans="1:8" ht="15.75" thickBot="1" x14ac:dyDescent="0.3">
      <c r="A1206" s="41" t="str">
        <f>'2b. Productie zpm l-ggz (A)'!A1206</f>
        <v>Totaal</v>
      </c>
      <c r="B1206" s="35" t="str">
        <f>'2b. Productie zpm l-ggz (A)'!B1206</f>
        <v>Verblijf</v>
      </c>
      <c r="C1206" s="35"/>
      <c r="D1206" s="35"/>
      <c r="E1206" s="35"/>
      <c r="F1206" s="35">
        <f>'2b. Productie zpm l-ggz (A)'!F1206</f>
        <v>0</v>
      </c>
      <c r="G1206" s="79">
        <f>'2b. Productie zpm l-ggz (A)'!G1206</f>
        <v>0</v>
      </c>
      <c r="H1206" s="97"/>
    </row>
    <row r="1207" spans="1:8" ht="15.75" thickBot="1" x14ac:dyDescent="0.3">
      <c r="A1207" s="97"/>
      <c r="B1207" s="20"/>
      <c r="C1207" s="21"/>
      <c r="D1207" s="22"/>
      <c r="E1207" s="23"/>
      <c r="F1207" s="23"/>
      <c r="G1207" s="22"/>
      <c r="H1207" s="97"/>
    </row>
    <row r="1208" spans="1:8" x14ac:dyDescent="0.25">
      <c r="A1208" s="2" t="str">
        <f>'2b. Productie zpm l-ggz (A)'!A1208</f>
        <v>Prestatiecode</v>
      </c>
      <c r="B1208" s="6"/>
      <c r="C1208" s="6"/>
      <c r="D1208" s="6" t="str">
        <f>'2b. Productie zpm l-ggz (A)'!D1208</f>
        <v>Prestatiebeschrijving</v>
      </c>
      <c r="E1208" s="6"/>
      <c r="F1208" s="6" t="str">
        <f>'2b. Productie zpm l-ggz (A)'!F1208</f>
        <v>Aantal</v>
      </c>
      <c r="G1208" s="6" t="str">
        <f>'2b. Productie zpm l-ggz (A)'!G1208</f>
        <v>Tarief 2022</v>
      </c>
      <c r="H1208" s="7" t="str">
        <f>'2b. Productie zpm l-ggz (A)'!H1208</f>
        <v>Fictieve omzet 2022</v>
      </c>
    </row>
    <row r="1209" spans="1:8" x14ac:dyDescent="0.25">
      <c r="A1209" s="26" t="str">
        <f>'2b. Productie zpm l-ggz (A)'!A1209</f>
        <v>OV0001 / OV0002</v>
      </c>
      <c r="B1209" s="27"/>
      <c r="C1209" s="27"/>
      <c r="D1209" s="27" t="str">
        <f>'2b. Productie zpm l-ggz (A)'!D1209</f>
        <v>Elektroconvulsietherapie ggz (regulier / complex)</v>
      </c>
      <c r="E1209" s="27"/>
      <c r="F1209" s="32">
        <f>'2b. Productie zpm l-ggz (A)'!F1209</f>
        <v>0</v>
      </c>
      <c r="G1209" s="62">
        <f>'2b. Productie zpm l-ggz (A)'!G1209</f>
        <v>0</v>
      </c>
      <c r="H1209" s="30">
        <f>'2b. Productie zpm l-ggz (A)'!H1209</f>
        <v>0</v>
      </c>
    </row>
    <row r="1210" spans="1:8" x14ac:dyDescent="0.25">
      <c r="A1210" s="26" t="str">
        <f>'2b. Productie zpm l-ggz (A)'!A1210</f>
        <v>OV0005</v>
      </c>
      <c r="B1210" s="27"/>
      <c r="C1210" s="27"/>
      <c r="D1210" s="27" t="str">
        <f>'2b. Productie zpm l-ggz (A)'!D1210</f>
        <v>Consultatie bij euthanasieverzoeken</v>
      </c>
      <c r="E1210" s="27"/>
      <c r="F1210" s="32">
        <f>'2b. Productie zpm l-ggz (A)'!F1210</f>
        <v>0</v>
      </c>
      <c r="G1210" s="53">
        <f>'2b. Productie zpm l-ggz (A)'!G1210</f>
        <v>206.74</v>
      </c>
      <c r="H1210" s="30">
        <f>'2b. Productie zpm l-ggz (A)'!H1210</f>
        <v>0</v>
      </c>
    </row>
    <row r="1211" spans="1:8" x14ac:dyDescent="0.25">
      <c r="A1211" s="26" t="str">
        <f>'2b. Productie zpm l-ggz (A)'!A1211</f>
        <v>OV0007</v>
      </c>
      <c r="B1211" s="27"/>
      <c r="C1211" s="27"/>
      <c r="D1211" s="27" t="str">
        <f>'2b. Productie zpm l-ggz (A)'!D1211</f>
        <v>Intercollegiaal overleg kort Setting ambulant kwaliteitsstatuut sectie II</v>
      </c>
      <c r="E1211" s="27"/>
      <c r="F1211" s="32">
        <f>'2b. Productie zpm l-ggz (A)'!F1211</f>
        <v>0</v>
      </c>
      <c r="G1211" s="53">
        <f>'2b. Productie zpm l-ggz (A)'!G1211</f>
        <v>21.7901559058384</v>
      </c>
      <c r="H1211" s="30">
        <f>'2b. Productie zpm l-ggz (A)'!H1211</f>
        <v>0</v>
      </c>
    </row>
    <row r="1212" spans="1:8" x14ac:dyDescent="0.25">
      <c r="A1212" s="26" t="str">
        <f>'2b. Productie zpm l-ggz (A)'!A1212</f>
        <v>OV0008</v>
      </c>
      <c r="B1212" s="27"/>
      <c r="C1212" s="27"/>
      <c r="D1212" s="27" t="str">
        <f>'2b. Productie zpm l-ggz (A)'!D1212</f>
        <v>Intercollegiaal overleg lang Setting ambulant kwaliteitsstatuut sectie II</v>
      </c>
      <c r="E1212" s="27"/>
      <c r="F1212" s="32">
        <f>'2b. Productie zpm l-ggz (A)'!F1212</f>
        <v>0</v>
      </c>
      <c r="G1212" s="53">
        <f>'2b. Productie zpm l-ggz (A)'!G1212</f>
        <v>66.429787475356605</v>
      </c>
      <c r="H1212" s="30">
        <f>'2b. Productie zpm l-ggz (A)'!H1212</f>
        <v>0</v>
      </c>
    </row>
    <row r="1213" spans="1:8" x14ac:dyDescent="0.25">
      <c r="A1213" s="26" t="str">
        <f>'2b. Productie zpm l-ggz (A)'!A1213</f>
        <v>OV0011</v>
      </c>
      <c r="B1213" s="27"/>
      <c r="C1213" s="27"/>
      <c r="D1213" s="27" t="str">
        <f>'2b. Productie zpm l-ggz (A)'!D1213</f>
        <v>Zorgmachtiging Wet verplichte ggz</v>
      </c>
      <c r="E1213" s="27"/>
      <c r="F1213" s="32">
        <f>'2b. Productie zpm l-ggz (A)'!F1213</f>
        <v>0</v>
      </c>
      <c r="G1213" s="62">
        <f>'2b. Productie zpm l-ggz (A)'!G1213</f>
        <v>0</v>
      </c>
      <c r="H1213" s="30">
        <f>'2b. Productie zpm l-ggz (A)'!H1213</f>
        <v>0</v>
      </c>
    </row>
    <row r="1214" spans="1:8" x14ac:dyDescent="0.25">
      <c r="A1214" s="26" t="str">
        <f>'2b. Productie zpm l-ggz (A)'!A1214</f>
        <v>OV0012</v>
      </c>
      <c r="B1214" s="27"/>
      <c r="C1214" s="27"/>
      <c r="D1214" s="27" t="str">
        <f>'2b. Productie zpm l-ggz (A)'!D1214</f>
        <v>Niet-basispakketzorg consult</v>
      </c>
      <c r="E1214" s="27"/>
      <c r="F1214" s="32">
        <f>'2b. Productie zpm l-ggz (A)'!F1214</f>
        <v>0</v>
      </c>
      <c r="G1214" s="53">
        <f>'2b. Productie zpm l-ggz (A)'!G1214</f>
        <v>119.96</v>
      </c>
      <c r="H1214" s="30">
        <f>'2b. Productie zpm l-ggz (A)'!H1214</f>
        <v>0</v>
      </c>
    </row>
    <row r="1215" spans="1:8" x14ac:dyDescent="0.25">
      <c r="A1215" s="26" t="str">
        <f>'2b. Productie zpm l-ggz (A)'!A1215</f>
        <v>OV0013</v>
      </c>
      <c r="B1215" s="27"/>
      <c r="C1215" s="27"/>
      <c r="D1215" s="27" t="str">
        <f>'2b. Productie zpm l-ggz (A)'!D1215</f>
        <v>Niet-basispakketzorg verblijf</v>
      </c>
      <c r="E1215" s="27"/>
      <c r="F1215" s="32">
        <f>'2b. Productie zpm l-ggz (A)'!F1215</f>
        <v>0</v>
      </c>
      <c r="G1215" s="53">
        <f>'2b. Productie zpm l-ggz (A)'!G1215</f>
        <v>345.04</v>
      </c>
      <c r="H1215" s="30">
        <f>'2b. Productie zpm l-ggz (A)'!H1215</f>
        <v>0</v>
      </c>
    </row>
    <row r="1216" spans="1:8" x14ac:dyDescent="0.25">
      <c r="A1216" s="26" t="str">
        <f>'2b. Productie zpm l-ggz (A)'!A1216</f>
        <v>OV0014</v>
      </c>
      <c r="B1216" s="27"/>
      <c r="C1216" s="27"/>
      <c r="D1216" s="27" t="str">
        <f>'2b. Productie zpm l-ggz (A)'!D1216</f>
        <v>Rijbewijs: rapporten op verzoek CBR voor rekening van de te keuren persoon</v>
      </c>
      <c r="E1216" s="27"/>
      <c r="F1216" s="32">
        <f>'2b. Productie zpm l-ggz (A)'!F1216</f>
        <v>0</v>
      </c>
      <c r="G1216" s="53">
        <f>'2b. Productie zpm l-ggz (A)'!G1216</f>
        <v>92.97</v>
      </c>
      <c r="H1216" s="30">
        <f>'2b. Productie zpm l-ggz (A)'!H1216</f>
        <v>0</v>
      </c>
    </row>
    <row r="1217" spans="1:8" x14ac:dyDescent="0.25">
      <c r="A1217" s="26" t="str">
        <f>'2b. Productie zpm l-ggz (A)'!A1217</f>
        <v>OV0015</v>
      </c>
      <c r="B1217" s="27"/>
      <c r="C1217" s="27"/>
      <c r="D1217" s="27" t="str">
        <f>'2b. Productie zpm l-ggz (A)'!D1217</f>
        <v>Rijbewijs: rapporten op verzoek politie, voor rekening van CBR</v>
      </c>
      <c r="E1217" s="27"/>
      <c r="F1217" s="32">
        <f>'2b. Productie zpm l-ggz (A)'!F1217</f>
        <v>0</v>
      </c>
      <c r="G1217" s="53">
        <f>'2b. Productie zpm l-ggz (A)'!G1217</f>
        <v>92.97</v>
      </c>
      <c r="H1217" s="30">
        <f>'2b. Productie zpm l-ggz (A)'!H1217</f>
        <v>0</v>
      </c>
    </row>
    <row r="1218" spans="1:8" x14ac:dyDescent="0.25">
      <c r="A1218" s="26" t="str">
        <f>'2b. Productie zpm l-ggz (A)'!A1218</f>
        <v>OV0016</v>
      </c>
      <c r="B1218" s="27"/>
      <c r="C1218" s="27"/>
      <c r="D1218" s="27" t="str">
        <f>'2b. Productie zpm l-ggz (A)'!D1218</f>
        <v>Rijbewijs: toeslag 15 minuten i.c.m. 119027</v>
      </c>
      <c r="E1218" s="27"/>
      <c r="F1218" s="32">
        <f>'2b. Productie zpm l-ggz (A)'!F1218</f>
        <v>0</v>
      </c>
      <c r="G1218" s="53">
        <f>'2b. Productie zpm l-ggz (A)'!G1218</f>
        <v>46.47</v>
      </c>
      <c r="H1218" s="30">
        <f>'2b. Productie zpm l-ggz (A)'!H1218</f>
        <v>0</v>
      </c>
    </row>
    <row r="1219" spans="1:8" x14ac:dyDescent="0.25">
      <c r="A1219" s="26" t="str">
        <f>'2b. Productie zpm l-ggz (A)'!A1219</f>
        <v>OV0017</v>
      </c>
      <c r="B1219" s="27"/>
      <c r="C1219" s="27"/>
      <c r="D1219" s="27" t="str">
        <f>'2b. Productie zpm l-ggz (A)'!D1219</f>
        <v>Rijbewijs: toeslag 15 minuten i.c.m. 119028</v>
      </c>
      <c r="E1219" s="27"/>
      <c r="F1219" s="32">
        <f>'2b. Productie zpm l-ggz (A)'!F1219</f>
        <v>0</v>
      </c>
      <c r="G1219" s="53">
        <f>'2b. Productie zpm l-ggz (A)'!G1219</f>
        <v>46.47</v>
      </c>
      <c r="H1219" s="30">
        <f>'2b. Productie zpm l-ggz (A)'!H1219</f>
        <v>0</v>
      </c>
    </row>
    <row r="1220" spans="1:8" x14ac:dyDescent="0.25">
      <c r="A1220" s="26" t="str">
        <f>'2b. Productie zpm l-ggz (A)'!A1220</f>
        <v>OV0018</v>
      </c>
      <c r="B1220" s="27"/>
      <c r="C1220" s="27"/>
      <c r="D1220" s="27" t="str">
        <f>'2b. Productie zpm l-ggz (A)'!D1220</f>
        <v>Schriftelijke informatieverstrekking (met toestemming patiënt)</v>
      </c>
      <c r="E1220" s="27"/>
      <c r="F1220" s="32">
        <f>'2b. Productie zpm l-ggz (A)'!F1220</f>
        <v>0</v>
      </c>
      <c r="G1220" s="53">
        <f>'2b. Productie zpm l-ggz (A)'!G1220</f>
        <v>90.46</v>
      </c>
      <c r="H1220" s="30">
        <f>'2b. Productie zpm l-ggz (A)'!H1220</f>
        <v>0</v>
      </c>
    </row>
    <row r="1221" spans="1:8" x14ac:dyDescent="0.25">
      <c r="A1221" s="26" t="str">
        <f>'2b. Productie zpm l-ggz (A)'!A1221</f>
        <v>OV0124</v>
      </c>
      <c r="B1221" s="27"/>
      <c r="C1221" s="27"/>
      <c r="D1221" s="27" t="str">
        <f>'2b. Productie zpm l-ggz (A)'!D1221</f>
        <v>Transitieprestatie</v>
      </c>
      <c r="E1221" s="27"/>
      <c r="F1221" s="32">
        <f>'2b. Productie zpm l-ggz (A)'!F1221</f>
        <v>0</v>
      </c>
      <c r="G1221" s="62">
        <f>'2b. Productie zpm l-ggz (A)'!G1221</f>
        <v>0</v>
      </c>
      <c r="H1221" s="30">
        <f>'2b. Productie zpm l-ggz (A)'!H1221</f>
        <v>0</v>
      </c>
    </row>
    <row r="1222" spans="1:8" x14ac:dyDescent="0.25">
      <c r="A1222" s="26" t="str">
        <f>'2b. Productie zpm l-ggz (A)'!A1222</f>
        <v>OV0125</v>
      </c>
      <c r="B1222" s="27"/>
      <c r="C1222" s="27"/>
      <c r="D1222" s="27" t="str">
        <f>'2b. Productie zpm l-ggz (A)'!D1222</f>
        <v>Facultatieve prestatie</v>
      </c>
      <c r="E1222" s="27"/>
      <c r="F1222" s="32">
        <f>'2b. Productie zpm l-ggz (A)'!F1222</f>
        <v>0</v>
      </c>
      <c r="G1222" s="62">
        <f>'2b. Productie zpm l-ggz (A)'!G1222</f>
        <v>0</v>
      </c>
      <c r="H1222" s="30">
        <f>'2b. Productie zpm l-ggz (A)'!H1222</f>
        <v>0</v>
      </c>
    </row>
    <row r="1223" spans="1:8" x14ac:dyDescent="0.25">
      <c r="A1223" s="26" t="str">
        <f>'2b. Productie zpm l-ggz (A)'!A1223</f>
        <v>TC0001</v>
      </c>
      <c r="B1223" s="27"/>
      <c r="C1223" s="27"/>
      <c r="D1223" s="27" t="str">
        <f>'2b. Productie zpm l-ggz (A)'!D1223</f>
        <v>Toeslag tolk gebarentaal / communicatiespecialist 5 minuten</v>
      </c>
      <c r="E1223" s="27"/>
      <c r="F1223" s="32">
        <f>'2b. Productie zpm l-ggz (A)'!F1223</f>
        <v>0</v>
      </c>
      <c r="G1223" s="62">
        <f>'2b. Productie zpm l-ggz (A)'!G1223</f>
        <v>0</v>
      </c>
      <c r="H1223" s="30">
        <f>'2b. Productie zpm l-ggz (A)'!H1223</f>
        <v>0</v>
      </c>
    </row>
    <row r="1224" spans="1:8" x14ac:dyDescent="0.25">
      <c r="A1224" s="26" t="str">
        <f>'2b. Productie zpm l-ggz (A)'!A1224</f>
        <v>TC0002</v>
      </c>
      <c r="B1224" s="27"/>
      <c r="C1224" s="27"/>
      <c r="D1224" s="27" t="str">
        <f>'2b. Productie zpm l-ggz (A)'!D1224</f>
        <v>Toeslag tolk gebarentaal / communicatiespecialist 15 minuten</v>
      </c>
      <c r="E1224" s="27"/>
      <c r="F1224" s="32">
        <f>'2b. Productie zpm l-ggz (A)'!F1224</f>
        <v>0</v>
      </c>
      <c r="G1224" s="62">
        <f>'2b. Productie zpm l-ggz (A)'!G1224</f>
        <v>0</v>
      </c>
      <c r="H1224" s="30">
        <f>'2b. Productie zpm l-ggz (A)'!H1224</f>
        <v>0</v>
      </c>
    </row>
    <row r="1225" spans="1:8" x14ac:dyDescent="0.25">
      <c r="A1225" s="26" t="str">
        <f>'2b. Productie zpm l-ggz (A)'!A1225</f>
        <v>TC0003</v>
      </c>
      <c r="B1225" s="27"/>
      <c r="C1225" s="27"/>
      <c r="D1225" s="27" t="str">
        <f>'2b. Productie zpm l-ggz (A)'!D1225</f>
        <v>Toeslag tolk gebarentaal / communicatiespecialist 30 minuten</v>
      </c>
      <c r="E1225" s="27"/>
      <c r="F1225" s="32">
        <f>'2b. Productie zpm l-ggz (A)'!F1225</f>
        <v>0</v>
      </c>
      <c r="G1225" s="62">
        <f>'2b. Productie zpm l-ggz (A)'!G1225</f>
        <v>0</v>
      </c>
      <c r="H1225" s="30">
        <f>'2b. Productie zpm l-ggz (A)'!H1225</f>
        <v>0</v>
      </c>
    </row>
    <row r="1226" spans="1:8" x14ac:dyDescent="0.25">
      <c r="A1226" s="26" t="str">
        <f>'2b. Productie zpm l-ggz (A)'!A1226</f>
        <v>TC0004</v>
      </c>
      <c r="B1226" s="27"/>
      <c r="C1226" s="27"/>
      <c r="D1226" s="27" t="str">
        <f>'2b. Productie zpm l-ggz (A)'!D1226</f>
        <v>Toeslag tolk gebarentaal / communicatiespecialist 45 minuten</v>
      </c>
      <c r="E1226" s="27"/>
      <c r="F1226" s="32">
        <f>'2b. Productie zpm l-ggz (A)'!F1226</f>
        <v>0</v>
      </c>
      <c r="G1226" s="62">
        <f>'2b. Productie zpm l-ggz (A)'!G1226</f>
        <v>0</v>
      </c>
      <c r="H1226" s="30">
        <f>'2b. Productie zpm l-ggz (A)'!H1226</f>
        <v>0</v>
      </c>
    </row>
    <row r="1227" spans="1:8" x14ac:dyDescent="0.25">
      <c r="A1227" s="26" t="str">
        <f>'2b. Productie zpm l-ggz (A)'!A1227</f>
        <v>TC0005</v>
      </c>
      <c r="B1227" s="27"/>
      <c r="C1227" s="27"/>
      <c r="D1227" s="27" t="str">
        <f>'2b. Productie zpm l-ggz (A)'!D1227</f>
        <v>Toeslag tolk gebarentaal / communicatiespecialist 60 minuten</v>
      </c>
      <c r="E1227" s="27"/>
      <c r="F1227" s="32">
        <f>'2b. Productie zpm l-ggz (A)'!F1227</f>
        <v>0</v>
      </c>
      <c r="G1227" s="62">
        <f>'2b. Productie zpm l-ggz (A)'!G1227</f>
        <v>0</v>
      </c>
      <c r="H1227" s="30">
        <f>'2b. Productie zpm l-ggz (A)'!H1227</f>
        <v>0</v>
      </c>
    </row>
    <row r="1228" spans="1:8" x14ac:dyDescent="0.25">
      <c r="A1228" s="26" t="str">
        <f>'2b. Productie zpm l-ggz (A)'!A1228</f>
        <v>TC0006</v>
      </c>
      <c r="B1228" s="27"/>
      <c r="C1228" s="27"/>
      <c r="D1228" s="27" t="str">
        <f>'2b. Productie zpm l-ggz (A)'!D1228</f>
        <v>Toeslag tolk gebarentaal / communicatiespecialist 75 minuten</v>
      </c>
      <c r="E1228" s="27"/>
      <c r="F1228" s="32">
        <f>'2b. Productie zpm l-ggz (A)'!F1228</f>
        <v>0</v>
      </c>
      <c r="G1228" s="62">
        <f>'2b. Productie zpm l-ggz (A)'!G1228</f>
        <v>0</v>
      </c>
      <c r="H1228" s="30">
        <f>'2b. Productie zpm l-ggz (A)'!H1228</f>
        <v>0</v>
      </c>
    </row>
    <row r="1229" spans="1:8" x14ac:dyDescent="0.25">
      <c r="A1229" s="26" t="str">
        <f>'2b. Productie zpm l-ggz (A)'!A1229</f>
        <v>TC0007</v>
      </c>
      <c r="B1229" s="27"/>
      <c r="C1229" s="27"/>
      <c r="D1229" s="27" t="str">
        <f>'2b. Productie zpm l-ggz (A)'!D1229</f>
        <v>Toeslag tolk gebarentaal / communicatiespecialist 90 minuten</v>
      </c>
      <c r="E1229" s="27"/>
      <c r="F1229" s="32">
        <f>'2b. Productie zpm l-ggz (A)'!F1229</f>
        <v>0</v>
      </c>
      <c r="G1229" s="62">
        <f>'2b. Productie zpm l-ggz (A)'!G1229</f>
        <v>0</v>
      </c>
      <c r="H1229" s="30">
        <f>'2b. Productie zpm l-ggz (A)'!H1229</f>
        <v>0</v>
      </c>
    </row>
    <row r="1230" spans="1:8" x14ac:dyDescent="0.25">
      <c r="A1230" s="26" t="str">
        <f>'2b. Productie zpm l-ggz (A)'!A1230</f>
        <v>TC0008</v>
      </c>
      <c r="B1230" s="27"/>
      <c r="C1230" s="27"/>
      <c r="D1230" s="27" t="str">
        <f>'2b. Productie zpm l-ggz (A)'!D1230</f>
        <v>Toeslag tolk gebarentaal / communicatiespecialist 120 minuten</v>
      </c>
      <c r="E1230" s="27"/>
      <c r="F1230" s="32">
        <f>'2b. Productie zpm l-ggz (A)'!F1230</f>
        <v>0</v>
      </c>
      <c r="G1230" s="62">
        <f>'2b. Productie zpm l-ggz (A)'!G1230</f>
        <v>0</v>
      </c>
      <c r="H1230" s="30">
        <f>'2b. Productie zpm l-ggz (A)'!H1230</f>
        <v>0</v>
      </c>
    </row>
    <row r="1231" spans="1:8" x14ac:dyDescent="0.25">
      <c r="A1231" s="26" t="str">
        <f>'2b. Productie zpm l-ggz (A)'!A1231</f>
        <v>TC0009</v>
      </c>
      <c r="B1231" s="27"/>
      <c r="C1231" s="27"/>
      <c r="D1231" s="27" t="str">
        <f>'2b. Productie zpm l-ggz (A)'!D1231</f>
        <v>Toeslag reistijd tot 25 minuten - ggz</v>
      </c>
      <c r="E1231" s="27"/>
      <c r="F1231" s="32">
        <f>'2b. Productie zpm l-ggz (A)'!F1231</f>
        <v>0</v>
      </c>
      <c r="G1231" s="53">
        <f>'2b. Productie zpm l-ggz (A)'!G1231</f>
        <v>30.211462379480999</v>
      </c>
      <c r="H1231" s="30">
        <f>'2b. Productie zpm l-ggz (A)'!H1231</f>
        <v>0</v>
      </c>
    </row>
    <row r="1232" spans="1:8" x14ac:dyDescent="0.25">
      <c r="A1232" s="26" t="str">
        <f>'2b. Productie zpm l-ggz (A)'!A1232</f>
        <v>TC0010</v>
      </c>
      <c r="B1232" s="27"/>
      <c r="C1232" s="27"/>
      <c r="D1232" s="27" t="str">
        <f>'2b. Productie zpm l-ggz (A)'!D1232</f>
        <v>Toeslag reistijd vanaf 25 minuten - ggz</v>
      </c>
      <c r="E1232" s="27"/>
      <c r="F1232" s="32">
        <f>'2b. Productie zpm l-ggz (A)'!F1232</f>
        <v>0</v>
      </c>
      <c r="G1232" s="53">
        <f>'2b. Productie zpm l-ggz (A)'!G1232</f>
        <v>77.900390521391401</v>
      </c>
      <c r="H1232" s="30">
        <f>'2b. Productie zpm l-ggz (A)'!H1232</f>
        <v>0</v>
      </c>
    </row>
    <row r="1233" spans="1:8" x14ac:dyDescent="0.25">
      <c r="A1233" s="26" t="str">
        <f>'2b. Productie zpm l-ggz (A)'!A1233</f>
        <v>TC0013</v>
      </c>
      <c r="B1233" s="27"/>
      <c r="C1233" s="27"/>
      <c r="D1233" s="27" t="str">
        <f>'2b. Productie zpm l-ggz (A)'!D1233</f>
        <v>Toeslag ambulante methadonverstrekking (AMV)</v>
      </c>
      <c r="E1233" s="27"/>
      <c r="F1233" s="32">
        <f>'2b. Productie zpm l-ggz (A)'!F1233</f>
        <v>0</v>
      </c>
      <c r="G1233" s="53">
        <f>'2b. Productie zpm l-ggz (A)'!G1233</f>
        <v>22.76</v>
      </c>
      <c r="H1233" s="30">
        <f>'2b. Productie zpm l-ggz (A)'!H1233</f>
        <v>0</v>
      </c>
    </row>
    <row r="1234" spans="1:8" x14ac:dyDescent="0.25">
      <c r="A1234" s="26" t="str">
        <f>'2b. Productie zpm l-ggz (A)'!A1234</f>
        <v>TC0014</v>
      </c>
      <c r="B1234" s="27"/>
      <c r="C1234" s="27"/>
      <c r="D1234" s="27" t="str">
        <f>'2b. Productie zpm l-ggz (A)'!D1234</f>
        <v>Toeslag repetitieve Transcraniële Magnetische Stimulatie (rTMS)</v>
      </c>
      <c r="E1234" s="27"/>
      <c r="F1234" s="32">
        <f>'2b. Productie zpm l-ggz (A)'!F1234</f>
        <v>0</v>
      </c>
      <c r="G1234" s="62">
        <f>'2b. Productie zpm l-ggz (A)'!G1234</f>
        <v>0</v>
      </c>
      <c r="H1234" s="30">
        <f>'2b. Productie zpm l-ggz (A)'!H1234</f>
        <v>0</v>
      </c>
    </row>
    <row r="1235" spans="1:8" x14ac:dyDescent="0.25">
      <c r="A1235" s="26" t="str">
        <f>'2b. Productie zpm l-ggz (A)'!A1235</f>
        <v>TC0015</v>
      </c>
      <c r="B1235" s="27"/>
      <c r="C1235" s="27"/>
      <c r="D1235" s="27" t="str">
        <f>'2b. Productie zpm l-ggz (A)'!D1235</f>
        <v>Toeslag Spravato</v>
      </c>
      <c r="E1235" s="27"/>
      <c r="F1235" s="32">
        <f>'2b. Productie zpm l-ggz (A)'!F1235</f>
        <v>0</v>
      </c>
      <c r="G1235" s="62">
        <f>'2b. Productie zpm l-ggz (A)'!G1235</f>
        <v>0</v>
      </c>
      <c r="H1235" s="30">
        <f>'2b. Productie zpm l-ggz (A)'!H1235</f>
        <v>0</v>
      </c>
    </row>
    <row r="1236" spans="1:8" ht="15.75" thickBot="1" x14ac:dyDescent="0.3">
      <c r="A1236" s="28" t="str">
        <f>'2b. Productie zpm l-ggz (A)'!A1236</f>
        <v>TV0001</v>
      </c>
      <c r="B1236" s="29"/>
      <c r="C1236" s="29"/>
      <c r="D1236" s="29" t="str">
        <f>'2b. Productie zpm l-ggz (A)'!D1236</f>
        <v>Toeslag oorlogsgerelateerd psychotrauma (op verblijfsdag D) - ggz</v>
      </c>
      <c r="E1236" s="29"/>
      <c r="F1236" s="40">
        <f>'2b. Productie zpm l-ggz (A)'!F1236</f>
        <v>0</v>
      </c>
      <c r="G1236" s="55">
        <f>'2b. Productie zpm l-ggz (A)'!G1236</f>
        <v>47.6</v>
      </c>
      <c r="H1236" s="31">
        <f>'2b. Productie zpm l-ggz (A)'!H1236</f>
        <v>0</v>
      </c>
    </row>
    <row r="1237" spans="1:8" ht="15.75" thickBot="1" x14ac:dyDescent="0.3">
      <c r="A1237" s="97"/>
      <c r="B1237" s="20"/>
      <c r="C1237" s="21"/>
      <c r="D1237" s="22"/>
      <c r="E1237" s="23"/>
      <c r="F1237" s="23"/>
      <c r="G1237" s="22"/>
      <c r="H1237" s="97"/>
    </row>
    <row r="1238" spans="1:8" ht="15.75" thickBot="1" x14ac:dyDescent="0.3">
      <c r="A1238" s="41" t="str">
        <f>'2b. Productie zpm l-ggz (A)'!A1238</f>
        <v>Totaal</v>
      </c>
      <c r="B1238" s="35" t="str">
        <f>'2b. Productie zpm l-ggz (A)'!B1238</f>
        <v>Overig</v>
      </c>
      <c r="C1238" s="35"/>
      <c r="D1238" s="35"/>
      <c r="E1238" s="35"/>
      <c r="F1238" s="35">
        <f>'2b. Productie zpm l-ggz (A)'!F1238</f>
        <v>0</v>
      </c>
      <c r="G1238" s="79">
        <f>'2b. Productie zpm l-ggz (A)'!G1238</f>
        <v>0</v>
      </c>
      <c r="H1238" s="97"/>
    </row>
  </sheetData>
  <conditionalFormatting sqref="H1221:H1236 H1210:H1219">
    <cfRule type="cellIs" dxfId="1" priority="2" operator="equal">
      <formula>1</formula>
    </cfRule>
  </conditionalFormatting>
  <conditionalFormatting sqref="H1220">
    <cfRule type="cellIs" dxfId="0" priority="1" operator="equal">
      <formula>1</formula>
    </cfRule>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workbookViewId="0">
      <selection activeCell="D28" sqref="D28"/>
    </sheetView>
  </sheetViews>
  <sheetFormatPr defaultRowHeight="15" x14ac:dyDescent="0.25"/>
  <cols>
    <col min="1" max="1" width="20.28515625" bestFit="1" customWidth="1"/>
    <col min="2" max="2" width="28.5703125" bestFit="1" customWidth="1"/>
    <col min="3" max="3" width="27.42578125" bestFit="1" customWidth="1"/>
    <col min="4" max="4" width="26.85546875" bestFit="1" customWidth="1"/>
    <col min="5" max="5" width="20.7109375" bestFit="1" customWidth="1"/>
    <col min="6" max="6" width="17.5703125" bestFit="1" customWidth="1"/>
    <col min="7" max="7" width="17" bestFit="1" customWidth="1"/>
    <col min="8" max="8" width="17.5703125" bestFit="1" customWidth="1"/>
    <col min="9" max="9" width="17" bestFit="1" customWidth="1"/>
    <col min="10" max="10" width="17.5703125" bestFit="1" customWidth="1"/>
    <col min="11" max="11" width="17" bestFit="1" customWidth="1"/>
    <col min="12" max="12" width="14.42578125" bestFit="1" customWidth="1"/>
  </cols>
  <sheetData>
    <row r="1" spans="1:12" x14ac:dyDescent="0.25">
      <c r="A1" s="2"/>
      <c r="B1" s="6" t="s">
        <v>1709</v>
      </c>
      <c r="C1" s="6" t="s">
        <v>1710</v>
      </c>
      <c r="D1" s="6" t="s">
        <v>1708</v>
      </c>
      <c r="E1" s="6" t="s">
        <v>1711</v>
      </c>
      <c r="F1" s="6" t="s">
        <v>1733</v>
      </c>
      <c r="G1" s="6" t="s">
        <v>1734</v>
      </c>
      <c r="H1" s="6" t="s">
        <v>1712</v>
      </c>
      <c r="I1" s="6" t="s">
        <v>1713</v>
      </c>
      <c r="J1" s="6" t="s">
        <v>1714</v>
      </c>
      <c r="K1" s="6" t="s">
        <v>1715</v>
      </c>
      <c r="L1" s="7" t="s">
        <v>1720</v>
      </c>
    </row>
    <row r="2" spans="1:12" x14ac:dyDescent="0.25">
      <c r="A2" s="3">
        <v>2019</v>
      </c>
      <c r="B2" s="66">
        <v>1.0407999999999999</v>
      </c>
      <c r="C2" s="66">
        <v>1.0342</v>
      </c>
      <c r="D2" s="66">
        <v>1.0246</v>
      </c>
      <c r="E2" s="66">
        <v>1.0248999999999999</v>
      </c>
      <c r="F2" s="67">
        <f>0.75*B2+0.25*D2</f>
        <v>1.0367500000000001</v>
      </c>
      <c r="G2" s="67">
        <f>0.75*C2+0.25*E2</f>
        <v>1.0318749999999999</v>
      </c>
      <c r="H2" s="67">
        <f>0.85*B2+0.15*D2</f>
        <v>1.03837</v>
      </c>
      <c r="I2" s="67">
        <f>0.85*C2+0.15*E2</f>
        <v>1.032805</v>
      </c>
      <c r="J2" s="67">
        <f>0.9*B2+0.1*D2</f>
        <v>1.03918</v>
      </c>
      <c r="K2" s="67">
        <f>0.9*B2+0.1*D2</f>
        <v>1.03918</v>
      </c>
      <c r="L2" s="76">
        <v>1.0249999999999999</v>
      </c>
    </row>
    <row r="3" spans="1:12" x14ac:dyDescent="0.25">
      <c r="A3" s="3">
        <v>2020</v>
      </c>
      <c r="B3" s="66">
        <v>1.0251999999999999</v>
      </c>
      <c r="C3" s="66">
        <v>1.0327999999999999</v>
      </c>
      <c r="D3" s="66">
        <v>1.0145</v>
      </c>
      <c r="E3" s="66">
        <v>1.0197000000000001</v>
      </c>
      <c r="F3" s="67">
        <f t="shared" ref="F3:F5" si="0">0.75*B3+0.25*D3</f>
        <v>1.0225249999999999</v>
      </c>
      <c r="G3" s="67">
        <f t="shared" ref="G3:G5" si="1">0.75*C3+0.25*E3</f>
        <v>1.029525</v>
      </c>
      <c r="H3" s="67">
        <f t="shared" ref="H3:H5" si="2">0.85*B3+0.15*D3</f>
        <v>1.0235949999999998</v>
      </c>
      <c r="I3" s="67">
        <f t="shared" ref="I3:I5" si="3">0.85*C3+0.15*E3</f>
        <v>1.0308349999999999</v>
      </c>
      <c r="J3" s="67">
        <f t="shared" ref="J3:K5" si="4">0.9*B3+0.1*D3</f>
        <v>1.02413</v>
      </c>
      <c r="K3" s="67">
        <f t="shared" ref="K3" si="5">0.9*B3+0.1*D3</f>
        <v>1.02413</v>
      </c>
      <c r="L3" s="76">
        <v>1.0249999999999999</v>
      </c>
    </row>
    <row r="4" spans="1:12" x14ac:dyDescent="0.25">
      <c r="A4" s="3">
        <v>2021</v>
      </c>
      <c r="B4" s="66">
        <v>1.0324</v>
      </c>
      <c r="C4" s="66">
        <v>1.0201</v>
      </c>
      <c r="D4" s="66">
        <v>1.0173000000000001</v>
      </c>
      <c r="E4" s="66">
        <v>1.0177</v>
      </c>
      <c r="F4" s="67">
        <f t="shared" si="0"/>
        <v>1.0286249999999999</v>
      </c>
      <c r="G4" s="67">
        <f t="shared" si="1"/>
        <v>1.0194999999999999</v>
      </c>
      <c r="H4" s="67">
        <f t="shared" si="2"/>
        <v>1.030135</v>
      </c>
      <c r="I4" s="67">
        <f t="shared" si="3"/>
        <v>1.0197400000000001</v>
      </c>
      <c r="J4" s="67">
        <f t="shared" si="4"/>
        <v>1.0308900000000001</v>
      </c>
      <c r="K4" s="67">
        <f t="shared" si="4"/>
        <v>1.01986</v>
      </c>
      <c r="L4" s="76">
        <v>1.0249999999999999</v>
      </c>
    </row>
    <row r="5" spans="1:12" ht="15.75" thickBot="1" x14ac:dyDescent="0.3">
      <c r="A5" s="4">
        <v>2022</v>
      </c>
      <c r="B5" s="69">
        <v>1.0172000000000001</v>
      </c>
      <c r="C5" s="69"/>
      <c r="D5" s="69">
        <v>1.0164</v>
      </c>
      <c r="E5" s="69"/>
      <c r="F5" s="70">
        <f t="shared" si="0"/>
        <v>1.0170000000000001</v>
      </c>
      <c r="G5" s="70">
        <f t="shared" si="1"/>
        <v>0</v>
      </c>
      <c r="H5" s="70">
        <f t="shared" si="2"/>
        <v>1.01708</v>
      </c>
      <c r="I5" s="70">
        <f t="shared" si="3"/>
        <v>0</v>
      </c>
      <c r="J5" s="70">
        <f t="shared" si="4"/>
        <v>1.01712</v>
      </c>
      <c r="K5" s="70">
        <f t="shared" si="4"/>
        <v>0</v>
      </c>
      <c r="L5" s="77">
        <v>1.0249999999999999</v>
      </c>
    </row>
    <row r="6" spans="1:12" ht="15.75" thickBot="1" x14ac:dyDescent="0.3"/>
    <row r="7" spans="1:12" x14ac:dyDescent="0.25">
      <c r="A7" s="2"/>
      <c r="B7" s="6" t="s">
        <v>1721</v>
      </c>
      <c r="C7" s="6" t="s">
        <v>1722</v>
      </c>
      <c r="D7" s="6" t="s">
        <v>1723</v>
      </c>
      <c r="E7" s="7" t="s">
        <v>1720</v>
      </c>
    </row>
    <row r="8" spans="1:12" x14ac:dyDescent="0.25">
      <c r="A8" s="3">
        <v>2019</v>
      </c>
      <c r="B8" s="67">
        <f>1 / J2 * L2 * L3 * L4 * J5</f>
        <v>1.0540300934390576</v>
      </c>
      <c r="C8" s="67">
        <f xml:space="preserve"> 1 / H2 * I2 * I3 * I4 * H5</f>
        <v>1.0634080039100917</v>
      </c>
      <c r="D8" s="67">
        <f xml:space="preserve"> 1 / F2 * G2 * G3 * G4 * F5</f>
        <v>1.0624246211188284</v>
      </c>
      <c r="E8" s="68">
        <f>PRODUCT(L3:L5)</f>
        <v>1.0768906249999999</v>
      </c>
    </row>
    <row r="9" spans="1:12" ht="15.75" thickBot="1" x14ac:dyDescent="0.3">
      <c r="A9" s="4">
        <v>2020</v>
      </c>
      <c r="B9" s="70">
        <f>1 / J3 * L3 * L4 * J5</f>
        <v>1.0434336461191449</v>
      </c>
      <c r="C9" s="70">
        <f xml:space="preserve"> 1 / H3 * I3 * I4 * H5</f>
        <v>1.044493085843456</v>
      </c>
      <c r="D9" s="70">
        <f xml:space="preserve"> 1 / G3 * G3 * G4 * F5</f>
        <v>1.0368314999999999</v>
      </c>
      <c r="E9" s="71">
        <f>PRODUCT(L4:L5)</f>
        <v>1.0506249999999999</v>
      </c>
    </row>
    <row r="10" spans="1:12" ht="15.75" thickBot="1" x14ac:dyDescent="0.3"/>
    <row r="11" spans="1:12" x14ac:dyDescent="0.25">
      <c r="A11" s="2"/>
      <c r="B11" s="6" t="s">
        <v>1724</v>
      </c>
      <c r="C11" s="6" t="s">
        <v>1727</v>
      </c>
      <c r="D11" s="7" t="s">
        <v>1728</v>
      </c>
    </row>
    <row r="12" spans="1:12" x14ac:dyDescent="0.25">
      <c r="A12" s="74" t="s">
        <v>1694</v>
      </c>
      <c r="B12" s="67">
        <v>5.1310000000000001E-2</v>
      </c>
      <c r="C12" s="67">
        <f>(1-$B12) * $B8 + $B12 * E8</f>
        <v>1.0552030673134496</v>
      </c>
      <c r="D12" s="68">
        <f>(1-$B12) * $B9 + $B12 * E9</f>
        <v>1.0438026344867717</v>
      </c>
    </row>
    <row r="13" spans="1:12" x14ac:dyDescent="0.25">
      <c r="A13" s="74" t="s">
        <v>1725</v>
      </c>
      <c r="B13" s="67">
        <v>4.956E-2</v>
      </c>
      <c r="C13" s="67">
        <f>(1-$B13) * $C8 + $B13 * E8</f>
        <v>1.0640762026113075</v>
      </c>
      <c r="D13" s="68">
        <f>(1-$B13) * $C9 + $B13 * E9</f>
        <v>1.0447969835090543</v>
      </c>
    </row>
    <row r="14" spans="1:12" x14ac:dyDescent="0.25">
      <c r="A14" s="74" t="s">
        <v>1726</v>
      </c>
      <c r="B14" s="67">
        <v>0.14130999999999999</v>
      </c>
      <c r="C14" s="67">
        <f>(1-$B14) * $C8 + $B14 * E8</f>
        <v>1.0653132330963067</v>
      </c>
      <c r="D14" s="68">
        <f>(1-$B14) * $C9 + $B14 * E9</f>
        <v>1.0453595866329173</v>
      </c>
    </row>
    <row r="15" spans="1:12" ht="15.75" thickBot="1" x14ac:dyDescent="0.3">
      <c r="A15" s="75" t="s">
        <v>1696</v>
      </c>
      <c r="B15" s="70">
        <v>0.16736999999999999</v>
      </c>
      <c r="C15" s="70">
        <f>(1-$B15) * $D8 + $B15 * E8</f>
        <v>1.0648457961884201</v>
      </c>
      <c r="D15" s="71">
        <f>(1-$B15) * $D9 + $B15 * E9</f>
        <v>1.0391401180949997</v>
      </c>
    </row>
  </sheetData>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workbookViewId="0">
      <selection activeCell="B2" sqref="B2"/>
    </sheetView>
  </sheetViews>
  <sheetFormatPr defaultRowHeight="15" x14ac:dyDescent="0.25"/>
  <cols>
    <col min="1" max="1" width="23.7109375" style="15" bestFit="1" customWidth="1"/>
    <col min="2" max="2" width="72.140625" bestFit="1" customWidth="1"/>
    <col min="3" max="5" width="28.85546875" bestFit="1" customWidth="1"/>
    <col min="6" max="6" width="20.28515625" bestFit="1" customWidth="1"/>
    <col min="7" max="7" width="28.85546875" bestFit="1" customWidth="1"/>
  </cols>
  <sheetData>
    <row r="1" spans="1:7" x14ac:dyDescent="0.25">
      <c r="A1" s="90"/>
      <c r="B1" s="18" t="s">
        <v>1864</v>
      </c>
      <c r="C1" s="18" t="s">
        <v>1865</v>
      </c>
      <c r="D1" s="6" t="s">
        <v>1866</v>
      </c>
      <c r="E1" s="7" t="s">
        <v>1867</v>
      </c>
    </row>
    <row r="2" spans="1:7" x14ac:dyDescent="0.25">
      <c r="A2" s="86" t="s">
        <v>26</v>
      </c>
      <c r="B2" s="81">
        <f>SUM(C6:C29)</f>
        <v>0</v>
      </c>
      <c r="C2" s="82">
        <f>SUMPRODUCT($C$6:$C$29,D$6:D$29)</f>
        <v>0</v>
      </c>
      <c r="D2" s="82">
        <f>SUMPRODUCT($C$6:$C$29,E$6:E$29)</f>
        <v>0</v>
      </c>
      <c r="E2" s="87">
        <f>SUMPRODUCT($C$6:$C$29,F$6:F$29)</f>
        <v>0</v>
      </c>
    </row>
    <row r="3" spans="1:7" ht="15.75" thickBot="1" x14ac:dyDescent="0.3">
      <c r="A3" s="83" t="s">
        <v>1716</v>
      </c>
      <c r="B3" s="40"/>
      <c r="C3" s="84"/>
      <c r="D3" s="84"/>
      <c r="E3" s="85"/>
    </row>
    <row r="4" spans="1:7" ht="15.75" thickBot="1" x14ac:dyDescent="0.3"/>
    <row r="5" spans="1:7" x14ac:dyDescent="0.25">
      <c r="A5" s="12" t="s">
        <v>4</v>
      </c>
      <c r="B5" s="6" t="s">
        <v>5</v>
      </c>
      <c r="C5" s="6" t="s">
        <v>1730</v>
      </c>
      <c r="D5" s="6" t="s">
        <v>7</v>
      </c>
      <c r="E5" s="6" t="s">
        <v>8</v>
      </c>
      <c r="F5" s="6" t="s">
        <v>1729</v>
      </c>
      <c r="G5" s="7" t="s">
        <v>1867</v>
      </c>
    </row>
    <row r="6" spans="1:7" x14ac:dyDescent="0.25">
      <c r="A6" s="42">
        <v>180001</v>
      </c>
      <c r="B6" s="27" t="s">
        <v>9</v>
      </c>
      <c r="C6" s="32"/>
      <c r="D6" s="65">
        <v>507.62</v>
      </c>
      <c r="E6" s="65">
        <v>503.47</v>
      </c>
      <c r="F6" s="65">
        <f>IF(E6=0,$D6 * Indices!$C$12,$E6 * Indices!$D$12)</f>
        <v>525.52331238505496</v>
      </c>
      <c r="G6" s="30">
        <f>F6*C6</f>
        <v>0</v>
      </c>
    </row>
    <row r="7" spans="1:7" x14ac:dyDescent="0.25">
      <c r="A7" s="42">
        <v>180002</v>
      </c>
      <c r="B7" s="27" t="s">
        <v>10</v>
      </c>
      <c r="C7" s="32"/>
      <c r="D7" s="65">
        <v>864.92</v>
      </c>
      <c r="E7" s="65">
        <v>853.38</v>
      </c>
      <c r="F7" s="65">
        <f>IF(E7=0,$D7 * Indices!$C$12,$E7 * Indices!$D$12)</f>
        <v>890.76029221832118</v>
      </c>
      <c r="G7" s="30">
        <f t="shared" ref="G7:G10" si="0">F7*C7</f>
        <v>0</v>
      </c>
    </row>
    <row r="8" spans="1:7" x14ac:dyDescent="0.25">
      <c r="A8" s="42">
        <v>180003</v>
      </c>
      <c r="B8" s="27" t="s">
        <v>11</v>
      </c>
      <c r="C8" s="32"/>
      <c r="D8" s="65">
        <v>1356.25</v>
      </c>
      <c r="E8" s="65">
        <v>1383.65</v>
      </c>
      <c r="F8" s="65">
        <f>IF(E8=0,$D8 * Indices!$C$12,$E8 * Indices!$D$12)</f>
        <v>1444.2575152076217</v>
      </c>
      <c r="G8" s="30">
        <f t="shared" si="0"/>
        <v>0</v>
      </c>
    </row>
    <row r="9" spans="1:7" x14ac:dyDescent="0.25">
      <c r="A9" s="42">
        <v>180004</v>
      </c>
      <c r="B9" s="27" t="s">
        <v>12</v>
      </c>
      <c r="C9" s="32"/>
      <c r="D9" s="65">
        <v>1251.7</v>
      </c>
      <c r="E9" s="65">
        <v>1330.98</v>
      </c>
      <c r="F9" s="65">
        <f>IF(E9=0,$D9 * Indices!$C$12,$E9 * Indices!$D$12)</f>
        <v>1389.2804304492033</v>
      </c>
      <c r="G9" s="30">
        <f t="shared" si="0"/>
        <v>0</v>
      </c>
    </row>
    <row r="10" spans="1:7" x14ac:dyDescent="0.25">
      <c r="A10" s="42">
        <v>180005</v>
      </c>
      <c r="B10" s="27" t="s">
        <v>13</v>
      </c>
      <c r="C10" s="32"/>
      <c r="D10" s="65">
        <v>207.19</v>
      </c>
      <c r="E10" s="65">
        <v>219.78</v>
      </c>
      <c r="F10" s="65">
        <f>IF(E10=0,$D10 * Indices!$C$12,$E10 * Indices!$D$12)</f>
        <v>229.40694300750269</v>
      </c>
      <c r="G10" s="30">
        <f t="shared" si="0"/>
        <v>0</v>
      </c>
    </row>
    <row r="11" spans="1:7" x14ac:dyDescent="0.25">
      <c r="A11" s="14"/>
      <c r="B11" s="5"/>
      <c r="C11" s="5"/>
      <c r="D11" s="5"/>
      <c r="E11" s="5"/>
      <c r="F11" s="5"/>
      <c r="G11" s="59"/>
    </row>
    <row r="12" spans="1:7" x14ac:dyDescent="0.25">
      <c r="A12" s="42">
        <v>119027</v>
      </c>
      <c r="B12" s="27" t="s">
        <v>1703</v>
      </c>
      <c r="C12" s="33"/>
      <c r="D12" s="65">
        <v>87.45</v>
      </c>
      <c r="E12" s="65">
        <v>88.97</v>
      </c>
      <c r="F12" s="65">
        <f>IF(E12=0,$D12 * Indices!$C$12,$E12 * Indices!$D$12)</f>
        <v>92.867120390288079</v>
      </c>
      <c r="G12" s="30">
        <f t="shared" ref="G12:G16" si="1">F12*C12</f>
        <v>0</v>
      </c>
    </row>
    <row r="13" spans="1:7" x14ac:dyDescent="0.25">
      <c r="A13" s="42">
        <v>119028</v>
      </c>
      <c r="B13" s="27" t="s">
        <v>1704</v>
      </c>
      <c r="C13" s="33"/>
      <c r="D13" s="65">
        <v>87.45</v>
      </c>
      <c r="E13" s="65">
        <v>88.97</v>
      </c>
      <c r="F13" s="65">
        <f>IF(E13=0,$D13 * Indices!$C$12,$E13 * Indices!$D$12)</f>
        <v>92.867120390288079</v>
      </c>
      <c r="G13" s="30">
        <f t="shared" si="1"/>
        <v>0</v>
      </c>
    </row>
    <row r="14" spans="1:7" x14ac:dyDescent="0.25">
      <c r="A14" s="42">
        <v>119029</v>
      </c>
      <c r="B14" s="27" t="s">
        <v>1705</v>
      </c>
      <c r="C14" s="33"/>
      <c r="D14" s="65">
        <v>43.71</v>
      </c>
      <c r="E14" s="65">
        <v>44.48</v>
      </c>
      <c r="F14" s="65">
        <f>IF(E14=0,$D14 * Indices!$C$12,$E14 * Indices!$D$12)</f>
        <v>46.428341181971604</v>
      </c>
      <c r="G14" s="30">
        <f t="shared" si="1"/>
        <v>0</v>
      </c>
    </row>
    <row r="15" spans="1:7" x14ac:dyDescent="0.25">
      <c r="A15" s="42">
        <v>119030</v>
      </c>
      <c r="B15" s="27" t="s">
        <v>1706</v>
      </c>
      <c r="C15" s="33"/>
      <c r="D15" s="65">
        <v>43.71</v>
      </c>
      <c r="E15" s="65">
        <v>44.48</v>
      </c>
      <c r="F15" s="65">
        <f>IF(E15=0,$D15 * Indices!$C$12,$E15 * Indices!$D$12)</f>
        <v>46.428341181971604</v>
      </c>
      <c r="G15" s="30">
        <f t="shared" si="1"/>
        <v>0</v>
      </c>
    </row>
    <row r="16" spans="1:7" x14ac:dyDescent="0.25">
      <c r="A16" s="42">
        <v>119053</v>
      </c>
      <c r="B16" s="27" t="s">
        <v>1707</v>
      </c>
      <c r="C16" s="33"/>
      <c r="D16" s="65">
        <v>85.09</v>
      </c>
      <c r="E16" s="65">
        <v>86.57</v>
      </c>
      <c r="F16" s="65">
        <f>IF(E16=0,$D16 * Indices!$C$12,$E16 * Indices!$D$12)</f>
        <v>90.361994067519817</v>
      </c>
      <c r="G16" s="30">
        <f t="shared" si="1"/>
        <v>0</v>
      </c>
    </row>
    <row r="17" spans="1:7" x14ac:dyDescent="0.25">
      <c r="A17" s="14"/>
      <c r="B17" s="5"/>
      <c r="C17" s="5"/>
      <c r="D17" s="5"/>
      <c r="E17" s="5"/>
      <c r="F17" s="5"/>
      <c r="G17" s="59"/>
    </row>
    <row r="18" spans="1:7" x14ac:dyDescent="0.25">
      <c r="A18" s="42">
        <v>40024</v>
      </c>
      <c r="B18" s="27" t="s">
        <v>14</v>
      </c>
      <c r="C18" s="33"/>
      <c r="D18" s="36"/>
      <c r="E18" s="36"/>
      <c r="F18" s="65">
        <f>2270.252821*Indices!$D$13</f>
        <v>2371.9532991837209</v>
      </c>
      <c r="G18" s="30">
        <f t="shared" ref="G18:G29" si="2">F18*C18</f>
        <v>0</v>
      </c>
    </row>
    <row r="19" spans="1:7" x14ac:dyDescent="0.25">
      <c r="A19" s="42">
        <v>40025</v>
      </c>
      <c r="B19" s="27" t="s">
        <v>15</v>
      </c>
      <c r="C19" s="33"/>
      <c r="D19" s="36"/>
      <c r="E19" s="36"/>
      <c r="F19" s="65">
        <f>2270.252821*Indices!$D$13</f>
        <v>2371.9532991837209</v>
      </c>
      <c r="G19" s="30">
        <f t="shared" si="2"/>
        <v>0</v>
      </c>
    </row>
    <row r="20" spans="1:7" x14ac:dyDescent="0.25">
      <c r="A20" s="42">
        <v>40026</v>
      </c>
      <c r="B20" s="27" t="s">
        <v>16</v>
      </c>
      <c r="C20" s="33"/>
      <c r="D20" s="36"/>
      <c r="E20" s="36"/>
      <c r="F20" s="65">
        <f>2270.252821*Indices!$D$13</f>
        <v>2371.9532991837209</v>
      </c>
      <c r="G20" s="30">
        <f t="shared" si="2"/>
        <v>0</v>
      </c>
    </row>
    <row r="21" spans="1:7" x14ac:dyDescent="0.25">
      <c r="A21" s="42">
        <v>40027</v>
      </c>
      <c r="B21" s="27" t="s">
        <v>17</v>
      </c>
      <c r="C21" s="33"/>
      <c r="D21" s="36"/>
      <c r="E21" s="36"/>
      <c r="F21" s="65">
        <f>2270.252821*Indices!$D$13</f>
        <v>2371.9532991837209</v>
      </c>
      <c r="G21" s="30">
        <f t="shared" si="2"/>
        <v>0</v>
      </c>
    </row>
    <row r="22" spans="1:7" x14ac:dyDescent="0.25">
      <c r="A22" s="42">
        <v>40028</v>
      </c>
      <c r="B22" s="27" t="s">
        <v>18</v>
      </c>
      <c r="C22" s="33"/>
      <c r="D22" s="36"/>
      <c r="E22" s="36"/>
      <c r="F22" s="65">
        <f>2270.252821*Indices!$D$13</f>
        <v>2371.9532991837209</v>
      </c>
      <c r="G22" s="30">
        <f t="shared" si="2"/>
        <v>0</v>
      </c>
    </row>
    <row r="23" spans="1:7" x14ac:dyDescent="0.25">
      <c r="A23" s="42">
        <v>40029</v>
      </c>
      <c r="B23" s="27" t="s">
        <v>19</v>
      </c>
      <c r="C23" s="33"/>
      <c r="D23" s="36"/>
      <c r="E23" s="36"/>
      <c r="F23" s="65">
        <f>2270.252821*Indices!$D$13</f>
        <v>2371.9532991837209</v>
      </c>
      <c r="G23" s="30">
        <f t="shared" si="2"/>
        <v>0</v>
      </c>
    </row>
    <row r="24" spans="1:7" x14ac:dyDescent="0.25">
      <c r="A24" s="42">
        <v>40030</v>
      </c>
      <c r="B24" s="27" t="s">
        <v>20</v>
      </c>
      <c r="C24" s="33"/>
      <c r="D24" s="36"/>
      <c r="E24" s="36"/>
      <c r="F24" s="65">
        <f>2270.252821*Indices!$D$13</f>
        <v>2371.9532991837209</v>
      </c>
      <c r="G24" s="30">
        <f t="shared" si="2"/>
        <v>0</v>
      </c>
    </row>
    <row r="25" spans="1:7" x14ac:dyDescent="0.25">
      <c r="A25" s="42">
        <v>40031</v>
      </c>
      <c r="B25" s="27" t="s">
        <v>21</v>
      </c>
      <c r="C25" s="33"/>
      <c r="D25" s="36"/>
      <c r="E25" s="36"/>
      <c r="F25" s="65">
        <f>2270.252821*Indices!$D$13</f>
        <v>2371.9532991837209</v>
      </c>
      <c r="G25" s="30">
        <f t="shared" si="2"/>
        <v>0</v>
      </c>
    </row>
    <row r="26" spans="1:7" x14ac:dyDescent="0.25">
      <c r="A26" s="42">
        <v>40032</v>
      </c>
      <c r="B26" s="27" t="s">
        <v>22</v>
      </c>
      <c r="C26" s="33"/>
      <c r="D26" s="36"/>
      <c r="E26" s="36"/>
      <c r="F26" s="65">
        <f>2270.252821*Indices!$D$13</f>
        <v>2371.9532991837209</v>
      </c>
      <c r="G26" s="30">
        <f t="shared" si="2"/>
        <v>0</v>
      </c>
    </row>
    <row r="27" spans="1:7" x14ac:dyDescent="0.25">
      <c r="A27" s="42">
        <v>40033</v>
      </c>
      <c r="B27" s="27" t="s">
        <v>23</v>
      </c>
      <c r="C27" s="33"/>
      <c r="D27" s="36"/>
      <c r="E27" s="36"/>
      <c r="F27" s="65">
        <f>23.37 * Indices!$C$13</f>
        <v>24.867460855026259</v>
      </c>
      <c r="G27" s="30">
        <f t="shared" si="2"/>
        <v>0</v>
      </c>
    </row>
    <row r="28" spans="1:7" x14ac:dyDescent="0.25">
      <c r="A28" s="42">
        <v>40035</v>
      </c>
      <c r="B28" s="27" t="s">
        <v>24</v>
      </c>
      <c r="C28" s="33"/>
      <c r="D28" s="36"/>
      <c r="E28" s="36"/>
      <c r="F28" s="65">
        <f>2656.1604*Indices!$C$12</f>
        <v>2802.7886013565194</v>
      </c>
      <c r="G28" s="30">
        <f t="shared" si="2"/>
        <v>0</v>
      </c>
    </row>
    <row r="29" spans="1:7" ht="15.75" thickBot="1" x14ac:dyDescent="0.3">
      <c r="A29" s="54">
        <v>40036</v>
      </c>
      <c r="B29" s="29" t="s">
        <v>25</v>
      </c>
      <c r="C29" s="34"/>
      <c r="D29" s="38"/>
      <c r="E29" s="38"/>
      <c r="F29" s="78">
        <f>2270.252821*Indices!$D$13</f>
        <v>2371.9532991837209</v>
      </c>
      <c r="G29" s="31">
        <f t="shared" si="2"/>
        <v>0</v>
      </c>
    </row>
  </sheetData>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9"/>
  <sheetViews>
    <sheetView workbookViewId="0">
      <selection activeCell="B6" sqref="B6"/>
    </sheetView>
  </sheetViews>
  <sheetFormatPr defaultRowHeight="15" x14ac:dyDescent="0.25"/>
  <cols>
    <col min="1" max="1" width="23.7109375" style="15" bestFit="1" customWidth="1"/>
    <col min="2" max="2" width="18.28515625" bestFit="1" customWidth="1"/>
    <col min="3" max="3" width="77.7109375" bestFit="1" customWidth="1"/>
    <col min="4" max="5" width="28.85546875" bestFit="1" customWidth="1"/>
    <col min="6" max="6" width="11.85546875" bestFit="1" customWidth="1"/>
    <col min="7" max="7" width="20.28515625" bestFit="1" customWidth="1"/>
    <col min="8" max="8" width="28.85546875" bestFit="1" customWidth="1"/>
  </cols>
  <sheetData>
    <row r="1" spans="1:8" x14ac:dyDescent="0.25">
      <c r="A1" s="90"/>
      <c r="B1" s="18" t="s">
        <v>1864</v>
      </c>
      <c r="C1" s="18" t="s">
        <v>1865</v>
      </c>
      <c r="D1" s="6" t="s">
        <v>1866</v>
      </c>
      <c r="E1" s="7" t="s">
        <v>1867</v>
      </c>
      <c r="F1" s="97"/>
      <c r="G1" s="97"/>
      <c r="H1" s="97"/>
    </row>
    <row r="2" spans="1:8" x14ac:dyDescent="0.25">
      <c r="A2" s="26" t="s">
        <v>1868</v>
      </c>
      <c r="B2" s="27">
        <f>SUM(D9:D131)</f>
        <v>0</v>
      </c>
      <c r="C2" s="65">
        <f>SUMPRODUCT($D$9:$D$131,E$9:E$131)</f>
        <v>0</v>
      </c>
      <c r="D2" s="65">
        <f>SUMPRODUCT($D$9:$D$131,F$9:F$131)</f>
        <v>0</v>
      </c>
      <c r="E2" s="89">
        <f>SUMPRODUCT($D$9:$D$131,G$9:G$131)</f>
        <v>0</v>
      </c>
      <c r="F2" s="97"/>
      <c r="G2" s="97"/>
      <c r="H2" s="97"/>
    </row>
    <row r="3" spans="1:8" x14ac:dyDescent="0.25">
      <c r="A3" s="26" t="s">
        <v>1869</v>
      </c>
      <c r="B3" s="27">
        <f>SUM(D134:D157)</f>
        <v>0</v>
      </c>
      <c r="C3" s="65">
        <f>SUMPRODUCT($D$134:$D$157,E$134:E$157)</f>
        <v>0</v>
      </c>
      <c r="D3" s="65">
        <f>SUMPRODUCT($D$134:$D$157,F$134:F$157)</f>
        <v>0</v>
      </c>
      <c r="E3" s="89">
        <f>SUMPRODUCT($D$134:$D$157,G$134:G$157)</f>
        <v>0</v>
      </c>
      <c r="F3" s="97"/>
      <c r="G3" s="97"/>
      <c r="H3" s="97"/>
    </row>
    <row r="4" spans="1:8" x14ac:dyDescent="0.25">
      <c r="A4" s="26" t="s">
        <v>1870</v>
      </c>
      <c r="B4" s="27">
        <f>SUM(D160:D168)</f>
        <v>0</v>
      </c>
      <c r="C4" s="65">
        <f>SUMPRODUCT($D$160:$D$168,E$160:E$168)</f>
        <v>0</v>
      </c>
      <c r="D4" s="65">
        <f>SUMPRODUCT($D$160:$D$168,F$160:F$168)</f>
        <v>0</v>
      </c>
      <c r="E4" s="89">
        <f>SUMPRODUCT($D$160:$D$168,G$160:G$168)</f>
        <v>0</v>
      </c>
      <c r="F4" s="97"/>
      <c r="G4" s="97"/>
      <c r="H4" s="97"/>
    </row>
    <row r="5" spans="1:8" x14ac:dyDescent="0.25">
      <c r="A5" s="91" t="s">
        <v>26</v>
      </c>
      <c r="B5" s="81">
        <f>SUM(B2:B4)</f>
        <v>0</v>
      </c>
      <c r="C5" s="82">
        <f>SUM(C2:C4)</f>
        <v>0</v>
      </c>
      <c r="D5" s="82">
        <f>SUM(D2:D4)</f>
        <v>0</v>
      </c>
      <c r="E5" s="87">
        <f>SUM(E2:E4)</f>
        <v>0</v>
      </c>
      <c r="F5" s="97"/>
      <c r="G5" s="97"/>
      <c r="H5" s="97"/>
    </row>
    <row r="6" spans="1:8" ht="15.75" thickBot="1" x14ac:dyDescent="0.3">
      <c r="A6" s="83" t="s">
        <v>1716</v>
      </c>
      <c r="B6" s="40"/>
      <c r="C6" s="84"/>
      <c r="D6" s="84"/>
      <c r="E6" s="100"/>
      <c r="F6" s="97"/>
      <c r="G6" s="97"/>
      <c r="H6" s="97"/>
    </row>
    <row r="7" spans="1:8" ht="15.75" thickBot="1" x14ac:dyDescent="0.3">
      <c r="A7" s="19"/>
      <c r="B7" s="20"/>
      <c r="C7" s="21"/>
      <c r="D7" s="22"/>
      <c r="E7" s="23"/>
      <c r="F7" s="23"/>
      <c r="G7" s="22"/>
      <c r="H7" s="97"/>
    </row>
    <row r="8" spans="1:8" x14ac:dyDescent="0.25">
      <c r="A8" s="17" t="s">
        <v>4</v>
      </c>
      <c r="B8" s="18" t="s">
        <v>27</v>
      </c>
      <c r="C8" s="18" t="s">
        <v>5</v>
      </c>
      <c r="D8" s="18" t="s">
        <v>1730</v>
      </c>
      <c r="E8" s="18" t="s">
        <v>7</v>
      </c>
      <c r="F8" s="18" t="s">
        <v>8</v>
      </c>
      <c r="G8" s="6" t="s">
        <v>1729</v>
      </c>
      <c r="H8" s="7" t="s">
        <v>1867</v>
      </c>
    </row>
    <row r="9" spans="1:8" x14ac:dyDescent="0.25">
      <c r="A9" s="43" t="s">
        <v>253</v>
      </c>
      <c r="B9" s="44" t="s">
        <v>376</v>
      </c>
      <c r="C9" s="45" t="s">
        <v>28</v>
      </c>
      <c r="D9" s="51"/>
      <c r="E9" s="46">
        <v>167.13</v>
      </c>
      <c r="F9" s="46">
        <v>209.7</v>
      </c>
      <c r="G9" s="65">
        <f>IF(F9=0,$E9 * Indices!$C$13,$F9 * Indices!$D$13)</f>
        <v>219.09392744184868</v>
      </c>
      <c r="H9" s="60">
        <f>G9*D9</f>
        <v>0</v>
      </c>
    </row>
    <row r="10" spans="1:8" x14ac:dyDescent="0.25">
      <c r="A10" s="43" t="s">
        <v>191</v>
      </c>
      <c r="B10" s="44" t="s">
        <v>314</v>
      </c>
      <c r="C10" s="45" t="s">
        <v>29</v>
      </c>
      <c r="D10" s="51"/>
      <c r="E10" s="46">
        <v>345.5</v>
      </c>
      <c r="F10" s="46">
        <v>391.28</v>
      </c>
      <c r="G10" s="65">
        <f>IF(F10=0,$E10 * Indices!$C$13,$F10 * Indices!$D$13)</f>
        <v>408.80816370742269</v>
      </c>
      <c r="H10" s="60">
        <f t="shared" ref="H10:H56" si="0">G10*D10</f>
        <v>0</v>
      </c>
    </row>
    <row r="11" spans="1:8" x14ac:dyDescent="0.25">
      <c r="A11" s="43" t="s">
        <v>192</v>
      </c>
      <c r="B11" s="44" t="s">
        <v>315</v>
      </c>
      <c r="C11" s="45" t="s">
        <v>30</v>
      </c>
      <c r="D11" s="51"/>
      <c r="E11" s="46">
        <v>665.27</v>
      </c>
      <c r="F11" s="46">
        <v>693.88</v>
      </c>
      <c r="G11" s="65">
        <f>IF(F11=0,$E11 * Indices!$C$13,$F11 * Indices!$D$13)</f>
        <v>724.96373091726252</v>
      </c>
      <c r="H11" s="60">
        <f t="shared" si="0"/>
        <v>0</v>
      </c>
    </row>
    <row r="12" spans="1:8" x14ac:dyDescent="0.25">
      <c r="A12" s="43" t="s">
        <v>150</v>
      </c>
      <c r="B12" s="44" t="s">
        <v>273</v>
      </c>
      <c r="C12" s="45" t="s">
        <v>72</v>
      </c>
      <c r="D12" s="51"/>
      <c r="E12" s="46">
        <v>1229.26</v>
      </c>
      <c r="F12" s="46">
        <v>1226.3699999999999</v>
      </c>
      <c r="G12" s="65">
        <f>IF(F12=0,$E12 * Indices!$C$13,$F12 * Indices!$D$13)</f>
        <v>1281.3076766659988</v>
      </c>
      <c r="H12" s="60">
        <f t="shared" si="0"/>
        <v>0</v>
      </c>
    </row>
    <row r="13" spans="1:8" x14ac:dyDescent="0.25">
      <c r="A13" s="43" t="s">
        <v>151</v>
      </c>
      <c r="B13" s="44" t="s">
        <v>274</v>
      </c>
      <c r="C13" s="45" t="s">
        <v>73</v>
      </c>
      <c r="D13" s="51"/>
      <c r="E13" s="46">
        <v>2201.06</v>
      </c>
      <c r="F13" s="46">
        <v>0</v>
      </c>
      <c r="G13" s="65">
        <f>IF(F13=0,$E13 * Indices!$C$13,$F13 * Indices!$D$13)</f>
        <v>2342.0955665196443</v>
      </c>
      <c r="H13" s="60">
        <f t="shared" si="0"/>
        <v>0</v>
      </c>
    </row>
    <row r="14" spans="1:8" x14ac:dyDescent="0.25">
      <c r="A14" s="43" t="s">
        <v>195</v>
      </c>
      <c r="B14" s="44" t="s">
        <v>318</v>
      </c>
      <c r="C14" s="45" t="s">
        <v>31</v>
      </c>
      <c r="D14" s="51"/>
      <c r="E14" s="46">
        <v>177.04</v>
      </c>
      <c r="F14" s="46">
        <v>0</v>
      </c>
      <c r="G14" s="65">
        <f>IF(F14=0,$E14 * Indices!$C$13,$F14 * Indices!$D$13)</f>
        <v>188.38405091030589</v>
      </c>
      <c r="H14" s="60">
        <f t="shared" si="0"/>
        <v>0</v>
      </c>
    </row>
    <row r="15" spans="1:8" x14ac:dyDescent="0.25">
      <c r="A15" s="43" t="s">
        <v>255</v>
      </c>
      <c r="B15" s="44" t="s">
        <v>378</v>
      </c>
      <c r="C15" s="45" t="s">
        <v>32</v>
      </c>
      <c r="D15" s="51"/>
      <c r="E15" s="46">
        <v>365.83</v>
      </c>
      <c r="F15" s="46">
        <v>0</v>
      </c>
      <c r="G15" s="65">
        <f>IF(F15=0,$E15 * Indices!$C$13,$F15 * Indices!$D$13)</f>
        <v>389.27099720129462</v>
      </c>
      <c r="H15" s="60">
        <f t="shared" si="0"/>
        <v>0</v>
      </c>
    </row>
    <row r="16" spans="1:8" x14ac:dyDescent="0.25">
      <c r="A16" s="43" t="s">
        <v>197</v>
      </c>
      <c r="B16" s="44" t="s">
        <v>320</v>
      </c>
      <c r="C16" s="45" t="s">
        <v>33</v>
      </c>
      <c r="D16" s="51"/>
      <c r="E16" s="46">
        <v>698.06</v>
      </c>
      <c r="F16" s="46">
        <v>0</v>
      </c>
      <c r="G16" s="65">
        <f>IF(F16=0,$E16 * Indices!$C$13,$F16 * Indices!$D$13)</f>
        <v>742.78903399484932</v>
      </c>
      <c r="H16" s="60">
        <f t="shared" si="0"/>
        <v>0</v>
      </c>
    </row>
    <row r="17" spans="1:8" x14ac:dyDescent="0.25">
      <c r="A17" s="43" t="s">
        <v>257</v>
      </c>
      <c r="B17" s="44" t="s">
        <v>380</v>
      </c>
      <c r="C17" s="45" t="s">
        <v>34</v>
      </c>
      <c r="D17" s="51"/>
      <c r="E17" s="46">
        <v>1315.82</v>
      </c>
      <c r="F17" s="46">
        <v>0</v>
      </c>
      <c r="G17" s="65">
        <f>IF(F17=0,$E17 * Indices!$C$13,$F17 * Indices!$D$13)</f>
        <v>1400.1327489200105</v>
      </c>
      <c r="H17" s="60">
        <f t="shared" si="0"/>
        <v>0</v>
      </c>
    </row>
    <row r="18" spans="1:8" x14ac:dyDescent="0.25">
      <c r="A18" s="43" t="s">
        <v>152</v>
      </c>
      <c r="B18" s="44" t="s">
        <v>275</v>
      </c>
      <c r="C18" s="45" t="s">
        <v>74</v>
      </c>
      <c r="D18" s="51"/>
      <c r="E18" s="46">
        <v>2260.25</v>
      </c>
      <c r="F18" s="46">
        <v>0</v>
      </c>
      <c r="G18" s="65">
        <f>IF(F18=0,$E18 * Indices!$C$13,$F18 * Indices!$D$13)</f>
        <v>2405.078236952208</v>
      </c>
      <c r="H18" s="60">
        <f t="shared" si="0"/>
        <v>0</v>
      </c>
    </row>
    <row r="19" spans="1:8" x14ac:dyDescent="0.25">
      <c r="A19" s="43" t="s">
        <v>186</v>
      </c>
      <c r="B19" s="44" t="s">
        <v>309</v>
      </c>
      <c r="C19" s="45" t="s">
        <v>107</v>
      </c>
      <c r="D19" s="51"/>
      <c r="E19" s="46">
        <v>3340.2</v>
      </c>
      <c r="F19" s="46">
        <v>0</v>
      </c>
      <c r="G19" s="65">
        <f>IF(F19=0,$E19 * Indices!$C$13,$F19 * Indices!$D$13)</f>
        <v>3554.2273319622891</v>
      </c>
      <c r="H19" s="60">
        <f t="shared" si="0"/>
        <v>0</v>
      </c>
    </row>
    <row r="20" spans="1:8" x14ac:dyDescent="0.25">
      <c r="A20" s="43" t="s">
        <v>187</v>
      </c>
      <c r="B20" s="44" t="s">
        <v>310</v>
      </c>
      <c r="C20" s="45" t="s">
        <v>108</v>
      </c>
      <c r="D20" s="51"/>
      <c r="E20" s="46">
        <v>5680.48</v>
      </c>
      <c r="F20" s="46">
        <v>0</v>
      </c>
      <c r="G20" s="65">
        <f>IF(F20=0,$E20 * Indices!$C$13,$F20 * Indices!$D$13)</f>
        <v>6044.4635874094802</v>
      </c>
      <c r="H20" s="60">
        <f t="shared" si="0"/>
        <v>0</v>
      </c>
    </row>
    <row r="21" spans="1:8" x14ac:dyDescent="0.25">
      <c r="A21" s="43" t="s">
        <v>188</v>
      </c>
      <c r="B21" s="44" t="s">
        <v>311</v>
      </c>
      <c r="C21" s="45" t="s">
        <v>109</v>
      </c>
      <c r="D21" s="51"/>
      <c r="E21" s="46">
        <v>172.11</v>
      </c>
      <c r="F21" s="46">
        <v>190.19</v>
      </c>
      <c r="G21" s="65">
        <f>IF(F21=0,$E21 * Indices!$C$13,$F21 * Indices!$D$13)</f>
        <v>198.70993829358702</v>
      </c>
      <c r="H21" s="60">
        <f t="shared" si="0"/>
        <v>0</v>
      </c>
    </row>
    <row r="22" spans="1:8" x14ac:dyDescent="0.25">
      <c r="A22" s="43" t="s">
        <v>189</v>
      </c>
      <c r="B22" s="44" t="s">
        <v>312</v>
      </c>
      <c r="C22" s="45" t="s">
        <v>110</v>
      </c>
      <c r="D22" s="51"/>
      <c r="E22" s="46">
        <v>395.31</v>
      </c>
      <c r="F22" s="46">
        <v>387.3</v>
      </c>
      <c r="G22" s="65">
        <f>IF(F22=0,$E22 * Indices!$C$13,$F22 * Indices!$D$13)</f>
        <v>404.64987171305671</v>
      </c>
      <c r="H22" s="60">
        <f t="shared" si="0"/>
        <v>0</v>
      </c>
    </row>
    <row r="23" spans="1:8" x14ac:dyDescent="0.25">
      <c r="A23" s="43" t="s">
        <v>190</v>
      </c>
      <c r="B23" s="44" t="s">
        <v>313</v>
      </c>
      <c r="C23" s="45" t="s">
        <v>111</v>
      </c>
      <c r="D23" s="51"/>
      <c r="E23" s="46">
        <v>724.55</v>
      </c>
      <c r="F23" s="46">
        <v>709.96</v>
      </c>
      <c r="G23" s="65">
        <f>IF(F23=0,$E23 * Indices!$C$13,$F23 * Indices!$D$13)</f>
        <v>741.76406641208814</v>
      </c>
      <c r="H23" s="60">
        <f t="shared" si="0"/>
        <v>0</v>
      </c>
    </row>
    <row r="24" spans="1:8" x14ac:dyDescent="0.25">
      <c r="A24" s="43" t="s">
        <v>271</v>
      </c>
      <c r="B24" s="44" t="s">
        <v>394</v>
      </c>
      <c r="C24" s="45" t="s">
        <v>148</v>
      </c>
      <c r="D24" s="51"/>
      <c r="E24" s="46">
        <v>1189.47</v>
      </c>
      <c r="F24" s="46">
        <v>1273.68</v>
      </c>
      <c r="G24" s="65">
        <f>IF(F24=0,$E24 * Indices!$C$13,$F24 * Indices!$D$13)</f>
        <v>1330.7370219558122</v>
      </c>
      <c r="H24" s="60">
        <f t="shared" si="0"/>
        <v>0</v>
      </c>
    </row>
    <row r="25" spans="1:8" x14ac:dyDescent="0.25">
      <c r="A25" s="43" t="s">
        <v>209</v>
      </c>
      <c r="B25" s="44" t="s">
        <v>332</v>
      </c>
      <c r="C25" s="45" t="s">
        <v>35</v>
      </c>
      <c r="D25" s="51"/>
      <c r="E25" s="46">
        <v>1439.55</v>
      </c>
      <c r="F25" s="46">
        <v>1469.01</v>
      </c>
      <c r="G25" s="65">
        <f>IF(F25=0,$E25 * Indices!$C$13,$F25 * Indices!$D$13)</f>
        <v>1534.8172167446357</v>
      </c>
      <c r="H25" s="60">
        <f t="shared" si="0"/>
        <v>0</v>
      </c>
    </row>
    <row r="26" spans="1:8" x14ac:dyDescent="0.25">
      <c r="A26" s="43" t="s">
        <v>153</v>
      </c>
      <c r="B26" s="44" t="s">
        <v>276</v>
      </c>
      <c r="C26" s="45" t="s">
        <v>75</v>
      </c>
      <c r="D26" s="51"/>
      <c r="E26" s="46">
        <v>2780.81</v>
      </c>
      <c r="F26" s="46">
        <v>2739.29</v>
      </c>
      <c r="G26" s="65">
        <f>IF(F26=0,$E26 * Indices!$C$13,$F26 * Indices!$D$13)</f>
        <v>2862.0019289565171</v>
      </c>
      <c r="H26" s="60">
        <f t="shared" si="0"/>
        <v>0</v>
      </c>
    </row>
    <row r="27" spans="1:8" x14ac:dyDescent="0.25">
      <c r="A27" s="43" t="s">
        <v>212</v>
      </c>
      <c r="B27" s="44" t="s">
        <v>335</v>
      </c>
      <c r="C27" s="45" t="s">
        <v>36</v>
      </c>
      <c r="D27" s="51"/>
      <c r="E27" s="46">
        <v>4962.16</v>
      </c>
      <c r="F27" s="46">
        <v>4853.71</v>
      </c>
      <c r="G27" s="65">
        <f>IF(F27=0,$E27 * Indices!$C$13,$F27 * Indices!$D$13)</f>
        <v>5071.1415668277314</v>
      </c>
      <c r="H27" s="60">
        <f t="shared" si="0"/>
        <v>0</v>
      </c>
    </row>
    <row r="28" spans="1:8" x14ac:dyDescent="0.25">
      <c r="A28" s="43" t="s">
        <v>213</v>
      </c>
      <c r="B28" s="44" t="s">
        <v>336</v>
      </c>
      <c r="C28" s="45" t="s">
        <v>37</v>
      </c>
      <c r="D28" s="51"/>
      <c r="E28" s="46">
        <v>8437.85</v>
      </c>
      <c r="F28" s="46">
        <v>8007.46</v>
      </c>
      <c r="G28" s="65">
        <f>IF(F28=0,$E28 * Indices!$C$13,$F28 * Indices!$D$13)</f>
        <v>8366.1700535694108</v>
      </c>
      <c r="H28" s="60">
        <f t="shared" si="0"/>
        <v>0</v>
      </c>
    </row>
    <row r="29" spans="1:8" x14ac:dyDescent="0.25">
      <c r="A29" s="43" t="s">
        <v>240</v>
      </c>
      <c r="B29" s="44" t="s">
        <v>363</v>
      </c>
      <c r="C29" s="45" t="s">
        <v>59</v>
      </c>
      <c r="D29" s="51"/>
      <c r="E29" s="46">
        <v>16765.18</v>
      </c>
      <c r="F29" s="46">
        <v>16210.72</v>
      </c>
      <c r="G29" s="65">
        <f>IF(F29=0,$E29 * Indices!$C$13,$F29 * Indices!$D$13)</f>
        <v>16936.911356509896</v>
      </c>
      <c r="H29" s="60">
        <f t="shared" si="0"/>
        <v>0</v>
      </c>
    </row>
    <row r="30" spans="1:8" x14ac:dyDescent="0.25">
      <c r="A30" s="43" t="s">
        <v>154</v>
      </c>
      <c r="B30" s="44" t="s">
        <v>277</v>
      </c>
      <c r="C30" s="45" t="s">
        <v>76</v>
      </c>
      <c r="D30" s="51"/>
      <c r="E30" s="46">
        <v>27910.82</v>
      </c>
      <c r="F30" s="46">
        <v>28608.49</v>
      </c>
      <c r="G30" s="65">
        <f>IF(F30=0,$E30 * Indices!$C$13,$F30 * Indices!$D$13)</f>
        <v>29890.064054748946</v>
      </c>
      <c r="H30" s="60">
        <f t="shared" si="0"/>
        <v>0</v>
      </c>
    </row>
    <row r="31" spans="1:8" x14ac:dyDescent="0.25">
      <c r="A31" s="43" t="s">
        <v>193</v>
      </c>
      <c r="B31" s="44" t="s">
        <v>316</v>
      </c>
      <c r="C31" s="45" t="s">
        <v>112</v>
      </c>
      <c r="D31" s="51"/>
      <c r="E31" s="46">
        <v>39737.81</v>
      </c>
      <c r="F31" s="46">
        <v>41016.519999999997</v>
      </c>
      <c r="G31" s="65">
        <f>IF(F31=0,$E31 * Indices!$C$13,$F31 * Indices!$D$13)</f>
        <v>42853.936370038791</v>
      </c>
      <c r="H31" s="60">
        <f t="shared" si="0"/>
        <v>0</v>
      </c>
    </row>
    <row r="32" spans="1:8" x14ac:dyDescent="0.25">
      <c r="A32" s="43" t="s">
        <v>194</v>
      </c>
      <c r="B32" s="44" t="s">
        <v>317</v>
      </c>
      <c r="C32" s="45" t="s">
        <v>113</v>
      </c>
      <c r="D32" s="51"/>
      <c r="E32" s="46">
        <v>54999.29</v>
      </c>
      <c r="F32" s="46">
        <v>64801.86</v>
      </c>
      <c r="G32" s="65">
        <f>IF(F32=0,$E32 * Indices!$C$13,$F32 * Indices!$D$13)</f>
        <v>67704.787853776041</v>
      </c>
      <c r="H32" s="60">
        <f t="shared" si="0"/>
        <v>0</v>
      </c>
    </row>
    <row r="33" spans="1:8" x14ac:dyDescent="0.25">
      <c r="A33" s="43" t="s">
        <v>259</v>
      </c>
      <c r="B33" s="44" t="s">
        <v>382</v>
      </c>
      <c r="C33" s="45" t="s">
        <v>38</v>
      </c>
      <c r="D33" s="51"/>
      <c r="E33" s="46">
        <v>1377.08</v>
      </c>
      <c r="F33" s="46">
        <v>1407.42</v>
      </c>
      <c r="G33" s="65">
        <f>IF(F33=0,$E33 * Indices!$C$13,$F33 * Indices!$D$13)</f>
        <v>1470.4681705303133</v>
      </c>
      <c r="H33" s="60">
        <f t="shared" si="0"/>
        <v>0</v>
      </c>
    </row>
    <row r="34" spans="1:8" x14ac:dyDescent="0.25">
      <c r="A34" s="43" t="s">
        <v>155</v>
      </c>
      <c r="B34" s="44" t="s">
        <v>278</v>
      </c>
      <c r="C34" s="45" t="s">
        <v>77</v>
      </c>
      <c r="D34" s="51"/>
      <c r="E34" s="46">
        <v>2739.36</v>
      </c>
      <c r="F34" s="46">
        <v>2736.57</v>
      </c>
      <c r="G34" s="65">
        <f>IF(F34=0,$E34 * Indices!$C$13,$F34 * Indices!$D$13)</f>
        <v>2859.160081161373</v>
      </c>
      <c r="H34" s="60">
        <f t="shared" si="0"/>
        <v>0</v>
      </c>
    </row>
    <row r="35" spans="1:8" x14ac:dyDescent="0.25">
      <c r="A35" s="43" t="s">
        <v>254</v>
      </c>
      <c r="B35" s="44" t="s">
        <v>377</v>
      </c>
      <c r="C35" s="45" t="s">
        <v>114</v>
      </c>
      <c r="D35" s="51"/>
      <c r="E35" s="46">
        <v>4928.16</v>
      </c>
      <c r="F35" s="46">
        <v>4909.3500000000004</v>
      </c>
      <c r="G35" s="65">
        <f>IF(F35=0,$E35 * Indices!$C$13,$F35 * Indices!$D$13)</f>
        <v>5129.2740709901755</v>
      </c>
      <c r="H35" s="60">
        <f t="shared" si="0"/>
        <v>0</v>
      </c>
    </row>
    <row r="36" spans="1:8" x14ac:dyDescent="0.25">
      <c r="A36" s="43" t="s">
        <v>220</v>
      </c>
      <c r="B36" s="44" t="s">
        <v>343</v>
      </c>
      <c r="C36" s="45" t="s">
        <v>39</v>
      </c>
      <c r="D36" s="51"/>
      <c r="E36" s="46">
        <v>8502.68</v>
      </c>
      <c r="F36" s="46">
        <v>8693.57</v>
      </c>
      <c r="G36" s="65">
        <f>IF(F36=0,$E36 * Indices!$C$13,$F36 * Indices!$D$13)</f>
        <v>9083.0157119248088</v>
      </c>
      <c r="H36" s="60">
        <f t="shared" si="0"/>
        <v>0</v>
      </c>
    </row>
    <row r="37" spans="1:8" x14ac:dyDescent="0.25">
      <c r="A37" s="43" t="s">
        <v>241</v>
      </c>
      <c r="B37" s="44" t="s">
        <v>364</v>
      </c>
      <c r="C37" s="45" t="s">
        <v>60</v>
      </c>
      <c r="D37" s="51"/>
      <c r="E37" s="46">
        <v>16376.3</v>
      </c>
      <c r="F37" s="46">
        <v>18255.419999999998</v>
      </c>
      <c r="G37" s="65">
        <f>IF(F37=0,$E37 * Indices!$C$13,$F37 * Indices!$D$13)</f>
        <v>19073.207748690857</v>
      </c>
      <c r="H37" s="60">
        <f t="shared" si="0"/>
        <v>0</v>
      </c>
    </row>
    <row r="38" spans="1:8" x14ac:dyDescent="0.25">
      <c r="A38" s="43" t="s">
        <v>156</v>
      </c>
      <c r="B38" s="44" t="s">
        <v>279</v>
      </c>
      <c r="C38" s="45" t="s">
        <v>78</v>
      </c>
      <c r="D38" s="51"/>
      <c r="E38" s="46">
        <v>28164.080000000002</v>
      </c>
      <c r="F38" s="46">
        <v>30381.58</v>
      </c>
      <c r="G38" s="65">
        <f>IF(F38=0,$E38 * Indices!$C$13,$F38 * Indices!$D$13)</f>
        <v>31742.583138239013</v>
      </c>
      <c r="H38" s="60">
        <f t="shared" si="0"/>
        <v>0</v>
      </c>
    </row>
    <row r="39" spans="1:8" x14ac:dyDescent="0.25">
      <c r="A39" s="43" t="s">
        <v>196</v>
      </c>
      <c r="B39" s="44" t="s">
        <v>319</v>
      </c>
      <c r="C39" s="45" t="s">
        <v>115</v>
      </c>
      <c r="D39" s="51"/>
      <c r="E39" s="46">
        <v>40028.44</v>
      </c>
      <c r="F39" s="46">
        <v>40614.230000000003</v>
      </c>
      <c r="G39" s="65">
        <f>IF(F39=0,$E39 * Indices!$C$13,$F39 * Indices!$D$13)</f>
        <v>42433.624991542943</v>
      </c>
      <c r="H39" s="60">
        <f t="shared" si="0"/>
        <v>0</v>
      </c>
    </row>
    <row r="40" spans="1:8" x14ac:dyDescent="0.25">
      <c r="A40" s="43" t="s">
        <v>256</v>
      </c>
      <c r="B40" s="44" t="s">
        <v>379</v>
      </c>
      <c r="C40" s="45" t="s">
        <v>116</v>
      </c>
      <c r="D40" s="51"/>
      <c r="E40" s="46">
        <v>62396.1</v>
      </c>
      <c r="F40" s="46">
        <v>53738.2</v>
      </c>
      <c r="G40" s="65">
        <f>IF(F40=0,$E40 * Indices!$C$13,$F40 * Indices!$D$13)</f>
        <v>56145.509259206257</v>
      </c>
      <c r="H40" s="60">
        <f t="shared" si="0"/>
        <v>0</v>
      </c>
    </row>
    <row r="41" spans="1:8" x14ac:dyDescent="0.25">
      <c r="A41" s="43" t="s">
        <v>261</v>
      </c>
      <c r="B41" s="44" t="s">
        <v>384</v>
      </c>
      <c r="C41" s="45" t="s">
        <v>40</v>
      </c>
      <c r="D41" s="51"/>
      <c r="E41" s="46">
        <v>1343.34</v>
      </c>
      <c r="F41" s="46">
        <v>1380.25</v>
      </c>
      <c r="G41" s="65">
        <f>IF(F41=0,$E41 * Indices!$C$13,$F41 * Indices!$D$13)</f>
        <v>1442.0810364883721</v>
      </c>
      <c r="H41" s="60">
        <f t="shared" si="0"/>
        <v>0</v>
      </c>
    </row>
    <row r="42" spans="1:8" x14ac:dyDescent="0.25">
      <c r="A42" s="43" t="s">
        <v>223</v>
      </c>
      <c r="B42" s="44" t="s">
        <v>346</v>
      </c>
      <c r="C42" s="45" t="s">
        <v>41</v>
      </c>
      <c r="D42" s="51"/>
      <c r="E42" s="46">
        <v>2680.31</v>
      </c>
      <c r="F42" s="46">
        <v>2840.48</v>
      </c>
      <c r="G42" s="65">
        <f>IF(F42=0,$E42 * Indices!$C$13,$F42 * Indices!$D$13)</f>
        <v>2967.7249357177984</v>
      </c>
      <c r="H42" s="60">
        <f t="shared" si="0"/>
        <v>0</v>
      </c>
    </row>
    <row r="43" spans="1:8" x14ac:dyDescent="0.25">
      <c r="A43" s="43" t="s">
        <v>263</v>
      </c>
      <c r="B43" s="44" t="s">
        <v>386</v>
      </c>
      <c r="C43" s="45" t="s">
        <v>42</v>
      </c>
      <c r="D43" s="51"/>
      <c r="E43" s="46">
        <v>4872.8</v>
      </c>
      <c r="F43" s="46">
        <v>4645.7</v>
      </c>
      <c r="G43" s="65">
        <f>IF(F43=0,$E43 * Indices!$C$13,$F43 * Indices!$D$13)</f>
        <v>4853.8133462880132</v>
      </c>
      <c r="H43" s="60">
        <f t="shared" si="0"/>
        <v>0</v>
      </c>
    </row>
    <row r="44" spans="1:8" x14ac:dyDescent="0.25">
      <c r="A44" s="43" t="s">
        <v>242</v>
      </c>
      <c r="B44" s="44" t="s">
        <v>365</v>
      </c>
      <c r="C44" s="45" t="s">
        <v>61</v>
      </c>
      <c r="D44" s="51"/>
      <c r="E44" s="46">
        <v>7668.65</v>
      </c>
      <c r="F44" s="46">
        <v>8499.41</v>
      </c>
      <c r="G44" s="65">
        <f>IF(F44=0,$E44 * Indices!$C$13,$F44 * Indices!$D$13)</f>
        <v>8880.1579296066902</v>
      </c>
      <c r="H44" s="60">
        <f t="shared" si="0"/>
        <v>0</v>
      </c>
    </row>
    <row r="45" spans="1:8" x14ac:dyDescent="0.25">
      <c r="A45" s="43" t="s">
        <v>157</v>
      </c>
      <c r="B45" s="44" t="s">
        <v>280</v>
      </c>
      <c r="C45" s="45" t="s">
        <v>79</v>
      </c>
      <c r="D45" s="51"/>
      <c r="E45" s="46">
        <v>16640.34</v>
      </c>
      <c r="F45" s="46">
        <v>16999.580000000002</v>
      </c>
      <c r="G45" s="65">
        <f>IF(F45=0,$E45 * Indices!$C$13,$F45 * Indices!$D$13)</f>
        <v>17761.10990492085</v>
      </c>
      <c r="H45" s="60">
        <f t="shared" si="0"/>
        <v>0</v>
      </c>
    </row>
    <row r="46" spans="1:8" x14ac:dyDescent="0.25">
      <c r="A46" s="43" t="s">
        <v>198</v>
      </c>
      <c r="B46" s="44" t="s">
        <v>321</v>
      </c>
      <c r="C46" s="45" t="s">
        <v>117</v>
      </c>
      <c r="D46" s="51"/>
      <c r="E46" s="46">
        <v>28793.38</v>
      </c>
      <c r="F46" s="46">
        <v>29463.48</v>
      </c>
      <c r="G46" s="65">
        <f>IF(F46=0,$E46 * Indices!$C$13,$F46 * Indices!$D$13)</f>
        <v>30783.35502767935</v>
      </c>
      <c r="H46" s="60">
        <f t="shared" si="0"/>
        <v>0</v>
      </c>
    </row>
    <row r="47" spans="1:8" x14ac:dyDescent="0.25">
      <c r="A47" s="43" t="s">
        <v>199</v>
      </c>
      <c r="B47" s="44" t="s">
        <v>322</v>
      </c>
      <c r="C47" s="45" t="s">
        <v>118</v>
      </c>
      <c r="D47" s="51"/>
      <c r="E47" s="46">
        <v>50570.91</v>
      </c>
      <c r="F47" s="46">
        <v>46457.01</v>
      </c>
      <c r="G47" s="65">
        <f>IF(F47=0,$E47 * Indices!$C$13,$F47 * Indices!$D$13)</f>
        <v>48538.143910849969</v>
      </c>
      <c r="H47" s="60">
        <f t="shared" si="0"/>
        <v>0</v>
      </c>
    </row>
    <row r="48" spans="1:8" x14ac:dyDescent="0.25">
      <c r="A48" s="43" t="s">
        <v>200</v>
      </c>
      <c r="B48" s="44" t="s">
        <v>323</v>
      </c>
      <c r="C48" s="45" t="s">
        <v>119</v>
      </c>
      <c r="D48" s="51"/>
      <c r="E48" s="46">
        <v>1395.55</v>
      </c>
      <c r="F48" s="46">
        <v>1415.25</v>
      </c>
      <c r="G48" s="65">
        <f>IF(F48=0,$E48 * Indices!$C$13,$F48 * Indices!$D$13)</f>
        <v>1478.6489309111889</v>
      </c>
      <c r="H48" s="60">
        <f t="shared" si="0"/>
        <v>0</v>
      </c>
    </row>
    <row r="49" spans="1:8" x14ac:dyDescent="0.25">
      <c r="A49" s="43" t="s">
        <v>201</v>
      </c>
      <c r="B49" s="44" t="s">
        <v>324</v>
      </c>
      <c r="C49" s="45" t="s">
        <v>120</v>
      </c>
      <c r="D49" s="51"/>
      <c r="E49" s="46">
        <v>2621.39</v>
      </c>
      <c r="F49" s="46">
        <v>2613.75</v>
      </c>
      <c r="G49" s="65">
        <f>IF(F49=0,$E49 * Indices!$C$13,$F49 * Indices!$D$13)</f>
        <v>2730.8381156467904</v>
      </c>
      <c r="H49" s="60">
        <f t="shared" si="0"/>
        <v>0</v>
      </c>
    </row>
    <row r="50" spans="1:8" x14ac:dyDescent="0.25">
      <c r="A50" s="43" t="s">
        <v>230</v>
      </c>
      <c r="B50" s="44" t="s">
        <v>353</v>
      </c>
      <c r="C50" s="45" t="s">
        <v>43</v>
      </c>
      <c r="D50" s="51"/>
      <c r="E50" s="46">
        <v>4883.1899999999996</v>
      </c>
      <c r="F50" s="46">
        <v>4801.7299999999996</v>
      </c>
      <c r="G50" s="65">
        <f>IF(F50=0,$E50 * Indices!$C$13,$F50 * Indices!$D$13)</f>
        <v>5016.8330196249308</v>
      </c>
      <c r="H50" s="60">
        <f t="shared" si="0"/>
        <v>0</v>
      </c>
    </row>
    <row r="51" spans="1:8" x14ac:dyDescent="0.25">
      <c r="A51" s="43" t="s">
        <v>265</v>
      </c>
      <c r="B51" s="44" t="s">
        <v>388</v>
      </c>
      <c r="C51" s="45" t="s">
        <v>44</v>
      </c>
      <c r="D51" s="51"/>
      <c r="E51" s="46">
        <v>8548.94</v>
      </c>
      <c r="F51" s="46">
        <v>9058.9599999999991</v>
      </c>
      <c r="G51" s="65">
        <f>IF(F51=0,$E51 * Indices!$C$13,$F51 * Indices!$D$13)</f>
        <v>9464.7740817291815</v>
      </c>
      <c r="H51" s="60">
        <f t="shared" si="0"/>
        <v>0</v>
      </c>
    </row>
    <row r="52" spans="1:8" x14ac:dyDescent="0.25">
      <c r="A52" s="43" t="s">
        <v>243</v>
      </c>
      <c r="B52" s="44" t="s">
        <v>366</v>
      </c>
      <c r="C52" s="45" t="s">
        <v>62</v>
      </c>
      <c r="D52" s="51"/>
      <c r="E52" s="46">
        <v>16549.14</v>
      </c>
      <c r="F52" s="46">
        <v>18633.75</v>
      </c>
      <c r="G52" s="65">
        <f>IF(F52=0,$E52 * Indices!$C$13,$F52 * Indices!$D$13)</f>
        <v>19468.485791461841</v>
      </c>
      <c r="H52" s="60">
        <f t="shared" si="0"/>
        <v>0</v>
      </c>
    </row>
    <row r="53" spans="1:8" x14ac:dyDescent="0.25">
      <c r="A53" s="43" t="s">
        <v>158</v>
      </c>
      <c r="B53" s="44" t="s">
        <v>281</v>
      </c>
      <c r="C53" s="45" t="s">
        <v>80</v>
      </c>
      <c r="D53" s="51"/>
      <c r="E53" s="46">
        <v>29239.83</v>
      </c>
      <c r="F53" s="46">
        <v>31999.23</v>
      </c>
      <c r="G53" s="65">
        <f>IF(F53=0,$E53 * Indices!$C$13,$F53 * Indices!$D$13)</f>
        <v>33432.698978612432</v>
      </c>
      <c r="H53" s="60">
        <f t="shared" si="0"/>
        <v>0</v>
      </c>
    </row>
    <row r="54" spans="1:8" x14ac:dyDescent="0.25">
      <c r="A54" s="43" t="s">
        <v>159</v>
      </c>
      <c r="B54" s="44" t="s">
        <v>282</v>
      </c>
      <c r="C54" s="45" t="s">
        <v>81</v>
      </c>
      <c r="D54" s="51"/>
      <c r="E54" s="46">
        <v>47796.83</v>
      </c>
      <c r="F54" s="46">
        <v>47998.84</v>
      </c>
      <c r="G54" s="65">
        <f>IF(F54=0,$E54 * Indices!$C$13,$F54 * Indices!$D$13)</f>
        <v>50149.043243933731</v>
      </c>
      <c r="H54" s="60">
        <f t="shared" si="0"/>
        <v>0</v>
      </c>
    </row>
    <row r="55" spans="1:8" x14ac:dyDescent="0.25">
      <c r="A55" s="43" t="s">
        <v>266</v>
      </c>
      <c r="B55" s="44" t="s">
        <v>389</v>
      </c>
      <c r="C55" s="45" t="s">
        <v>45</v>
      </c>
      <c r="D55" s="51"/>
      <c r="E55" s="46">
        <v>1297.55</v>
      </c>
      <c r="F55" s="46">
        <v>1377.52</v>
      </c>
      <c r="G55" s="65">
        <f>IF(F55=0,$E55 * Indices!$C$13,$F55 * Indices!$D$13)</f>
        <v>1439.2287407233923</v>
      </c>
      <c r="H55" s="60">
        <f t="shared" si="0"/>
        <v>0</v>
      </c>
    </row>
    <row r="56" spans="1:8" x14ac:dyDescent="0.25">
      <c r="A56" s="43" t="s">
        <v>267</v>
      </c>
      <c r="B56" s="44" t="s">
        <v>390</v>
      </c>
      <c r="C56" s="45" t="s">
        <v>46</v>
      </c>
      <c r="D56" s="51"/>
      <c r="E56" s="46">
        <v>2588.38</v>
      </c>
      <c r="F56" s="46">
        <v>2748.31</v>
      </c>
      <c r="G56" s="65">
        <f>IF(F56=0,$E56 * Indices!$C$13,$F56 * Indices!$D$13)</f>
        <v>2871.4259977477686</v>
      </c>
      <c r="H56" s="60">
        <f t="shared" si="0"/>
        <v>0</v>
      </c>
    </row>
    <row r="57" spans="1:8" x14ac:dyDescent="0.25">
      <c r="A57" s="43" t="s">
        <v>268</v>
      </c>
      <c r="B57" s="44" t="s">
        <v>391</v>
      </c>
      <c r="C57" s="45" t="s">
        <v>47</v>
      </c>
      <c r="D57" s="51"/>
      <c r="E57" s="46">
        <v>4879.62</v>
      </c>
      <c r="F57" s="46">
        <v>5005.3599999999997</v>
      </c>
      <c r="G57" s="65">
        <f>IF(F57=0,$E57 * Indices!$C$13,$F57 * Indices!$D$13)</f>
        <v>5229.5850293768799</v>
      </c>
      <c r="H57" s="60">
        <f t="shared" ref="H57:H120" si="1">G57*D57</f>
        <v>0</v>
      </c>
    </row>
    <row r="58" spans="1:8" x14ac:dyDescent="0.25">
      <c r="A58" s="43" t="s">
        <v>269</v>
      </c>
      <c r="B58" s="44" t="s">
        <v>392</v>
      </c>
      <c r="C58" s="45" t="s">
        <v>48</v>
      </c>
      <c r="D58" s="51"/>
      <c r="E58" s="46">
        <v>8667.2199999999993</v>
      </c>
      <c r="F58" s="46">
        <v>8920.2099999999991</v>
      </c>
      <c r="G58" s="65">
        <f>IF(F58=0,$E58 * Indices!$C$13,$F58 * Indices!$D$13)</f>
        <v>9319.8085002672997</v>
      </c>
      <c r="H58" s="60">
        <f t="shared" si="1"/>
        <v>0</v>
      </c>
    </row>
    <row r="59" spans="1:8" x14ac:dyDescent="0.25">
      <c r="A59" s="43" t="s">
        <v>244</v>
      </c>
      <c r="B59" s="44" t="s">
        <v>367</v>
      </c>
      <c r="C59" s="45" t="s">
        <v>63</v>
      </c>
      <c r="D59" s="51"/>
      <c r="E59" s="46">
        <v>16659.439999999999</v>
      </c>
      <c r="F59" s="46">
        <v>17445.38</v>
      </c>
      <c r="G59" s="65">
        <f>IF(F59=0,$E59 * Indices!$C$13,$F59 * Indices!$D$13)</f>
        <v>18226.880400169186</v>
      </c>
      <c r="H59" s="60">
        <f t="shared" si="1"/>
        <v>0</v>
      </c>
    </row>
    <row r="60" spans="1:8" x14ac:dyDescent="0.25">
      <c r="A60" s="43" t="s">
        <v>160</v>
      </c>
      <c r="B60" s="44" t="s">
        <v>283</v>
      </c>
      <c r="C60" s="45" t="s">
        <v>82</v>
      </c>
      <c r="D60" s="51"/>
      <c r="E60" s="46">
        <v>28564.58</v>
      </c>
      <c r="F60" s="46">
        <v>30622.92</v>
      </c>
      <c r="G60" s="65">
        <f>IF(F60=0,$E60 * Indices!$C$13,$F60 * Indices!$D$13)</f>
        <v>31994.734442239085</v>
      </c>
      <c r="H60" s="60">
        <f t="shared" si="1"/>
        <v>0</v>
      </c>
    </row>
    <row r="61" spans="1:8" x14ac:dyDescent="0.25">
      <c r="A61" s="43" t="s">
        <v>161</v>
      </c>
      <c r="B61" s="44" t="s">
        <v>284</v>
      </c>
      <c r="C61" s="45" t="s">
        <v>83</v>
      </c>
      <c r="D61" s="51"/>
      <c r="E61" s="46">
        <v>45052.12</v>
      </c>
      <c r="F61" s="46">
        <v>52336.13</v>
      </c>
      <c r="G61" s="65">
        <f>IF(F61=0,$E61 * Indices!$C$13,$F61 * Indices!$D$13)</f>
        <v>54680.63075253772</v>
      </c>
      <c r="H61" s="60">
        <f t="shared" si="1"/>
        <v>0</v>
      </c>
    </row>
    <row r="62" spans="1:8" x14ac:dyDescent="0.25">
      <c r="A62" s="43" t="s">
        <v>231</v>
      </c>
      <c r="B62" s="44" t="s">
        <v>354</v>
      </c>
      <c r="C62" s="45" t="s">
        <v>49</v>
      </c>
      <c r="D62" s="51"/>
      <c r="E62" s="46">
        <v>1294.6099999999999</v>
      </c>
      <c r="F62" s="46">
        <v>1434.69</v>
      </c>
      <c r="G62" s="65">
        <f>IF(F62=0,$E62 * Indices!$C$13,$F62 * Indices!$D$13)</f>
        <v>1498.959784270605</v>
      </c>
      <c r="H62" s="60">
        <f t="shared" si="1"/>
        <v>0</v>
      </c>
    </row>
    <row r="63" spans="1:8" x14ac:dyDescent="0.25">
      <c r="A63" s="43" t="s">
        <v>162</v>
      </c>
      <c r="B63" s="44" t="s">
        <v>285</v>
      </c>
      <c r="C63" s="45" t="s">
        <v>84</v>
      </c>
      <c r="D63" s="51"/>
      <c r="E63" s="46">
        <v>2588.14</v>
      </c>
      <c r="F63" s="46">
        <v>2771.7</v>
      </c>
      <c r="G63" s="65">
        <f>IF(F63=0,$E63 * Indices!$C$13,$F63 * Indices!$D$13)</f>
        <v>2895.8637991920455</v>
      </c>
      <c r="H63" s="60">
        <f t="shared" si="1"/>
        <v>0</v>
      </c>
    </row>
    <row r="64" spans="1:8" x14ac:dyDescent="0.25">
      <c r="A64" s="43" t="s">
        <v>232</v>
      </c>
      <c r="B64" s="44" t="s">
        <v>355</v>
      </c>
      <c r="C64" s="45" t="s">
        <v>50</v>
      </c>
      <c r="D64" s="51"/>
      <c r="E64" s="46">
        <v>4788.76</v>
      </c>
      <c r="F64" s="46">
        <v>5120.88</v>
      </c>
      <c r="G64" s="65">
        <f>IF(F64=0,$E64 * Indices!$C$13,$F64 * Indices!$D$13)</f>
        <v>5350.2799769118456</v>
      </c>
      <c r="H64" s="60">
        <f t="shared" si="1"/>
        <v>0</v>
      </c>
    </row>
    <row r="65" spans="1:8" x14ac:dyDescent="0.25">
      <c r="A65" s="43" t="s">
        <v>270</v>
      </c>
      <c r="B65" s="44" t="s">
        <v>393</v>
      </c>
      <c r="C65" s="45" t="s">
        <v>51</v>
      </c>
      <c r="D65" s="51"/>
      <c r="E65" s="46">
        <v>8450.0400000000009</v>
      </c>
      <c r="F65" s="46">
        <v>8773.57</v>
      </c>
      <c r="G65" s="65">
        <f>IF(F65=0,$E65 * Indices!$C$13,$F65 * Indices!$D$13)</f>
        <v>9166.5994706055335</v>
      </c>
      <c r="H65" s="60">
        <f t="shared" si="1"/>
        <v>0</v>
      </c>
    </row>
    <row r="66" spans="1:8" x14ac:dyDescent="0.25">
      <c r="A66" s="43" t="s">
        <v>245</v>
      </c>
      <c r="B66" s="44" t="s">
        <v>368</v>
      </c>
      <c r="C66" s="45" t="s">
        <v>64</v>
      </c>
      <c r="D66" s="51"/>
      <c r="E66" s="46">
        <v>16631.27</v>
      </c>
      <c r="F66" s="46">
        <v>17013.759999999998</v>
      </c>
      <c r="G66" s="65">
        <f>IF(F66=0,$E66 * Indices!$C$13,$F66 * Indices!$D$13)</f>
        <v>17775.925126147005</v>
      </c>
      <c r="H66" s="60">
        <f t="shared" si="1"/>
        <v>0</v>
      </c>
    </row>
    <row r="67" spans="1:8" x14ac:dyDescent="0.25">
      <c r="A67" s="43" t="s">
        <v>163</v>
      </c>
      <c r="B67" s="44" t="s">
        <v>286</v>
      </c>
      <c r="C67" s="45" t="s">
        <v>85</v>
      </c>
      <c r="D67" s="51"/>
      <c r="E67" s="46">
        <v>29049.45</v>
      </c>
      <c r="F67" s="46">
        <v>30536.959999999999</v>
      </c>
      <c r="G67" s="65">
        <f>IF(F67=0,$E67 * Indices!$C$13,$F67 * Indices!$D$13)</f>
        <v>31904.92369353665</v>
      </c>
      <c r="H67" s="60">
        <f t="shared" si="1"/>
        <v>0</v>
      </c>
    </row>
    <row r="68" spans="1:8" x14ac:dyDescent="0.25">
      <c r="A68" s="43" t="s">
        <v>164</v>
      </c>
      <c r="B68" s="44" t="s">
        <v>287</v>
      </c>
      <c r="C68" s="45" t="s">
        <v>86</v>
      </c>
      <c r="D68" s="51"/>
      <c r="E68" s="46">
        <v>44487.37</v>
      </c>
      <c r="F68" s="46">
        <v>45805.45</v>
      </c>
      <c r="G68" s="65">
        <f>IF(F68=0,$E68 * Indices!$C$13,$F68 * Indices!$D$13)</f>
        <v>47857.395988274809</v>
      </c>
      <c r="H68" s="60">
        <f t="shared" si="1"/>
        <v>0</v>
      </c>
    </row>
    <row r="69" spans="1:8" x14ac:dyDescent="0.25">
      <c r="A69" s="43" t="s">
        <v>202</v>
      </c>
      <c r="B69" s="44" t="s">
        <v>325</v>
      </c>
      <c r="C69" s="45" t="s">
        <v>121</v>
      </c>
      <c r="D69" s="51"/>
      <c r="E69" s="46">
        <v>1426.09</v>
      </c>
      <c r="F69" s="46">
        <v>1425.23</v>
      </c>
      <c r="G69" s="65">
        <f>IF(F69=0,$E69 * Indices!$C$13,$F69 * Indices!$D$13)</f>
        <v>1489.0760048066095</v>
      </c>
      <c r="H69" s="60">
        <f t="shared" si="1"/>
        <v>0</v>
      </c>
    </row>
    <row r="70" spans="1:8" x14ac:dyDescent="0.25">
      <c r="A70" s="43" t="s">
        <v>165</v>
      </c>
      <c r="B70" s="44" t="s">
        <v>288</v>
      </c>
      <c r="C70" s="45" t="s">
        <v>87</v>
      </c>
      <c r="D70" s="51"/>
      <c r="E70" s="46">
        <v>2764.48</v>
      </c>
      <c r="F70" s="46">
        <v>2780.35</v>
      </c>
      <c r="G70" s="65">
        <f>IF(F70=0,$E70 * Indices!$C$13,$F70 * Indices!$D$13)</f>
        <v>2904.901293099399</v>
      </c>
      <c r="H70" s="60">
        <f t="shared" si="1"/>
        <v>0</v>
      </c>
    </row>
    <row r="71" spans="1:8" x14ac:dyDescent="0.25">
      <c r="A71" s="43" t="s">
        <v>233</v>
      </c>
      <c r="B71" s="44" t="s">
        <v>356</v>
      </c>
      <c r="C71" s="45" t="s">
        <v>52</v>
      </c>
      <c r="D71" s="51"/>
      <c r="E71" s="46">
        <v>4969.9799999999996</v>
      </c>
      <c r="F71" s="46">
        <v>5090.28</v>
      </c>
      <c r="G71" s="65">
        <f>IF(F71=0,$E71 * Indices!$C$13,$F71 * Indices!$D$13)</f>
        <v>5318.3091892164684</v>
      </c>
      <c r="H71" s="60">
        <f t="shared" si="1"/>
        <v>0</v>
      </c>
    </row>
    <row r="72" spans="1:8" x14ac:dyDescent="0.25">
      <c r="A72" s="43" t="s">
        <v>234</v>
      </c>
      <c r="B72" s="44" t="s">
        <v>357</v>
      </c>
      <c r="C72" s="45" t="s">
        <v>53</v>
      </c>
      <c r="D72" s="51"/>
      <c r="E72" s="46">
        <v>8820.19</v>
      </c>
      <c r="F72" s="46">
        <v>9473.85</v>
      </c>
      <c r="G72" s="65">
        <f>IF(F72=0,$E72 * Indices!$C$13,$F72 * Indices!$D$13)</f>
        <v>9898.2499022172542</v>
      </c>
      <c r="H72" s="60">
        <f t="shared" si="1"/>
        <v>0</v>
      </c>
    </row>
    <row r="73" spans="1:8" x14ac:dyDescent="0.25">
      <c r="A73" s="43" t="s">
        <v>235</v>
      </c>
      <c r="B73" s="44" t="s">
        <v>358</v>
      </c>
      <c r="C73" s="45" t="s">
        <v>54</v>
      </c>
      <c r="D73" s="51"/>
      <c r="E73" s="46">
        <v>17062.05</v>
      </c>
      <c r="F73" s="46">
        <v>18929.62</v>
      </c>
      <c r="G73" s="65">
        <f>IF(F73=0,$E73 * Indices!$C$13,$F73 * Indices!$D$13)</f>
        <v>19777.609874972663</v>
      </c>
      <c r="H73" s="60">
        <f t="shared" si="1"/>
        <v>0</v>
      </c>
    </row>
    <row r="74" spans="1:8" x14ac:dyDescent="0.25">
      <c r="A74" s="43" t="s">
        <v>246</v>
      </c>
      <c r="B74" s="44" t="s">
        <v>369</v>
      </c>
      <c r="C74" s="45" t="s">
        <v>65</v>
      </c>
      <c r="D74" s="51"/>
      <c r="E74" s="46">
        <v>29102.75</v>
      </c>
      <c r="F74" s="46">
        <v>34092.81</v>
      </c>
      <c r="G74" s="65">
        <f>IF(F74=0,$E74 * Indices!$C$13,$F74 * Indices!$D$13)</f>
        <v>35620.065047347314</v>
      </c>
      <c r="H74" s="60">
        <f t="shared" si="1"/>
        <v>0</v>
      </c>
    </row>
    <row r="75" spans="1:8" x14ac:dyDescent="0.25">
      <c r="A75" s="43" t="s">
        <v>247</v>
      </c>
      <c r="B75" s="44" t="s">
        <v>370</v>
      </c>
      <c r="C75" s="45" t="s">
        <v>66</v>
      </c>
      <c r="D75" s="51"/>
      <c r="E75" s="46">
        <v>40664.39</v>
      </c>
      <c r="F75" s="46">
        <v>44997.73</v>
      </c>
      <c r="G75" s="65">
        <f>IF(F75=0,$E75 * Indices!$C$13,$F75 * Indices!$D$13)</f>
        <v>47013.492568754882</v>
      </c>
      <c r="H75" s="60">
        <f t="shared" si="1"/>
        <v>0</v>
      </c>
    </row>
    <row r="76" spans="1:8" x14ac:dyDescent="0.25">
      <c r="A76" s="43" t="s">
        <v>166</v>
      </c>
      <c r="B76" s="44" t="s">
        <v>289</v>
      </c>
      <c r="C76" s="45" t="s">
        <v>88</v>
      </c>
      <c r="D76" s="51"/>
      <c r="E76" s="46">
        <v>50331.22</v>
      </c>
      <c r="F76" s="46">
        <v>58504.4</v>
      </c>
      <c r="G76" s="65">
        <f>IF(F76=0,$E76 * Indices!$C$13,$F76 * Indices!$D$13)</f>
        <v>61125.220642007116</v>
      </c>
      <c r="H76" s="60">
        <f t="shared" si="1"/>
        <v>0</v>
      </c>
    </row>
    <row r="77" spans="1:8" x14ac:dyDescent="0.25">
      <c r="A77" s="43" t="s">
        <v>167</v>
      </c>
      <c r="B77" s="44" t="s">
        <v>290</v>
      </c>
      <c r="C77" s="45" t="s">
        <v>89</v>
      </c>
      <c r="D77" s="51"/>
      <c r="E77" s="46">
        <v>88548.86</v>
      </c>
      <c r="F77" s="46">
        <v>73905.45</v>
      </c>
      <c r="G77" s="65">
        <f>IF(F77=0,$E77 * Indices!$C$13,$F77 * Indices!$D$13)</f>
        <v>77216.191224879236</v>
      </c>
      <c r="H77" s="60">
        <f t="shared" si="1"/>
        <v>0</v>
      </c>
    </row>
    <row r="78" spans="1:8" x14ac:dyDescent="0.25">
      <c r="A78" s="43" t="s">
        <v>203</v>
      </c>
      <c r="B78" s="44" t="s">
        <v>326</v>
      </c>
      <c r="C78" s="45" t="s">
        <v>122</v>
      </c>
      <c r="D78" s="51"/>
      <c r="E78" s="46">
        <v>1435.64</v>
      </c>
      <c r="F78" s="46">
        <v>1386.07</v>
      </c>
      <c r="G78" s="65">
        <f>IF(F78=0,$E78 * Indices!$C$13,$F78 * Indices!$D$13)</f>
        <v>1448.1617549323948</v>
      </c>
      <c r="H78" s="60">
        <f t="shared" si="1"/>
        <v>0</v>
      </c>
    </row>
    <row r="79" spans="1:8" x14ac:dyDescent="0.25">
      <c r="A79" s="43" t="s">
        <v>204</v>
      </c>
      <c r="B79" s="44" t="s">
        <v>327</v>
      </c>
      <c r="C79" s="45" t="s">
        <v>123</v>
      </c>
      <c r="D79" s="51"/>
      <c r="E79" s="46">
        <v>2823.05</v>
      </c>
      <c r="F79" s="46">
        <v>2736.19</v>
      </c>
      <c r="G79" s="65">
        <f>IF(F79=0,$E79 * Indices!$C$13,$F79 * Indices!$D$13)</f>
        <v>2858.7630583076393</v>
      </c>
      <c r="H79" s="60">
        <f t="shared" si="1"/>
        <v>0</v>
      </c>
    </row>
    <row r="80" spans="1:8" x14ac:dyDescent="0.25">
      <c r="A80" s="43" t="s">
        <v>205</v>
      </c>
      <c r="B80" s="44" t="s">
        <v>328</v>
      </c>
      <c r="C80" s="45" t="s">
        <v>124</v>
      </c>
      <c r="D80" s="51"/>
      <c r="E80" s="46">
        <v>5159.84</v>
      </c>
      <c r="F80" s="46">
        <v>4972.6899999999996</v>
      </c>
      <c r="G80" s="65">
        <f>IF(F80=0,$E80 * Indices!$C$13,$F80 * Indices!$D$13)</f>
        <v>5195.4515119256384</v>
      </c>
      <c r="H80" s="60">
        <f t="shared" si="1"/>
        <v>0</v>
      </c>
    </row>
    <row r="81" spans="1:8" x14ac:dyDescent="0.25">
      <c r="A81" s="43" t="s">
        <v>206</v>
      </c>
      <c r="B81" s="44" t="s">
        <v>329</v>
      </c>
      <c r="C81" s="45" t="s">
        <v>125</v>
      </c>
      <c r="D81" s="51"/>
      <c r="E81" s="46">
        <v>8836.64</v>
      </c>
      <c r="F81" s="46">
        <v>8954.66</v>
      </c>
      <c r="G81" s="65">
        <f>IF(F81=0,$E81 * Indices!$C$13,$F81 * Indices!$D$13)</f>
        <v>9355.8017563491885</v>
      </c>
      <c r="H81" s="60">
        <f t="shared" si="1"/>
        <v>0</v>
      </c>
    </row>
    <row r="82" spans="1:8" x14ac:dyDescent="0.25">
      <c r="A82" s="43" t="s">
        <v>207</v>
      </c>
      <c r="B82" s="44" t="s">
        <v>330</v>
      </c>
      <c r="C82" s="45" t="s">
        <v>126</v>
      </c>
      <c r="D82" s="51"/>
      <c r="E82" s="46">
        <v>17147.849999999999</v>
      </c>
      <c r="F82" s="46">
        <v>18818.34</v>
      </c>
      <c r="G82" s="65">
        <f>IF(F82=0,$E82 * Indices!$C$13,$F82 * Indices!$D$13)</f>
        <v>19661.344866647778</v>
      </c>
      <c r="H82" s="60">
        <f t="shared" si="1"/>
        <v>0</v>
      </c>
    </row>
    <row r="83" spans="1:8" x14ac:dyDescent="0.25">
      <c r="A83" s="43" t="s">
        <v>248</v>
      </c>
      <c r="B83" s="44" t="s">
        <v>371</v>
      </c>
      <c r="C83" s="45" t="s">
        <v>67</v>
      </c>
      <c r="D83" s="51"/>
      <c r="E83" s="46">
        <v>29555.53</v>
      </c>
      <c r="F83" s="46">
        <v>32954.68</v>
      </c>
      <c r="G83" s="65">
        <f>IF(F83=0,$E83 * Indices!$C$13,$F83 * Indices!$D$13)</f>
        <v>34430.950256506163</v>
      </c>
      <c r="H83" s="60">
        <f t="shared" si="1"/>
        <v>0</v>
      </c>
    </row>
    <row r="84" spans="1:8" x14ac:dyDescent="0.25">
      <c r="A84" s="43" t="s">
        <v>168</v>
      </c>
      <c r="B84" s="44" t="s">
        <v>291</v>
      </c>
      <c r="C84" s="45" t="s">
        <v>90</v>
      </c>
      <c r="D84" s="51"/>
      <c r="E84" s="46">
        <v>42065.64</v>
      </c>
      <c r="F84" s="46">
        <v>45635.15</v>
      </c>
      <c r="G84" s="65">
        <f>IF(F84=0,$E84 * Indices!$C$13,$F84 * Indices!$D$13)</f>
        <v>47679.467061983218</v>
      </c>
      <c r="H84" s="60">
        <f t="shared" si="1"/>
        <v>0</v>
      </c>
    </row>
    <row r="85" spans="1:8" x14ac:dyDescent="0.25">
      <c r="A85" s="43" t="s">
        <v>169</v>
      </c>
      <c r="B85" s="44" t="s">
        <v>292</v>
      </c>
      <c r="C85" s="45" t="s">
        <v>91</v>
      </c>
      <c r="D85" s="51"/>
      <c r="E85" s="46">
        <v>59468.06</v>
      </c>
      <c r="F85" s="46">
        <v>60739.199999999997</v>
      </c>
      <c r="G85" s="65">
        <f>IF(F85=0,$E85 * Indices!$C$13,$F85 * Indices!$D$13)</f>
        <v>63460.132940753145</v>
      </c>
      <c r="H85" s="60">
        <f t="shared" si="1"/>
        <v>0</v>
      </c>
    </row>
    <row r="86" spans="1:8" x14ac:dyDescent="0.25">
      <c r="A86" s="43" t="s">
        <v>170</v>
      </c>
      <c r="B86" s="44" t="s">
        <v>293</v>
      </c>
      <c r="C86" s="45" t="s">
        <v>92</v>
      </c>
      <c r="D86" s="51"/>
      <c r="E86" s="46">
        <v>1451.24</v>
      </c>
      <c r="F86" s="46">
        <v>1513.87</v>
      </c>
      <c r="G86" s="65">
        <f>IF(F86=0,$E86 * Indices!$C$13,$F86 * Indices!$D$13)</f>
        <v>1581.6868094248518</v>
      </c>
      <c r="H86" s="60">
        <f t="shared" si="1"/>
        <v>0</v>
      </c>
    </row>
    <row r="87" spans="1:8" x14ac:dyDescent="0.25">
      <c r="A87" s="43" t="s">
        <v>208</v>
      </c>
      <c r="B87" s="44" t="s">
        <v>331</v>
      </c>
      <c r="C87" s="45" t="s">
        <v>127</v>
      </c>
      <c r="D87" s="51"/>
      <c r="E87" s="46">
        <v>2871.9</v>
      </c>
      <c r="F87" s="46">
        <v>2954.87</v>
      </c>
      <c r="G87" s="65">
        <f>IF(F87=0,$E87 * Indices!$C$13,$F87 * Indices!$D$13)</f>
        <v>3087.2392626613992</v>
      </c>
      <c r="H87" s="60">
        <f t="shared" si="1"/>
        <v>0</v>
      </c>
    </row>
    <row r="88" spans="1:8" x14ac:dyDescent="0.25">
      <c r="A88" s="43" t="s">
        <v>171</v>
      </c>
      <c r="B88" s="44" t="s">
        <v>294</v>
      </c>
      <c r="C88" s="45" t="s">
        <v>93</v>
      </c>
      <c r="D88" s="51"/>
      <c r="E88" s="46">
        <v>5170.0600000000004</v>
      </c>
      <c r="F88" s="46">
        <v>5369.07</v>
      </c>
      <c r="G88" s="65">
        <f>IF(F88=0,$E88 * Indices!$C$13,$F88 * Indices!$D$13)</f>
        <v>5609.5881402489576</v>
      </c>
      <c r="H88" s="60">
        <f t="shared" si="1"/>
        <v>0</v>
      </c>
    </row>
    <row r="89" spans="1:8" x14ac:dyDescent="0.25">
      <c r="A89" s="43" t="s">
        <v>236</v>
      </c>
      <c r="B89" s="44" t="s">
        <v>359</v>
      </c>
      <c r="C89" s="45" t="s">
        <v>55</v>
      </c>
      <c r="D89" s="51"/>
      <c r="E89" s="46">
        <v>9137.85</v>
      </c>
      <c r="F89" s="46">
        <v>9818.2199999999993</v>
      </c>
      <c r="G89" s="65">
        <f>IF(F89=0,$E89 * Indices!$C$13,$F89 * Indices!$D$13)</f>
        <v>10258.046639428267</v>
      </c>
      <c r="H89" s="60">
        <f t="shared" si="1"/>
        <v>0</v>
      </c>
    </row>
    <row r="90" spans="1:8" x14ac:dyDescent="0.25">
      <c r="A90" s="43" t="s">
        <v>249</v>
      </c>
      <c r="B90" s="44" t="s">
        <v>372</v>
      </c>
      <c r="C90" s="45" t="s">
        <v>68</v>
      </c>
      <c r="D90" s="51"/>
      <c r="E90" s="46">
        <v>17323.84</v>
      </c>
      <c r="F90" s="46">
        <v>20019.64</v>
      </c>
      <c r="G90" s="65">
        <f>IF(F90=0,$E90 * Indices!$C$13,$F90 * Indices!$D$13)</f>
        <v>20916.459482937204</v>
      </c>
      <c r="H90" s="60">
        <f t="shared" si="1"/>
        <v>0</v>
      </c>
    </row>
    <row r="91" spans="1:8" x14ac:dyDescent="0.25">
      <c r="A91" s="43" t="s">
        <v>172</v>
      </c>
      <c r="B91" s="44" t="s">
        <v>295</v>
      </c>
      <c r="C91" s="45" t="s">
        <v>94</v>
      </c>
      <c r="D91" s="51"/>
      <c r="E91" s="46">
        <v>29677.33</v>
      </c>
      <c r="F91" s="46">
        <v>33283.31</v>
      </c>
      <c r="G91" s="65">
        <f>IF(F91=0,$E91 * Indices!$C$13,$F91 * Indices!$D$13)</f>
        <v>34774.301889196737</v>
      </c>
      <c r="H91" s="60">
        <f t="shared" si="1"/>
        <v>0</v>
      </c>
    </row>
    <row r="92" spans="1:8" x14ac:dyDescent="0.25">
      <c r="A92" s="43" t="s">
        <v>173</v>
      </c>
      <c r="B92" s="44" t="s">
        <v>296</v>
      </c>
      <c r="C92" s="45" t="s">
        <v>95</v>
      </c>
      <c r="D92" s="51"/>
      <c r="E92" s="46">
        <v>46986.31</v>
      </c>
      <c r="F92" s="46">
        <v>53151.03</v>
      </c>
      <c r="G92" s="65">
        <f>IF(F92=0,$E92 * Indices!$C$13,$F92 * Indices!$D$13)</f>
        <v>55532.035814399249</v>
      </c>
      <c r="H92" s="60">
        <f t="shared" si="1"/>
        <v>0</v>
      </c>
    </row>
    <row r="93" spans="1:8" x14ac:dyDescent="0.25">
      <c r="A93" s="43" t="s">
        <v>258</v>
      </c>
      <c r="B93" s="44" t="s">
        <v>381</v>
      </c>
      <c r="C93" s="45" t="s">
        <v>128</v>
      </c>
      <c r="D93" s="51"/>
      <c r="E93" s="46">
        <v>1403.04</v>
      </c>
      <c r="F93" s="46">
        <v>1361.36</v>
      </c>
      <c r="G93" s="65">
        <f>IF(F93=0,$E93 * Indices!$C$13,$F93 * Indices!$D$13)</f>
        <v>1422.344821469886</v>
      </c>
      <c r="H93" s="60">
        <f t="shared" si="1"/>
        <v>0</v>
      </c>
    </row>
    <row r="94" spans="1:8" x14ac:dyDescent="0.25">
      <c r="A94" s="43" t="s">
        <v>210</v>
      </c>
      <c r="B94" s="44" t="s">
        <v>333</v>
      </c>
      <c r="C94" s="45" t="s">
        <v>129</v>
      </c>
      <c r="D94" s="51"/>
      <c r="E94" s="46">
        <v>2792.66</v>
      </c>
      <c r="F94" s="46">
        <v>2684.78</v>
      </c>
      <c r="G94" s="65">
        <f>IF(F94=0,$E94 * Indices!$C$13,$F94 * Indices!$D$13)</f>
        <v>2805.0500453854388</v>
      </c>
      <c r="H94" s="60">
        <f t="shared" si="1"/>
        <v>0</v>
      </c>
    </row>
    <row r="95" spans="1:8" x14ac:dyDescent="0.25">
      <c r="A95" s="43" t="s">
        <v>211</v>
      </c>
      <c r="B95" s="44" t="s">
        <v>334</v>
      </c>
      <c r="C95" s="45" t="s">
        <v>130</v>
      </c>
      <c r="D95" s="51"/>
      <c r="E95" s="46">
        <v>5118.3500000000004</v>
      </c>
      <c r="F95" s="46">
        <v>4875.4799999999996</v>
      </c>
      <c r="G95" s="65">
        <f>IF(F95=0,$E95 * Indices!$C$13,$F95 * Indices!$D$13)</f>
        <v>5093.8867971587233</v>
      </c>
      <c r="H95" s="60">
        <f t="shared" si="1"/>
        <v>0</v>
      </c>
    </row>
    <row r="96" spans="1:8" x14ac:dyDescent="0.25">
      <c r="A96" s="43" t="s">
        <v>174</v>
      </c>
      <c r="B96" s="44" t="s">
        <v>297</v>
      </c>
      <c r="C96" s="45" t="s">
        <v>96</v>
      </c>
      <c r="D96" s="51"/>
      <c r="E96" s="46">
        <v>8723.3799999999992</v>
      </c>
      <c r="F96" s="46">
        <v>8621.86</v>
      </c>
      <c r="G96" s="65">
        <f>IF(F96=0,$E96 * Indices!$C$13,$F96 * Indices!$D$13)</f>
        <v>9008.0933202373744</v>
      </c>
      <c r="H96" s="60">
        <f t="shared" si="1"/>
        <v>0</v>
      </c>
    </row>
    <row r="97" spans="1:8" x14ac:dyDescent="0.25">
      <c r="A97" s="43" t="s">
        <v>175</v>
      </c>
      <c r="B97" s="44" t="s">
        <v>298</v>
      </c>
      <c r="C97" s="45" t="s">
        <v>97</v>
      </c>
      <c r="D97" s="51"/>
      <c r="E97" s="46">
        <v>16807.38</v>
      </c>
      <c r="F97" s="46">
        <v>17609.11</v>
      </c>
      <c r="G97" s="65">
        <f>IF(F97=0,$E97 * Indices!$C$13,$F97 * Indices!$D$13)</f>
        <v>18397.945010279123</v>
      </c>
      <c r="H97" s="60">
        <f t="shared" si="1"/>
        <v>0</v>
      </c>
    </row>
    <row r="98" spans="1:8" x14ac:dyDescent="0.25">
      <c r="A98" s="43" t="s">
        <v>250</v>
      </c>
      <c r="B98" s="44" t="s">
        <v>373</v>
      </c>
      <c r="C98" s="45" t="s">
        <v>69</v>
      </c>
      <c r="D98" s="51"/>
      <c r="E98" s="46">
        <v>29036.14</v>
      </c>
      <c r="F98" s="46">
        <v>31827.11</v>
      </c>
      <c r="G98" s="65">
        <f>IF(F98=0,$E98 * Indices!$C$13,$F98 * Indices!$D$13)</f>
        <v>33252.868521810859</v>
      </c>
      <c r="H98" s="60">
        <f t="shared" si="1"/>
        <v>0</v>
      </c>
    </row>
    <row r="99" spans="1:8" x14ac:dyDescent="0.25">
      <c r="A99" s="43" t="s">
        <v>176</v>
      </c>
      <c r="B99" s="44" t="s">
        <v>299</v>
      </c>
      <c r="C99" s="45" t="s">
        <v>98</v>
      </c>
      <c r="D99" s="51"/>
      <c r="E99" s="46">
        <v>41044.18</v>
      </c>
      <c r="F99" s="46">
        <v>41994</v>
      </c>
      <c r="G99" s="65">
        <f>IF(F99=0,$E99 * Indices!$C$13,$F99 * Indices!$D$13)</f>
        <v>43875.204525479225</v>
      </c>
      <c r="H99" s="60">
        <f t="shared" si="1"/>
        <v>0</v>
      </c>
    </row>
    <row r="100" spans="1:8" x14ac:dyDescent="0.25">
      <c r="A100" s="43" t="s">
        <v>177</v>
      </c>
      <c r="B100" s="44" t="s">
        <v>300</v>
      </c>
      <c r="C100" s="45" t="s">
        <v>99</v>
      </c>
      <c r="D100" s="51"/>
      <c r="E100" s="46">
        <v>55206.67</v>
      </c>
      <c r="F100" s="46">
        <v>55992</v>
      </c>
      <c r="G100" s="65">
        <f>IF(F100=0,$E100 * Indices!$C$13,$F100 * Indices!$D$13)</f>
        <v>58500.272700638969</v>
      </c>
      <c r="H100" s="60">
        <f t="shared" si="1"/>
        <v>0</v>
      </c>
    </row>
    <row r="101" spans="1:8" x14ac:dyDescent="0.25">
      <c r="A101" s="43" t="s">
        <v>214</v>
      </c>
      <c r="B101" s="44" t="s">
        <v>337</v>
      </c>
      <c r="C101" s="45" t="s">
        <v>131</v>
      </c>
      <c r="D101" s="51"/>
      <c r="E101" s="46">
        <v>1344.55</v>
      </c>
      <c r="F101" s="46">
        <v>1380.57</v>
      </c>
      <c r="G101" s="65">
        <f>IF(F101=0,$E101 * Indices!$C$13,$F101 * Indices!$D$13)</f>
        <v>1442.415371523095</v>
      </c>
      <c r="H101" s="60">
        <f t="shared" si="1"/>
        <v>0</v>
      </c>
    </row>
    <row r="102" spans="1:8" x14ac:dyDescent="0.25">
      <c r="A102" s="43" t="s">
        <v>178</v>
      </c>
      <c r="B102" s="44" t="s">
        <v>301</v>
      </c>
      <c r="C102" s="45" t="s">
        <v>100</v>
      </c>
      <c r="D102" s="51"/>
      <c r="E102" s="46">
        <v>2687.74</v>
      </c>
      <c r="F102" s="46">
        <v>2700.1</v>
      </c>
      <c r="G102" s="65">
        <f>IF(F102=0,$E102 * Indices!$C$13,$F102 * Indices!$D$13)</f>
        <v>2821.0563351727974</v>
      </c>
      <c r="H102" s="60">
        <f t="shared" si="1"/>
        <v>0</v>
      </c>
    </row>
    <row r="103" spans="1:8" x14ac:dyDescent="0.25">
      <c r="A103" s="43" t="s">
        <v>237</v>
      </c>
      <c r="B103" s="44" t="s">
        <v>360</v>
      </c>
      <c r="C103" s="45" t="s">
        <v>56</v>
      </c>
      <c r="D103" s="51"/>
      <c r="E103" s="46">
        <v>5080.78</v>
      </c>
      <c r="F103" s="46">
        <v>5004.0600000000004</v>
      </c>
      <c r="G103" s="65">
        <f>IF(F103=0,$E103 * Indices!$C$13,$F103 * Indices!$D$13)</f>
        <v>5228.2267932983186</v>
      </c>
      <c r="H103" s="60">
        <f t="shared" si="1"/>
        <v>0</v>
      </c>
    </row>
    <row r="104" spans="1:8" x14ac:dyDescent="0.25">
      <c r="A104" s="43" t="s">
        <v>238</v>
      </c>
      <c r="B104" s="44" t="s">
        <v>361</v>
      </c>
      <c r="C104" s="45" t="s">
        <v>57</v>
      </c>
      <c r="D104" s="51"/>
      <c r="E104" s="46">
        <v>8757.6</v>
      </c>
      <c r="F104" s="46">
        <v>8755.1200000000008</v>
      </c>
      <c r="G104" s="65">
        <f>IF(F104=0,$E104 * Indices!$C$13,$F104 * Indices!$D$13)</f>
        <v>9147.3229662597914</v>
      </c>
      <c r="H104" s="60">
        <f t="shared" si="1"/>
        <v>0</v>
      </c>
    </row>
    <row r="105" spans="1:8" x14ac:dyDescent="0.25">
      <c r="A105" s="43" t="s">
        <v>251</v>
      </c>
      <c r="B105" s="44" t="s">
        <v>374</v>
      </c>
      <c r="C105" s="45" t="s">
        <v>70</v>
      </c>
      <c r="D105" s="51"/>
      <c r="E105" s="46">
        <v>17042.11</v>
      </c>
      <c r="F105" s="46">
        <v>16935.68</v>
      </c>
      <c r="G105" s="65">
        <f>IF(F105=0,$E105 * Indices!$C$13,$F105 * Indices!$D$13)</f>
        <v>17694.347377674621</v>
      </c>
      <c r="H105" s="60">
        <f t="shared" si="1"/>
        <v>0</v>
      </c>
    </row>
    <row r="106" spans="1:8" x14ac:dyDescent="0.25">
      <c r="A106" s="43" t="s">
        <v>179</v>
      </c>
      <c r="B106" s="44" t="s">
        <v>302</v>
      </c>
      <c r="C106" s="45" t="s">
        <v>101</v>
      </c>
      <c r="D106" s="51"/>
      <c r="E106" s="46">
        <v>29396.12</v>
      </c>
      <c r="F106" s="46">
        <v>29027.03</v>
      </c>
      <c r="G106" s="65">
        <f>IF(F106=0,$E106 * Indices!$C$13,$F106 * Indices!$D$13)</f>
        <v>30327.353384226823</v>
      </c>
      <c r="H106" s="60">
        <f t="shared" si="1"/>
        <v>0</v>
      </c>
    </row>
    <row r="107" spans="1:8" x14ac:dyDescent="0.25">
      <c r="A107" s="43" t="s">
        <v>180</v>
      </c>
      <c r="B107" s="44" t="s">
        <v>303</v>
      </c>
      <c r="C107" s="45" t="s">
        <v>102</v>
      </c>
      <c r="D107" s="51"/>
      <c r="E107" s="46">
        <v>46518.1</v>
      </c>
      <c r="F107" s="46">
        <v>49573.919999999998</v>
      </c>
      <c r="G107" s="65">
        <f>IF(F107=0,$E107 * Indices!$C$13,$F107 * Indices!$D$13)</f>
        <v>51794.682076719175</v>
      </c>
      <c r="H107" s="60">
        <f t="shared" si="1"/>
        <v>0</v>
      </c>
    </row>
    <row r="108" spans="1:8" x14ac:dyDescent="0.25">
      <c r="A108" s="43" t="s">
        <v>239</v>
      </c>
      <c r="B108" s="44" t="s">
        <v>362</v>
      </c>
      <c r="C108" s="45" t="s">
        <v>58</v>
      </c>
      <c r="D108" s="51"/>
      <c r="E108" s="46">
        <v>1419.15</v>
      </c>
      <c r="F108" s="46">
        <v>1390.22</v>
      </c>
      <c r="G108" s="65">
        <f>IF(F108=0,$E108 * Indices!$C$13,$F108 * Indices!$D$13)</f>
        <v>1452.4976624139574</v>
      </c>
      <c r="H108" s="60">
        <f t="shared" si="1"/>
        <v>0</v>
      </c>
    </row>
    <row r="109" spans="1:8" x14ac:dyDescent="0.25">
      <c r="A109" s="43" t="s">
        <v>181</v>
      </c>
      <c r="B109" s="44" t="s">
        <v>304</v>
      </c>
      <c r="C109" s="45" t="s">
        <v>103</v>
      </c>
      <c r="D109" s="51"/>
      <c r="E109" s="46">
        <v>2861.56</v>
      </c>
      <c r="F109" s="46">
        <v>2820.48</v>
      </c>
      <c r="G109" s="65">
        <f>IF(F109=0,$E109 * Indices!$C$13,$F109 * Indices!$D$13)</f>
        <v>2946.8289960476172</v>
      </c>
      <c r="H109" s="60">
        <f t="shared" si="1"/>
        <v>0</v>
      </c>
    </row>
    <row r="110" spans="1:8" x14ac:dyDescent="0.25">
      <c r="A110" s="43" t="s">
        <v>215</v>
      </c>
      <c r="B110" s="44" t="s">
        <v>338</v>
      </c>
      <c r="C110" s="45" t="s">
        <v>132</v>
      </c>
      <c r="D110" s="51"/>
      <c r="E110" s="46">
        <v>5201.95</v>
      </c>
      <c r="F110" s="46">
        <v>5154.41</v>
      </c>
      <c r="G110" s="65">
        <f>IF(F110=0,$E110 * Indices!$C$13,$F110 * Indices!$D$13)</f>
        <v>5385.3120197689041</v>
      </c>
      <c r="H110" s="60">
        <f t="shared" si="1"/>
        <v>0</v>
      </c>
    </row>
    <row r="111" spans="1:8" x14ac:dyDescent="0.25">
      <c r="A111" s="43" t="s">
        <v>182</v>
      </c>
      <c r="B111" s="44" t="s">
        <v>305</v>
      </c>
      <c r="C111" s="45" t="s">
        <v>104</v>
      </c>
      <c r="D111" s="51"/>
      <c r="E111" s="46">
        <v>8888.35</v>
      </c>
      <c r="F111" s="46">
        <v>9133.81</v>
      </c>
      <c r="G111" s="65">
        <f>IF(F111=0,$E111 * Indices!$C$13,$F111 * Indices!$D$13)</f>
        <v>9542.977135944835</v>
      </c>
      <c r="H111" s="60">
        <f t="shared" si="1"/>
        <v>0</v>
      </c>
    </row>
    <row r="112" spans="1:8" x14ac:dyDescent="0.25">
      <c r="A112" s="43" t="s">
        <v>183</v>
      </c>
      <c r="B112" s="44" t="s">
        <v>306</v>
      </c>
      <c r="C112" s="45" t="s">
        <v>105</v>
      </c>
      <c r="D112" s="51"/>
      <c r="E112" s="46">
        <v>17282.61</v>
      </c>
      <c r="F112" s="46">
        <v>18821.18</v>
      </c>
      <c r="G112" s="65">
        <f>IF(F112=0,$E112 * Indices!$C$13,$F112 * Indices!$D$13)</f>
        <v>19664.312090080941</v>
      </c>
      <c r="H112" s="60">
        <f t="shared" si="1"/>
        <v>0</v>
      </c>
    </row>
    <row r="113" spans="1:8" x14ac:dyDescent="0.25">
      <c r="A113" s="43" t="s">
        <v>252</v>
      </c>
      <c r="B113" s="44" t="s">
        <v>375</v>
      </c>
      <c r="C113" s="45" t="s">
        <v>71</v>
      </c>
      <c r="D113" s="51"/>
      <c r="E113" s="46">
        <v>29326.720000000001</v>
      </c>
      <c r="F113" s="46">
        <v>32202.76</v>
      </c>
      <c r="G113" s="65">
        <f>IF(F113=0,$E113 * Indices!$C$13,$F113 * Indices!$D$13)</f>
        <v>33645.346508666029</v>
      </c>
      <c r="H113" s="60">
        <f t="shared" si="1"/>
        <v>0</v>
      </c>
    </row>
    <row r="114" spans="1:8" x14ac:dyDescent="0.25">
      <c r="A114" s="43" t="s">
        <v>184</v>
      </c>
      <c r="B114" s="44" t="s">
        <v>307</v>
      </c>
      <c r="C114" s="45" t="s">
        <v>106</v>
      </c>
      <c r="D114" s="51"/>
      <c r="E114" s="46">
        <v>40320.61</v>
      </c>
      <c r="F114" s="46">
        <v>43586.04</v>
      </c>
      <c r="G114" s="65">
        <f>IF(F114=0,$E114 * Indices!$C$13,$F114 * Indices!$D$13)</f>
        <v>45538.563115104982</v>
      </c>
      <c r="H114" s="60">
        <f t="shared" si="1"/>
        <v>0</v>
      </c>
    </row>
    <row r="115" spans="1:8" x14ac:dyDescent="0.25">
      <c r="A115" s="43" t="s">
        <v>216</v>
      </c>
      <c r="B115" s="44" t="s">
        <v>339</v>
      </c>
      <c r="C115" s="45" t="s">
        <v>133</v>
      </c>
      <c r="D115" s="51"/>
      <c r="E115" s="46">
        <v>53893.56</v>
      </c>
      <c r="F115" s="46">
        <v>56451.68</v>
      </c>
      <c r="G115" s="65">
        <f>IF(F115=0,$E115 * Indices!$C$13,$F115 * Indices!$D$13)</f>
        <v>58980.544978018406</v>
      </c>
      <c r="H115" s="60">
        <f t="shared" si="1"/>
        <v>0</v>
      </c>
    </row>
    <row r="116" spans="1:8" x14ac:dyDescent="0.25">
      <c r="A116" s="43" t="s">
        <v>217</v>
      </c>
      <c r="B116" s="44" t="s">
        <v>340</v>
      </c>
      <c r="C116" s="45" t="s">
        <v>134</v>
      </c>
      <c r="D116" s="51"/>
      <c r="E116" s="46">
        <v>65601.279999999999</v>
      </c>
      <c r="F116" s="46">
        <v>72643.399999999994</v>
      </c>
      <c r="G116" s="65">
        <f>IF(F116=0,$E116 * Indices!$C$13,$F116 * Indices!$D$13)</f>
        <v>75897.60519184162</v>
      </c>
      <c r="H116" s="60">
        <f t="shared" si="1"/>
        <v>0</v>
      </c>
    </row>
    <row r="117" spans="1:8" x14ac:dyDescent="0.25">
      <c r="A117" s="43" t="s">
        <v>218</v>
      </c>
      <c r="B117" s="44" t="s">
        <v>341</v>
      </c>
      <c r="C117" s="45" t="s">
        <v>135</v>
      </c>
      <c r="D117" s="51"/>
      <c r="E117" s="46">
        <v>1357</v>
      </c>
      <c r="F117" s="46">
        <v>1300.49</v>
      </c>
      <c r="G117" s="65">
        <f>IF(F117=0,$E117 * Indices!$C$13,$F117 * Indices!$D$13)</f>
        <v>1358.74802908369</v>
      </c>
      <c r="H117" s="60">
        <f t="shared" si="1"/>
        <v>0</v>
      </c>
    </row>
    <row r="118" spans="1:8" x14ac:dyDescent="0.25">
      <c r="A118" s="43" t="s">
        <v>219</v>
      </c>
      <c r="B118" s="44" t="s">
        <v>342</v>
      </c>
      <c r="C118" s="45" t="s">
        <v>136</v>
      </c>
      <c r="D118" s="51"/>
      <c r="E118" s="46">
        <v>2712.74</v>
      </c>
      <c r="F118" s="46">
        <v>2507.62</v>
      </c>
      <c r="G118" s="65">
        <f>IF(F118=0,$E118 * Indices!$C$13,$F118 * Indices!$D$13)</f>
        <v>2619.9538117869747</v>
      </c>
      <c r="H118" s="60">
        <f t="shared" si="1"/>
        <v>0</v>
      </c>
    </row>
    <row r="119" spans="1:8" x14ac:dyDescent="0.25">
      <c r="A119" s="43" t="s">
        <v>260</v>
      </c>
      <c r="B119" s="44" t="s">
        <v>383</v>
      </c>
      <c r="C119" s="45" t="s">
        <v>137</v>
      </c>
      <c r="D119" s="51"/>
      <c r="E119" s="46">
        <v>5021.57</v>
      </c>
      <c r="F119" s="46">
        <v>4802.8999999999996</v>
      </c>
      <c r="G119" s="65">
        <f>IF(F119=0,$E119 * Indices!$C$13,$F119 * Indices!$D$13)</f>
        <v>5018.0554320956362</v>
      </c>
      <c r="H119" s="60">
        <f t="shared" si="1"/>
        <v>0</v>
      </c>
    </row>
    <row r="120" spans="1:8" x14ac:dyDescent="0.25">
      <c r="A120" s="43" t="s">
        <v>221</v>
      </c>
      <c r="B120" s="44" t="s">
        <v>344</v>
      </c>
      <c r="C120" s="45" t="s">
        <v>138</v>
      </c>
      <c r="D120" s="51"/>
      <c r="E120" s="46">
        <v>8402.92</v>
      </c>
      <c r="F120" s="46">
        <v>8726.08</v>
      </c>
      <c r="G120" s="65">
        <f>IF(F120=0,$E120 * Indices!$C$13,$F120 * Indices!$D$13)</f>
        <v>9116.9820618586873</v>
      </c>
      <c r="H120" s="60">
        <f t="shared" si="1"/>
        <v>0</v>
      </c>
    </row>
    <row r="121" spans="1:8" x14ac:dyDescent="0.25">
      <c r="A121" s="43" t="s">
        <v>222</v>
      </c>
      <c r="B121" s="44" t="s">
        <v>345</v>
      </c>
      <c r="C121" s="45" t="s">
        <v>139</v>
      </c>
      <c r="D121" s="51"/>
      <c r="E121" s="46">
        <v>17037.990000000002</v>
      </c>
      <c r="F121" s="46">
        <v>17315.830000000002</v>
      </c>
      <c r="G121" s="65">
        <f>IF(F121=0,$E121 * Indices!$C$13,$F121 * Indices!$D$13)</f>
        <v>18091.526950955587</v>
      </c>
      <c r="H121" s="60">
        <f t="shared" ref="H121:H131" si="2">G121*D121</f>
        <v>0</v>
      </c>
    </row>
    <row r="122" spans="1:8" x14ac:dyDescent="0.25">
      <c r="A122" s="43" t="s">
        <v>262</v>
      </c>
      <c r="B122" s="44" t="s">
        <v>385</v>
      </c>
      <c r="C122" s="45" t="s">
        <v>140</v>
      </c>
      <c r="D122" s="51"/>
      <c r="E122" s="46">
        <v>31342.94</v>
      </c>
      <c r="F122" s="46">
        <v>35147.18</v>
      </c>
      <c r="G122" s="65">
        <f>IF(F122=0,$E122 * Indices!$C$13,$F122 * Indices!$D$13)</f>
        <v>36721.667642849759</v>
      </c>
      <c r="H122" s="60">
        <f t="shared" si="2"/>
        <v>0</v>
      </c>
    </row>
    <row r="123" spans="1:8" x14ac:dyDescent="0.25">
      <c r="A123" s="43" t="s">
        <v>224</v>
      </c>
      <c r="B123" s="44" t="s">
        <v>347</v>
      </c>
      <c r="C123" s="45" t="s">
        <v>141</v>
      </c>
      <c r="D123" s="51"/>
      <c r="E123" s="46">
        <v>1369.98</v>
      </c>
      <c r="F123" s="46">
        <v>1344.59</v>
      </c>
      <c r="G123" s="65">
        <f>IF(F123=0,$E123 * Indices!$C$13,$F123 * Indices!$D$13)</f>
        <v>1404.8235760564392</v>
      </c>
      <c r="H123" s="60">
        <f t="shared" si="2"/>
        <v>0</v>
      </c>
    </row>
    <row r="124" spans="1:8" x14ac:dyDescent="0.25">
      <c r="A124" s="43" t="s">
        <v>225</v>
      </c>
      <c r="B124" s="44" t="s">
        <v>348</v>
      </c>
      <c r="C124" s="45" t="s">
        <v>142</v>
      </c>
      <c r="D124" s="51"/>
      <c r="E124" s="46">
        <v>2768.5</v>
      </c>
      <c r="F124" s="46">
        <v>2769.2</v>
      </c>
      <c r="G124" s="65">
        <f>IF(F124=0,$E124 * Indices!$C$13,$F124 * Indices!$D$13)</f>
        <v>2893.251806733273</v>
      </c>
      <c r="H124" s="60">
        <f t="shared" si="2"/>
        <v>0</v>
      </c>
    </row>
    <row r="125" spans="1:8" x14ac:dyDescent="0.25">
      <c r="A125" s="43" t="s">
        <v>226</v>
      </c>
      <c r="B125" s="44" t="s">
        <v>349</v>
      </c>
      <c r="C125" s="45" t="s">
        <v>143</v>
      </c>
      <c r="D125" s="51"/>
      <c r="E125" s="46">
        <v>4992.5</v>
      </c>
      <c r="F125" s="46">
        <v>5121.8500000000004</v>
      </c>
      <c r="G125" s="65">
        <f>IF(F125=0,$E125 * Indices!$C$13,$F125 * Indices!$D$13)</f>
        <v>5351.2934299858498</v>
      </c>
      <c r="H125" s="60">
        <f t="shared" si="2"/>
        <v>0</v>
      </c>
    </row>
    <row r="126" spans="1:8" x14ac:dyDescent="0.25">
      <c r="A126" s="43" t="s">
        <v>227</v>
      </c>
      <c r="B126" s="44" t="s">
        <v>350</v>
      </c>
      <c r="C126" s="45" t="s">
        <v>144</v>
      </c>
      <c r="D126" s="51"/>
      <c r="E126" s="46">
        <v>8853.91</v>
      </c>
      <c r="F126" s="46">
        <v>8678.7999999999993</v>
      </c>
      <c r="G126" s="65">
        <f>IF(F126=0,$E126 * Indices!$C$13,$F126 * Indices!$D$13)</f>
        <v>9067.5840604783789</v>
      </c>
      <c r="H126" s="60">
        <f t="shared" si="2"/>
        <v>0</v>
      </c>
    </row>
    <row r="127" spans="1:8" x14ac:dyDescent="0.25">
      <c r="A127" s="43" t="s">
        <v>228</v>
      </c>
      <c r="B127" s="44" t="s">
        <v>351</v>
      </c>
      <c r="C127" s="45" t="s">
        <v>145</v>
      </c>
      <c r="D127" s="51"/>
      <c r="E127" s="46">
        <v>15569.01</v>
      </c>
      <c r="F127" s="46">
        <v>15271.47</v>
      </c>
      <c r="G127" s="65">
        <f>IF(F127=0,$E127 * Indices!$C$13,$F127 * Indices!$D$13)</f>
        <v>15955.585789749017</v>
      </c>
      <c r="H127" s="60">
        <f t="shared" si="2"/>
        <v>0</v>
      </c>
    </row>
    <row r="128" spans="1:8" x14ac:dyDescent="0.25">
      <c r="A128" s="43" t="s">
        <v>229</v>
      </c>
      <c r="B128" s="44" t="s">
        <v>352</v>
      </c>
      <c r="C128" s="45" t="s">
        <v>146</v>
      </c>
      <c r="D128" s="51"/>
      <c r="E128" s="46">
        <v>29371.82</v>
      </c>
      <c r="F128" s="46">
        <v>27336.26</v>
      </c>
      <c r="G128" s="65">
        <f>IF(F128=0,$E128 * Indices!$C$13,$F128 * Indices!$D$13)</f>
        <v>28560.841988419219</v>
      </c>
      <c r="H128" s="60">
        <f t="shared" si="2"/>
        <v>0</v>
      </c>
    </row>
    <row r="129" spans="1:13" x14ac:dyDescent="0.25">
      <c r="A129" s="43" t="s">
        <v>264</v>
      </c>
      <c r="B129" s="44" t="s">
        <v>387</v>
      </c>
      <c r="C129" s="45" t="s">
        <v>147</v>
      </c>
      <c r="D129" s="51"/>
      <c r="E129" s="46">
        <v>45272.62</v>
      </c>
      <c r="F129" s="46">
        <v>45814.42</v>
      </c>
      <c r="G129" s="65">
        <f>IF(F129=0,$E129 * Indices!$C$13,$F129 * Indices!$D$13)</f>
        <v>47866.767817216882</v>
      </c>
      <c r="H129" s="60">
        <f t="shared" si="2"/>
        <v>0</v>
      </c>
    </row>
    <row r="130" spans="1:13" x14ac:dyDescent="0.25">
      <c r="A130" s="43" t="s">
        <v>185</v>
      </c>
      <c r="B130" s="44" t="s">
        <v>308</v>
      </c>
      <c r="C130" s="45" t="s">
        <v>149</v>
      </c>
      <c r="D130" s="51"/>
      <c r="E130" s="46">
        <v>0</v>
      </c>
      <c r="F130" s="46">
        <v>0</v>
      </c>
      <c r="G130" s="46">
        <f>4917.770309*Indices!$C$13</f>
        <v>5232.8823557153573</v>
      </c>
      <c r="H130" s="60">
        <f t="shared" si="2"/>
        <v>0</v>
      </c>
    </row>
    <row r="131" spans="1:13" ht="15.75" thickBot="1" x14ac:dyDescent="0.3">
      <c r="A131" s="47" t="s">
        <v>272</v>
      </c>
      <c r="B131" s="48" t="s">
        <v>308</v>
      </c>
      <c r="C131" s="49" t="s">
        <v>149</v>
      </c>
      <c r="D131" s="52"/>
      <c r="E131" s="50">
        <v>0</v>
      </c>
      <c r="F131" s="50">
        <v>0</v>
      </c>
      <c r="G131" s="50">
        <f>4917.770309*Indices!$C$13</f>
        <v>5232.8823557153573</v>
      </c>
      <c r="H131" s="61">
        <f t="shared" si="2"/>
        <v>0</v>
      </c>
    </row>
    <row r="132" spans="1:13" ht="15.75" thickBot="1" x14ac:dyDescent="0.3">
      <c r="A132" s="19"/>
      <c r="B132" s="20"/>
      <c r="C132" s="21"/>
      <c r="D132" s="22"/>
      <c r="E132" s="23"/>
      <c r="F132" s="23"/>
      <c r="G132" s="22"/>
      <c r="H132" s="97"/>
    </row>
    <row r="133" spans="1:13" x14ac:dyDescent="0.25">
      <c r="A133" s="17" t="s">
        <v>4</v>
      </c>
      <c r="B133" s="18" t="s">
        <v>505</v>
      </c>
      <c r="C133" s="18" t="s">
        <v>5</v>
      </c>
      <c r="D133" s="18" t="s">
        <v>6</v>
      </c>
      <c r="E133" s="18" t="s">
        <v>7</v>
      </c>
      <c r="F133" s="18" t="s">
        <v>8</v>
      </c>
      <c r="G133" s="6" t="s">
        <v>1729</v>
      </c>
      <c r="H133" s="7" t="s">
        <v>1867</v>
      </c>
    </row>
    <row r="134" spans="1:13" x14ac:dyDescent="0.25">
      <c r="A134" s="42" t="s">
        <v>455</v>
      </c>
      <c r="B134" s="27" t="s">
        <v>435</v>
      </c>
      <c r="C134" s="27" t="s">
        <v>454</v>
      </c>
      <c r="D134" s="32"/>
      <c r="E134" s="53">
        <v>166.26</v>
      </c>
      <c r="F134" s="53">
        <v>127.82</v>
      </c>
      <c r="G134" s="65">
        <f>IF(F134=0,$E134 * Indices!$C$14,$F134 * Indices!$D$14)</f>
        <v>133.61786236341948</v>
      </c>
      <c r="H134" s="60">
        <f>G134*D134</f>
        <v>0</v>
      </c>
      <c r="I134" s="10"/>
      <c r="J134" s="10"/>
      <c r="K134" s="10"/>
      <c r="L134" s="10"/>
      <c r="M134" s="10"/>
    </row>
    <row r="135" spans="1:13" x14ac:dyDescent="0.25">
      <c r="A135" s="42" t="s">
        <v>456</v>
      </c>
      <c r="B135" s="27" t="s">
        <v>437</v>
      </c>
      <c r="C135" s="27" t="s">
        <v>436</v>
      </c>
      <c r="D135" s="32"/>
      <c r="E135" s="53">
        <v>239.29</v>
      </c>
      <c r="F135" s="53">
        <v>184.82</v>
      </c>
      <c r="G135" s="65">
        <f>IF(F135=0,$E135 * Indices!$C$14,$F135 * Indices!$D$14)</f>
        <v>193.20335880149577</v>
      </c>
      <c r="H135" s="60">
        <f t="shared" ref="H135:H157" si="3">G135*D135</f>
        <v>0</v>
      </c>
      <c r="I135" s="10"/>
      <c r="J135" s="10"/>
      <c r="K135" s="10"/>
      <c r="L135" s="10"/>
      <c r="M135" s="10"/>
    </row>
    <row r="136" spans="1:13" x14ac:dyDescent="0.25">
      <c r="A136" s="42" t="s">
        <v>457</v>
      </c>
      <c r="B136" s="27" t="s">
        <v>439</v>
      </c>
      <c r="C136" s="27" t="s">
        <v>438</v>
      </c>
      <c r="D136" s="32"/>
      <c r="E136" s="53">
        <v>274.39999999999998</v>
      </c>
      <c r="F136" s="53">
        <v>251.66</v>
      </c>
      <c r="G136" s="65">
        <f>IF(F136=0,$E136 * Indices!$C$14,$F136 * Indices!$D$14)</f>
        <v>263.07519357203995</v>
      </c>
      <c r="H136" s="60">
        <f t="shared" si="3"/>
        <v>0</v>
      </c>
      <c r="I136" s="10"/>
      <c r="J136" s="10"/>
      <c r="K136" s="10"/>
      <c r="L136" s="10"/>
      <c r="M136" s="10"/>
    </row>
    <row r="137" spans="1:13" x14ac:dyDescent="0.25">
      <c r="A137" s="42" t="s">
        <v>458</v>
      </c>
      <c r="B137" s="27" t="s">
        <v>441</v>
      </c>
      <c r="C137" s="27" t="s">
        <v>440</v>
      </c>
      <c r="D137" s="32"/>
      <c r="E137" s="53">
        <v>318.8</v>
      </c>
      <c r="F137" s="53">
        <v>313.14999999999998</v>
      </c>
      <c r="G137" s="65">
        <f>IF(F137=0,$E137 * Indices!$C$14,$F137 * Indices!$D$14)</f>
        <v>327.35435455409799</v>
      </c>
      <c r="H137" s="60">
        <f t="shared" si="3"/>
        <v>0</v>
      </c>
      <c r="I137" s="10"/>
      <c r="J137" s="10"/>
      <c r="K137" s="10"/>
      <c r="L137" s="10"/>
      <c r="M137" s="10"/>
    </row>
    <row r="138" spans="1:13" x14ac:dyDescent="0.25">
      <c r="A138" s="42" t="s">
        <v>459</v>
      </c>
      <c r="B138" s="27" t="s">
        <v>443</v>
      </c>
      <c r="C138" s="27" t="s">
        <v>442</v>
      </c>
      <c r="D138" s="32"/>
      <c r="E138" s="53">
        <v>393.65</v>
      </c>
      <c r="F138" s="53">
        <v>378.53</v>
      </c>
      <c r="G138" s="65">
        <f>IF(F138=0,$E138 * Indices!$C$14,$F138 * Indices!$D$14)</f>
        <v>395.69996432815816</v>
      </c>
      <c r="H138" s="60">
        <f t="shared" si="3"/>
        <v>0</v>
      </c>
      <c r="I138" s="10"/>
      <c r="J138" s="10"/>
      <c r="K138" s="10"/>
      <c r="L138" s="10"/>
      <c r="M138" s="10"/>
    </row>
    <row r="139" spans="1:13" x14ac:dyDescent="0.25">
      <c r="A139" s="42" t="s">
        <v>460</v>
      </c>
      <c r="B139" s="27" t="s">
        <v>445</v>
      </c>
      <c r="C139" s="27" t="s">
        <v>444</v>
      </c>
      <c r="D139" s="32"/>
      <c r="E139" s="53">
        <v>433.62</v>
      </c>
      <c r="F139" s="53">
        <v>469.29</v>
      </c>
      <c r="G139" s="65">
        <f>IF(F139=0,$E139 * Indices!$C$14,$F139 * Indices!$D$14)</f>
        <v>490.57680041096177</v>
      </c>
      <c r="H139" s="60">
        <f t="shared" si="3"/>
        <v>0</v>
      </c>
      <c r="I139" s="10"/>
      <c r="J139" s="10"/>
      <c r="K139" s="10"/>
      <c r="L139" s="10"/>
      <c r="M139" s="10"/>
    </row>
    <row r="140" spans="1:13" x14ac:dyDescent="0.25">
      <c r="A140" s="42" t="s">
        <v>461</v>
      </c>
      <c r="B140" s="27" t="s">
        <v>447</v>
      </c>
      <c r="C140" s="27" t="s">
        <v>446</v>
      </c>
      <c r="D140" s="32"/>
      <c r="E140" s="53">
        <v>571.89</v>
      </c>
      <c r="F140" s="53">
        <v>586.66</v>
      </c>
      <c r="G140" s="65">
        <f>IF(F140=0,$E140 * Indices!$C$14,$F140 * Indices!$D$14)</f>
        <v>613.27065509406725</v>
      </c>
      <c r="H140" s="60">
        <f t="shared" si="3"/>
        <v>0</v>
      </c>
      <c r="I140" s="10"/>
      <c r="J140" s="10"/>
      <c r="K140" s="10"/>
      <c r="L140" s="10"/>
      <c r="M140" s="10"/>
    </row>
    <row r="141" spans="1:13" x14ac:dyDescent="0.25">
      <c r="A141" s="42" t="s">
        <v>466</v>
      </c>
      <c r="B141" s="27" t="s">
        <v>449</v>
      </c>
      <c r="C141" s="27" t="s">
        <v>448</v>
      </c>
      <c r="D141" s="32"/>
      <c r="E141" s="53">
        <v>513.77</v>
      </c>
      <c r="F141" s="53">
        <v>551.88</v>
      </c>
      <c r="G141" s="65">
        <f>IF(F141=0,$E141 * Indices!$C$14,$F141 * Indices!$D$14)</f>
        <v>576.91304867097438</v>
      </c>
      <c r="H141" s="60">
        <f t="shared" si="3"/>
        <v>0</v>
      </c>
      <c r="I141" s="11"/>
      <c r="J141" s="11"/>
      <c r="K141" s="11"/>
      <c r="L141" s="11"/>
      <c r="M141" s="11"/>
    </row>
    <row r="142" spans="1:13" x14ac:dyDescent="0.25">
      <c r="A142" s="42" t="s">
        <v>467</v>
      </c>
      <c r="B142" s="27" t="s">
        <v>450</v>
      </c>
      <c r="C142" s="27" t="s">
        <v>453</v>
      </c>
      <c r="D142" s="32"/>
      <c r="E142" s="53">
        <v>342.56</v>
      </c>
      <c r="F142" s="53">
        <v>330.28</v>
      </c>
      <c r="G142" s="65">
        <f>IF(F142=0,$E142 * Indices!$C$14,$F142 * Indices!$D$14)</f>
        <v>345.26136427311991</v>
      </c>
      <c r="H142" s="60">
        <f t="shared" si="3"/>
        <v>0</v>
      </c>
      <c r="I142" s="11"/>
      <c r="J142" s="11"/>
      <c r="K142" s="11"/>
      <c r="L142" s="11"/>
      <c r="M142" s="11"/>
    </row>
    <row r="143" spans="1:13" x14ac:dyDescent="0.25">
      <c r="A143" s="42" t="s">
        <v>465</v>
      </c>
      <c r="B143" s="27" t="s">
        <v>452</v>
      </c>
      <c r="C143" s="27" t="s">
        <v>451</v>
      </c>
      <c r="D143" s="32"/>
      <c r="E143" s="53">
        <v>129.12</v>
      </c>
      <c r="F143" s="53">
        <v>102.07</v>
      </c>
      <c r="G143" s="65">
        <f>IF(F143=0,$E143 * Indices!$C$14,$F143 * Indices!$D$14)</f>
        <v>106.69985300762185</v>
      </c>
      <c r="H143" s="60">
        <f t="shared" si="3"/>
        <v>0</v>
      </c>
      <c r="I143" s="11"/>
      <c r="J143" s="11"/>
      <c r="K143" s="11"/>
      <c r="L143" s="11"/>
      <c r="M143" s="11"/>
    </row>
    <row r="144" spans="1:13" x14ac:dyDescent="0.25">
      <c r="A144" s="42" t="s">
        <v>468</v>
      </c>
      <c r="B144" s="27" t="s">
        <v>408</v>
      </c>
      <c r="C144" s="27" t="s">
        <v>407</v>
      </c>
      <c r="D144" s="32"/>
      <c r="E144" s="53">
        <v>174.54</v>
      </c>
      <c r="F144" s="53">
        <v>136.44</v>
      </c>
      <c r="G144" s="65">
        <f>IF(F144=0,$E144 * Indices!$C$14,$F144 * Indices!$D$14)</f>
        <v>142.62886200019523</v>
      </c>
      <c r="H144" s="60">
        <f t="shared" si="3"/>
        <v>0</v>
      </c>
      <c r="I144" s="9"/>
      <c r="J144" s="9"/>
      <c r="K144" s="9"/>
      <c r="L144" s="9"/>
      <c r="M144" s="9"/>
    </row>
    <row r="145" spans="1:13" x14ac:dyDescent="0.25">
      <c r="A145" s="42" t="s">
        <v>469</v>
      </c>
      <c r="B145" s="27" t="s">
        <v>410</v>
      </c>
      <c r="C145" s="27" t="s">
        <v>409</v>
      </c>
      <c r="D145" s="32"/>
      <c r="E145" s="53">
        <v>248.42</v>
      </c>
      <c r="F145" s="53">
        <v>194.32</v>
      </c>
      <c r="G145" s="65">
        <f>IF(F145=0,$E145 * Indices!$C$14,$F145 * Indices!$D$14)</f>
        <v>203.13427487450849</v>
      </c>
      <c r="H145" s="60">
        <f t="shared" si="3"/>
        <v>0</v>
      </c>
      <c r="I145" s="9"/>
      <c r="J145" s="9"/>
      <c r="K145" s="9"/>
      <c r="L145" s="9"/>
      <c r="M145" s="9"/>
    </row>
    <row r="146" spans="1:13" x14ac:dyDescent="0.25">
      <c r="A146" s="42" t="s">
        <v>470</v>
      </c>
      <c r="B146" s="27" t="s">
        <v>412</v>
      </c>
      <c r="C146" s="27" t="s">
        <v>411</v>
      </c>
      <c r="D146" s="32"/>
      <c r="E146" s="53">
        <v>283.43</v>
      </c>
      <c r="F146" s="53">
        <v>261.05</v>
      </c>
      <c r="G146" s="65">
        <f>IF(F146=0,$E146 * Indices!$C$14,$F146 * Indices!$D$14)</f>
        <v>272.89112009052309</v>
      </c>
      <c r="H146" s="60">
        <f t="shared" si="3"/>
        <v>0</v>
      </c>
      <c r="I146" s="9"/>
      <c r="J146" s="9"/>
      <c r="K146" s="9"/>
      <c r="L146" s="9"/>
      <c r="M146" s="9"/>
    </row>
    <row r="147" spans="1:13" x14ac:dyDescent="0.25">
      <c r="A147" s="42" t="s">
        <v>471</v>
      </c>
      <c r="B147" s="27" t="s">
        <v>414</v>
      </c>
      <c r="C147" s="27" t="s">
        <v>413</v>
      </c>
      <c r="D147" s="32"/>
      <c r="E147" s="53">
        <v>328.06</v>
      </c>
      <c r="F147" s="53">
        <v>322.79000000000002</v>
      </c>
      <c r="G147" s="65">
        <f>IF(F147=0,$E147 * Indices!$C$14,$F147 * Indices!$D$14)</f>
        <v>337.43162096923942</v>
      </c>
      <c r="H147" s="60">
        <f t="shared" si="3"/>
        <v>0</v>
      </c>
      <c r="I147" s="9"/>
      <c r="J147" s="9"/>
      <c r="K147" s="9"/>
      <c r="L147" s="9"/>
      <c r="M147" s="9"/>
    </row>
    <row r="148" spans="1:13" x14ac:dyDescent="0.25">
      <c r="A148" s="42" t="s">
        <v>472</v>
      </c>
      <c r="B148" s="27" t="s">
        <v>416</v>
      </c>
      <c r="C148" s="27" t="s">
        <v>415</v>
      </c>
      <c r="D148" s="32"/>
      <c r="E148" s="53">
        <v>400.87</v>
      </c>
      <c r="F148" s="53">
        <v>386.05</v>
      </c>
      <c r="G148" s="65">
        <f>IF(F148=0,$E148 * Indices!$C$14,$F148 * Indices!$D$14)</f>
        <v>403.56106841963771</v>
      </c>
      <c r="H148" s="60">
        <f t="shared" si="3"/>
        <v>0</v>
      </c>
      <c r="I148" s="9"/>
      <c r="J148" s="9"/>
      <c r="K148" s="9"/>
      <c r="L148" s="9"/>
      <c r="M148" s="9"/>
    </row>
    <row r="149" spans="1:13" x14ac:dyDescent="0.25">
      <c r="A149" s="42" t="s">
        <v>473</v>
      </c>
      <c r="B149" s="27" t="s">
        <v>418</v>
      </c>
      <c r="C149" s="27" t="s">
        <v>417</v>
      </c>
      <c r="D149" s="32"/>
      <c r="E149" s="53">
        <v>441.66</v>
      </c>
      <c r="F149" s="53">
        <v>477.66</v>
      </c>
      <c r="G149" s="65">
        <f>IF(F149=0,$E149 * Indices!$C$14,$F149 * Indices!$D$14)</f>
        <v>499.32646015107929</v>
      </c>
      <c r="H149" s="60">
        <f t="shared" si="3"/>
        <v>0</v>
      </c>
      <c r="I149" s="9"/>
      <c r="J149" s="9"/>
      <c r="K149" s="9"/>
      <c r="L149" s="9"/>
      <c r="M149" s="9"/>
    </row>
    <row r="150" spans="1:13" x14ac:dyDescent="0.25">
      <c r="A150" s="42" t="s">
        <v>474</v>
      </c>
      <c r="B150" s="27" t="s">
        <v>420</v>
      </c>
      <c r="C150" s="27" t="s">
        <v>419</v>
      </c>
      <c r="D150" s="32"/>
      <c r="E150" s="53">
        <v>574.86</v>
      </c>
      <c r="F150" s="53">
        <v>589.75</v>
      </c>
      <c r="G150" s="65">
        <f>IF(F150=0,$E150 * Indices!$C$14,$F150 * Indices!$D$14)</f>
        <v>616.50081621676293</v>
      </c>
      <c r="H150" s="60">
        <f t="shared" si="3"/>
        <v>0</v>
      </c>
      <c r="I150" s="9"/>
      <c r="J150" s="9"/>
      <c r="K150" s="9"/>
      <c r="L150" s="9"/>
      <c r="M150" s="9"/>
    </row>
    <row r="151" spans="1:13" x14ac:dyDescent="0.25">
      <c r="A151" s="42" t="s">
        <v>475</v>
      </c>
      <c r="B151" s="27" t="s">
        <v>422</v>
      </c>
      <c r="C151" s="27" t="s">
        <v>421</v>
      </c>
      <c r="D151" s="32"/>
      <c r="E151" s="53">
        <v>189.29</v>
      </c>
      <c r="F151" s="53">
        <v>151.81</v>
      </c>
      <c r="G151" s="65">
        <f>IF(F151=0,$E151 * Indices!$C$14,$F151 * Indices!$D$14)</f>
        <v>158.69603884674316</v>
      </c>
      <c r="H151" s="60">
        <f t="shared" si="3"/>
        <v>0</v>
      </c>
      <c r="I151" s="9"/>
      <c r="J151" s="9"/>
      <c r="K151" s="9"/>
      <c r="L151" s="9"/>
      <c r="M151" s="9"/>
    </row>
    <row r="152" spans="1:13" x14ac:dyDescent="0.25">
      <c r="A152" s="42" t="s">
        <v>476</v>
      </c>
      <c r="B152" s="27" t="s">
        <v>424</v>
      </c>
      <c r="C152" s="27" t="s">
        <v>423</v>
      </c>
      <c r="D152" s="32"/>
      <c r="E152" s="53">
        <v>263.17</v>
      </c>
      <c r="F152" s="53">
        <v>209.7</v>
      </c>
      <c r="G152" s="65">
        <f>IF(F152=0,$E152 * Indices!$C$14,$F152 * Indices!$D$14)</f>
        <v>219.21190531692275</v>
      </c>
      <c r="H152" s="60">
        <f t="shared" si="3"/>
        <v>0</v>
      </c>
      <c r="I152" s="9"/>
      <c r="J152" s="9"/>
      <c r="K152" s="9"/>
      <c r="L152" s="9"/>
      <c r="M152" s="9"/>
    </row>
    <row r="153" spans="1:13" x14ac:dyDescent="0.25">
      <c r="A153" s="42" t="s">
        <v>477</v>
      </c>
      <c r="B153" s="27" t="s">
        <v>426</v>
      </c>
      <c r="C153" s="27" t="s">
        <v>425</v>
      </c>
      <c r="D153" s="32"/>
      <c r="E153" s="53">
        <v>298.18</v>
      </c>
      <c r="F153" s="53">
        <v>276.42</v>
      </c>
      <c r="G153" s="65">
        <f>IF(F153=0,$E153 * Indices!$C$14,$F153 * Indices!$D$14)</f>
        <v>288.958296937071</v>
      </c>
      <c r="H153" s="60">
        <f t="shared" si="3"/>
        <v>0</v>
      </c>
      <c r="I153" s="9"/>
      <c r="J153" s="9"/>
      <c r="K153" s="9"/>
      <c r="L153" s="9"/>
      <c r="M153" s="9"/>
    </row>
    <row r="154" spans="1:13" x14ac:dyDescent="0.25">
      <c r="A154" s="42" t="s">
        <v>478</v>
      </c>
      <c r="B154" s="27" t="s">
        <v>428</v>
      </c>
      <c r="C154" s="27" t="s">
        <v>427</v>
      </c>
      <c r="D154" s="32"/>
      <c r="E154" s="53">
        <v>342.82</v>
      </c>
      <c r="F154" s="53">
        <v>338.16</v>
      </c>
      <c r="G154" s="65">
        <f>IF(F154=0,$E154 * Indices!$C$14,$F154 * Indices!$D$14)</f>
        <v>353.49879781578733</v>
      </c>
      <c r="H154" s="60">
        <f t="shared" si="3"/>
        <v>0</v>
      </c>
      <c r="I154" s="9"/>
      <c r="J154" s="9"/>
      <c r="K154" s="9"/>
      <c r="L154" s="9"/>
      <c r="M154" s="9"/>
    </row>
    <row r="155" spans="1:13" x14ac:dyDescent="0.25">
      <c r="A155" s="42" t="s">
        <v>479</v>
      </c>
      <c r="B155" s="27" t="s">
        <v>430</v>
      </c>
      <c r="C155" s="27" t="s">
        <v>429</v>
      </c>
      <c r="D155" s="32"/>
      <c r="E155" s="53">
        <v>415.63</v>
      </c>
      <c r="F155" s="53">
        <v>401.42</v>
      </c>
      <c r="G155" s="65">
        <f>IF(F155=0,$E155 * Indices!$C$14,$F155 * Indices!$D$14)</f>
        <v>419.62824526618567</v>
      </c>
      <c r="H155" s="60">
        <f t="shared" si="3"/>
        <v>0</v>
      </c>
      <c r="I155" s="9"/>
      <c r="J155" s="9"/>
      <c r="K155" s="9"/>
      <c r="L155" s="9"/>
      <c r="M155" s="9"/>
    </row>
    <row r="156" spans="1:13" x14ac:dyDescent="0.25">
      <c r="A156" s="42" t="s">
        <v>480</v>
      </c>
      <c r="B156" s="27" t="s">
        <v>432</v>
      </c>
      <c r="C156" s="27" t="s">
        <v>431</v>
      </c>
      <c r="D156" s="32"/>
      <c r="E156" s="53">
        <v>456.42</v>
      </c>
      <c r="F156" s="53">
        <v>493.04</v>
      </c>
      <c r="G156" s="65">
        <f>IF(F156=0,$E156 * Indices!$C$14,$F156 * Indices!$D$14)</f>
        <v>515.40409059349361</v>
      </c>
      <c r="H156" s="60">
        <f t="shared" si="3"/>
        <v>0</v>
      </c>
      <c r="I156" s="9"/>
      <c r="J156" s="9"/>
      <c r="K156" s="9"/>
      <c r="L156" s="9"/>
      <c r="M156" s="9"/>
    </row>
    <row r="157" spans="1:13" ht="15.75" thickBot="1" x14ac:dyDescent="0.3">
      <c r="A157" s="54" t="s">
        <v>481</v>
      </c>
      <c r="B157" s="29" t="s">
        <v>434</v>
      </c>
      <c r="C157" s="29" t="s">
        <v>433</v>
      </c>
      <c r="D157" s="40"/>
      <c r="E157" s="55">
        <v>589.61</v>
      </c>
      <c r="F157" s="55">
        <v>605.12</v>
      </c>
      <c r="G157" s="55">
        <f>IF(F157=0,$E157 * Indices!$C$14,$F157 * Indices!$D$14)</f>
        <v>632.56799306331095</v>
      </c>
      <c r="H157" s="61">
        <f t="shared" si="3"/>
        <v>0</v>
      </c>
      <c r="I157" s="9"/>
      <c r="J157" s="9"/>
      <c r="K157" s="9"/>
      <c r="L157" s="9"/>
      <c r="M157" s="9"/>
    </row>
    <row r="158" spans="1:13" ht="15.75" thickBot="1" x14ac:dyDescent="0.3">
      <c r="A158" s="19"/>
      <c r="B158" s="20"/>
      <c r="C158" s="21"/>
      <c r="D158" s="22"/>
      <c r="E158" s="23"/>
      <c r="F158" s="23"/>
      <c r="G158" s="22"/>
      <c r="H158" s="97"/>
    </row>
    <row r="159" spans="1:13" x14ac:dyDescent="0.25">
      <c r="A159" s="17" t="s">
        <v>4</v>
      </c>
      <c r="B159" s="18" t="s">
        <v>505</v>
      </c>
      <c r="C159" s="18" t="s">
        <v>5</v>
      </c>
      <c r="D159" s="18" t="s">
        <v>6</v>
      </c>
      <c r="E159" s="18" t="s">
        <v>7</v>
      </c>
      <c r="F159" s="18" t="s">
        <v>8</v>
      </c>
      <c r="G159" s="6" t="s">
        <v>1729</v>
      </c>
      <c r="H159" s="7" t="s">
        <v>1867</v>
      </c>
    </row>
    <row r="160" spans="1:13" x14ac:dyDescent="0.25">
      <c r="A160" s="42" t="s">
        <v>462</v>
      </c>
      <c r="B160" s="27" t="s">
        <v>396</v>
      </c>
      <c r="C160" s="27" t="s">
        <v>395</v>
      </c>
      <c r="D160" s="32"/>
      <c r="E160" s="53">
        <v>366.59</v>
      </c>
      <c r="F160" s="53">
        <v>264.81</v>
      </c>
      <c r="G160" s="65">
        <f>IF(F160=0,$E160 * Indices!$C$13,$F160 * Indices!$D$13)</f>
        <v>276.67268920303263</v>
      </c>
      <c r="H160" s="60">
        <f>G160*D160</f>
        <v>0</v>
      </c>
      <c r="I160" s="9"/>
      <c r="J160" s="9"/>
      <c r="K160" s="9"/>
    </row>
    <row r="161" spans="1:11" x14ac:dyDescent="0.25">
      <c r="A161" s="42" t="s">
        <v>463</v>
      </c>
      <c r="B161" s="27" t="s">
        <v>398</v>
      </c>
      <c r="C161" s="27" t="s">
        <v>397</v>
      </c>
      <c r="D161" s="32"/>
      <c r="E161" s="53">
        <v>21.4</v>
      </c>
      <c r="F161" s="53">
        <v>21.8</v>
      </c>
      <c r="G161" s="65">
        <f>IF(F161=0,$E161 * Indices!$C$13,$F161 * Indices!$D$13)</f>
        <v>22.776574240497382</v>
      </c>
      <c r="H161" s="60">
        <f t="shared" ref="H161:H168" si="4">G161*D161</f>
        <v>0</v>
      </c>
      <c r="I161" s="9"/>
      <c r="J161" s="9"/>
      <c r="K161" s="9"/>
    </row>
    <row r="162" spans="1:11" x14ac:dyDescent="0.25">
      <c r="A162" s="42" t="s">
        <v>464</v>
      </c>
      <c r="B162" s="27" t="s">
        <v>400</v>
      </c>
      <c r="C162" s="27" t="s">
        <v>399</v>
      </c>
      <c r="D162" s="32"/>
      <c r="E162" s="53">
        <v>759.53</v>
      </c>
      <c r="F162" s="53">
        <v>0</v>
      </c>
      <c r="G162" s="65">
        <f>IF(F162=0,$E162 * Indices!$C$13,$F162 * Indices!$D$13)</f>
        <v>808.19779816936637</v>
      </c>
      <c r="H162" s="60">
        <f t="shared" si="4"/>
        <v>0</v>
      </c>
      <c r="I162" s="9"/>
      <c r="J162" s="9"/>
      <c r="K162" s="9"/>
    </row>
    <row r="163" spans="1:11" x14ac:dyDescent="0.25">
      <c r="A163" s="42" t="s">
        <v>483</v>
      </c>
      <c r="B163" s="27" t="s">
        <v>402</v>
      </c>
      <c r="C163" s="27" t="s">
        <v>401</v>
      </c>
      <c r="D163" s="32"/>
      <c r="E163" s="53">
        <v>701.4</v>
      </c>
      <c r="F163" s="53">
        <v>714.45</v>
      </c>
      <c r="G163" s="65">
        <f>IF(F163=0,$E163 * Indices!$C$13,$F163 * Indices!$D$13)</f>
        <v>746.45520486804389</v>
      </c>
      <c r="H163" s="60">
        <f t="shared" si="4"/>
        <v>0</v>
      </c>
      <c r="I163" s="9"/>
      <c r="J163" s="9"/>
      <c r="K163" s="9"/>
    </row>
    <row r="164" spans="1:11" x14ac:dyDescent="0.25">
      <c r="A164" s="42" t="s">
        <v>482</v>
      </c>
      <c r="B164" s="27" t="s">
        <v>404</v>
      </c>
      <c r="C164" s="27" t="s">
        <v>403</v>
      </c>
      <c r="D164" s="32"/>
      <c r="E164" s="53">
        <v>44.76</v>
      </c>
      <c r="F164" s="53">
        <v>45.59</v>
      </c>
      <c r="G164" s="65">
        <f>IF(F164=0,$E164 * Indices!$C$13,$F164 * Indices!$D$13)</f>
        <v>47.632294478177791</v>
      </c>
      <c r="H164" s="60">
        <f t="shared" si="4"/>
        <v>0</v>
      </c>
    </row>
    <row r="165" spans="1:11" x14ac:dyDescent="0.25">
      <c r="A165" s="42" t="s">
        <v>484</v>
      </c>
      <c r="B165" s="27" t="s">
        <v>406</v>
      </c>
      <c r="C165" s="27" t="s">
        <v>405</v>
      </c>
      <c r="D165" s="32"/>
      <c r="E165" s="53">
        <v>0</v>
      </c>
      <c r="F165" s="53">
        <v>328.12</v>
      </c>
      <c r="G165" s="65">
        <f>IF(F165=0,$E165 * Indices!$C$13,$F165 * Indices!$D$13)</f>
        <v>342.81878622899086</v>
      </c>
      <c r="H165" s="60">
        <f t="shared" si="4"/>
        <v>0</v>
      </c>
    </row>
    <row r="166" spans="1:11" x14ac:dyDescent="0.25">
      <c r="A166" s="13"/>
      <c r="B166" s="1"/>
      <c r="C166" s="1"/>
      <c r="D166" s="1"/>
      <c r="E166" s="1"/>
      <c r="F166" s="1"/>
      <c r="G166" s="1"/>
      <c r="H166" s="101"/>
    </row>
    <row r="167" spans="1:11" x14ac:dyDescent="0.25">
      <c r="A167" s="42">
        <v>270024</v>
      </c>
      <c r="B167" s="27"/>
      <c r="C167" s="27" t="s">
        <v>23</v>
      </c>
      <c r="D167" s="32"/>
      <c r="E167" s="27"/>
      <c r="F167" s="27"/>
      <c r="G167" s="65">
        <f>23.37 * Indices!$C$13</f>
        <v>24.867460855026259</v>
      </c>
      <c r="H167" s="60">
        <f t="shared" si="4"/>
        <v>0</v>
      </c>
    </row>
    <row r="168" spans="1:11" ht="15.75" thickBot="1" x14ac:dyDescent="0.3">
      <c r="A168" s="54">
        <v>270033</v>
      </c>
      <c r="B168" s="29"/>
      <c r="C168" s="29" t="s">
        <v>502</v>
      </c>
      <c r="D168" s="40"/>
      <c r="E168" s="29"/>
      <c r="F168" s="29"/>
      <c r="G168" s="78">
        <f>756.24 * Indices!$C$14</f>
        <v>805.63247939675091</v>
      </c>
      <c r="H168" s="61">
        <f t="shared" si="4"/>
        <v>0</v>
      </c>
    </row>
    <row r="169" spans="1:11" x14ac:dyDescent="0.25">
      <c r="A169" s="19"/>
      <c r="B169" s="20"/>
      <c r="C169" s="21"/>
      <c r="D169" s="22"/>
      <c r="E169" s="23"/>
      <c r="F169" s="23"/>
      <c r="G169" s="24"/>
    </row>
  </sheetData>
  <sortState ref="I144:J178">
    <sortCondition ref="J145"/>
  </sortState>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selection activeCell="B2" sqref="B2"/>
    </sheetView>
  </sheetViews>
  <sheetFormatPr defaultRowHeight="15" x14ac:dyDescent="0.25"/>
  <cols>
    <col min="1" max="1" width="23.7109375" bestFit="1" customWidth="1"/>
    <col min="2" max="2" width="57.85546875" bestFit="1" customWidth="1"/>
    <col min="3" max="5" width="28.85546875" bestFit="1" customWidth="1"/>
    <col min="6" max="6" width="20.28515625" bestFit="1" customWidth="1"/>
    <col min="7" max="7" width="28.85546875" bestFit="1" customWidth="1"/>
  </cols>
  <sheetData>
    <row r="1" spans="1:7" x14ac:dyDescent="0.25">
      <c r="A1" s="90"/>
      <c r="B1" s="18" t="s">
        <v>1864</v>
      </c>
      <c r="C1" s="18" t="s">
        <v>1865</v>
      </c>
      <c r="D1" s="6" t="s">
        <v>1866</v>
      </c>
      <c r="E1" s="7" t="s">
        <v>1867</v>
      </c>
    </row>
    <row r="2" spans="1:7" x14ac:dyDescent="0.25">
      <c r="A2" s="86" t="s">
        <v>26</v>
      </c>
      <c r="B2" s="81">
        <f>SUM(C6:C22)</f>
        <v>0</v>
      </c>
      <c r="C2" s="82">
        <f>SUMPRODUCT($C$6:$C$22,D$6:D$22)</f>
        <v>0</v>
      </c>
      <c r="D2" s="82">
        <f>SUMPRODUCT($C$6:$C$22,E$6:E$22)</f>
        <v>0</v>
      </c>
      <c r="E2" s="87">
        <f>SUMPRODUCT($C$6:$C$22,F$6:F$22)</f>
        <v>0</v>
      </c>
    </row>
    <row r="3" spans="1:7" ht="15.75" thickBot="1" x14ac:dyDescent="0.3">
      <c r="A3" s="83" t="s">
        <v>1716</v>
      </c>
      <c r="B3" s="40"/>
      <c r="C3" s="84"/>
      <c r="D3" s="84"/>
      <c r="E3" s="85"/>
    </row>
    <row r="4" spans="1:7" ht="15.75" thickBot="1" x14ac:dyDescent="0.3">
      <c r="A4" s="15"/>
    </row>
    <row r="5" spans="1:7" x14ac:dyDescent="0.25">
      <c r="A5" s="12" t="s">
        <v>4</v>
      </c>
      <c r="B5" s="6" t="s">
        <v>5</v>
      </c>
      <c r="C5" s="6" t="s">
        <v>1730</v>
      </c>
      <c r="D5" s="6" t="s">
        <v>7</v>
      </c>
      <c r="E5" s="6" t="s">
        <v>8</v>
      </c>
      <c r="F5" s="6" t="s">
        <v>1729</v>
      </c>
      <c r="G5" s="7" t="s">
        <v>1867</v>
      </c>
    </row>
    <row r="6" spans="1:7" x14ac:dyDescent="0.25">
      <c r="A6" s="42">
        <v>270010</v>
      </c>
      <c r="B6" s="27" t="s">
        <v>485</v>
      </c>
      <c r="C6" s="32"/>
      <c r="D6" s="53">
        <v>170.36</v>
      </c>
      <c r="E6" s="53">
        <v>173.55</v>
      </c>
      <c r="F6" s="65">
        <f>IF(E6=0,$D6 * Indices!$C$15,$E6 * Indices!$D$15)</f>
        <v>180.34276749538722</v>
      </c>
      <c r="G6" s="30">
        <f>F6*C6</f>
        <v>0</v>
      </c>
    </row>
    <row r="7" spans="1:7" x14ac:dyDescent="0.25">
      <c r="A7" s="42">
        <v>270011</v>
      </c>
      <c r="B7" s="27" t="s">
        <v>486</v>
      </c>
      <c r="C7" s="32"/>
      <c r="D7" s="53">
        <v>211.49</v>
      </c>
      <c r="E7" s="53">
        <v>215.49</v>
      </c>
      <c r="F7" s="65">
        <f>IF(E7=0,$D7 * Indices!$C$15,$E7 * Indices!$D$15)</f>
        <v>223.9243040482915</v>
      </c>
      <c r="G7" s="30">
        <f t="shared" ref="G7:G22" si="0">F7*C7</f>
        <v>0</v>
      </c>
    </row>
    <row r="8" spans="1:7" x14ac:dyDescent="0.25">
      <c r="A8" s="42">
        <v>270012</v>
      </c>
      <c r="B8" s="27" t="s">
        <v>487</v>
      </c>
      <c r="C8" s="32"/>
      <c r="D8" s="53">
        <v>175.87</v>
      </c>
      <c r="E8" s="53">
        <v>179.15</v>
      </c>
      <c r="F8" s="65">
        <f>IF(E8=0,$D8 * Indices!$C$15,$E8 * Indices!$D$15)</f>
        <v>186.1619521567192</v>
      </c>
      <c r="G8" s="30">
        <f t="shared" si="0"/>
        <v>0</v>
      </c>
    </row>
    <row r="9" spans="1:7" x14ac:dyDescent="0.25">
      <c r="A9" s="42">
        <v>270013</v>
      </c>
      <c r="B9" s="27" t="s">
        <v>488</v>
      </c>
      <c r="C9" s="32"/>
      <c r="D9" s="53">
        <v>223.7</v>
      </c>
      <c r="E9" s="53">
        <v>227.92</v>
      </c>
      <c r="F9" s="65">
        <f>IF(E9=0,$D9 * Indices!$C$15,$E9 * Indices!$D$15)</f>
        <v>236.84081571621232</v>
      </c>
      <c r="G9" s="30">
        <f t="shared" si="0"/>
        <v>0</v>
      </c>
    </row>
    <row r="10" spans="1:7" x14ac:dyDescent="0.25">
      <c r="A10" s="42">
        <v>270014</v>
      </c>
      <c r="B10" s="27" t="s">
        <v>489</v>
      </c>
      <c r="C10" s="32"/>
      <c r="D10" s="53">
        <v>193.51</v>
      </c>
      <c r="E10" s="53">
        <v>197.15</v>
      </c>
      <c r="F10" s="65">
        <f>IF(E10=0,$D10 * Indices!$C$15,$E10 * Indices!$D$15)</f>
        <v>204.86647428242921</v>
      </c>
      <c r="G10" s="30">
        <f t="shared" si="0"/>
        <v>0</v>
      </c>
    </row>
    <row r="11" spans="1:7" x14ac:dyDescent="0.25">
      <c r="A11" s="42">
        <v>270015</v>
      </c>
      <c r="B11" s="27" t="s">
        <v>490</v>
      </c>
      <c r="C11" s="33"/>
      <c r="D11" s="53">
        <v>234.91</v>
      </c>
      <c r="E11" s="53">
        <v>239.39</v>
      </c>
      <c r="F11" s="65">
        <f>IF(E11=0,$D11 * Indices!$C$15,$E11 * Indices!$D$15)</f>
        <v>248.75975287076199</v>
      </c>
      <c r="G11" s="30">
        <f t="shared" si="0"/>
        <v>0</v>
      </c>
    </row>
    <row r="12" spans="1:7" x14ac:dyDescent="0.25">
      <c r="A12" s="42">
        <v>270016</v>
      </c>
      <c r="B12" s="27" t="s">
        <v>491</v>
      </c>
      <c r="C12" s="33"/>
      <c r="D12" s="53">
        <v>334.35</v>
      </c>
      <c r="E12" s="53">
        <v>340.55</v>
      </c>
      <c r="F12" s="65">
        <f>IF(E12=0,$D12 * Indices!$C$15,$E12 * Indices!$D$15)</f>
        <v>353.87916721725219</v>
      </c>
      <c r="G12" s="30">
        <f t="shared" si="0"/>
        <v>0</v>
      </c>
    </row>
    <row r="13" spans="1:7" x14ac:dyDescent="0.25">
      <c r="A13" s="42">
        <v>270017</v>
      </c>
      <c r="B13" s="27" t="s">
        <v>492</v>
      </c>
      <c r="C13" s="33"/>
      <c r="D13" s="53">
        <v>367.49</v>
      </c>
      <c r="E13" s="53">
        <v>374.35</v>
      </c>
      <c r="F13" s="65">
        <f>IF(E13=0,$D13 * Indices!$C$15,$E13 * Indices!$D$15)</f>
        <v>389.00210320886316</v>
      </c>
      <c r="G13" s="30">
        <f t="shared" si="0"/>
        <v>0</v>
      </c>
    </row>
    <row r="14" spans="1:7" x14ac:dyDescent="0.25">
      <c r="A14" s="42">
        <v>270018</v>
      </c>
      <c r="B14" s="27" t="s">
        <v>493</v>
      </c>
      <c r="C14" s="33"/>
      <c r="D14" s="53">
        <v>372.58</v>
      </c>
      <c r="E14" s="53">
        <v>379.51</v>
      </c>
      <c r="F14" s="65">
        <f>IF(E14=0,$D14 * Indices!$C$15,$E14 * Indices!$D$15)</f>
        <v>394.36406621823335</v>
      </c>
      <c r="G14" s="30">
        <f t="shared" si="0"/>
        <v>0</v>
      </c>
    </row>
    <row r="15" spans="1:7" x14ac:dyDescent="0.25">
      <c r="A15" s="42">
        <v>270019</v>
      </c>
      <c r="B15" s="27" t="s">
        <v>494</v>
      </c>
      <c r="C15" s="33"/>
      <c r="D15" s="53">
        <v>431.35</v>
      </c>
      <c r="E15" s="53">
        <v>439.45</v>
      </c>
      <c r="F15" s="65">
        <f>IF(E15=0,$D15 * Indices!$C$15,$E15 * Indices!$D$15)</f>
        <v>456.65012489684761</v>
      </c>
      <c r="G15" s="30">
        <f t="shared" si="0"/>
        <v>0</v>
      </c>
    </row>
    <row r="16" spans="1:7" x14ac:dyDescent="0.25">
      <c r="A16" s="42">
        <v>270020</v>
      </c>
      <c r="B16" s="27" t="s">
        <v>495</v>
      </c>
      <c r="C16" s="33"/>
      <c r="D16" s="53">
        <v>656.46</v>
      </c>
      <c r="E16" s="53">
        <v>668.6</v>
      </c>
      <c r="F16" s="65">
        <f>IF(E16=0,$D16 * Indices!$C$15,$E16 * Indices!$D$15)</f>
        <v>694.76908295831686</v>
      </c>
      <c r="G16" s="30">
        <f t="shared" si="0"/>
        <v>0</v>
      </c>
    </row>
    <row r="17" spans="1:7" x14ac:dyDescent="0.25">
      <c r="A17" s="42">
        <v>270021</v>
      </c>
      <c r="B17" s="27" t="s">
        <v>496</v>
      </c>
      <c r="C17" s="33"/>
      <c r="D17" s="53">
        <v>7.16</v>
      </c>
      <c r="E17" s="53">
        <v>7.27</v>
      </c>
      <c r="F17" s="65">
        <f>IF(E17=0,$D17 * Indices!$C$15,$E17 * Indices!$D$15)</f>
        <v>7.5545486585506474</v>
      </c>
      <c r="G17" s="30">
        <f t="shared" si="0"/>
        <v>0</v>
      </c>
    </row>
    <row r="18" spans="1:7" x14ac:dyDescent="0.25">
      <c r="A18" s="42">
        <v>270022</v>
      </c>
      <c r="B18" s="27" t="s">
        <v>497</v>
      </c>
      <c r="C18" s="33"/>
      <c r="D18" s="53">
        <v>254.22</v>
      </c>
      <c r="E18" s="53">
        <v>259.44</v>
      </c>
      <c r="F18" s="65">
        <f>IF(E18=0,$D18 * Indices!$C$15,$E18 * Indices!$D$15)</f>
        <v>269.59451223856672</v>
      </c>
      <c r="G18" s="30">
        <f t="shared" si="0"/>
        <v>0</v>
      </c>
    </row>
    <row r="19" spans="1:7" x14ac:dyDescent="0.25">
      <c r="A19" s="42">
        <v>270023</v>
      </c>
      <c r="B19" s="27" t="s">
        <v>498</v>
      </c>
      <c r="C19" s="33"/>
      <c r="D19" s="53">
        <v>172.79</v>
      </c>
      <c r="E19" s="53">
        <v>175.85</v>
      </c>
      <c r="F19" s="65">
        <f>IF(E19=0,$D19 * Indices!$C$15,$E19 * Indices!$D$15)</f>
        <v>182.7327897670057</v>
      </c>
      <c r="G19" s="30">
        <f t="shared" si="0"/>
        <v>0</v>
      </c>
    </row>
    <row r="20" spans="1:7" x14ac:dyDescent="0.25">
      <c r="A20" s="42">
        <v>270030</v>
      </c>
      <c r="B20" s="27" t="s">
        <v>499</v>
      </c>
      <c r="C20" s="33"/>
      <c r="D20" s="53">
        <v>249.33</v>
      </c>
      <c r="E20" s="53">
        <v>253.98</v>
      </c>
      <c r="F20" s="65">
        <f>IF(E20=0,$D20 * Indices!$C$15,$E20 * Indices!$D$15)</f>
        <v>263.92080719376804</v>
      </c>
      <c r="G20" s="30">
        <f t="shared" si="0"/>
        <v>0</v>
      </c>
    </row>
    <row r="21" spans="1:7" x14ac:dyDescent="0.25">
      <c r="A21" s="42">
        <v>270031</v>
      </c>
      <c r="B21" s="27" t="s">
        <v>500</v>
      </c>
      <c r="C21" s="33"/>
      <c r="D21" s="53">
        <v>293.79000000000002</v>
      </c>
      <c r="E21" s="53">
        <v>299.32</v>
      </c>
      <c r="F21" s="65">
        <f>IF(E21=0,$D21 * Indices!$C$15,$E21 * Indices!$D$15)</f>
        <v>311.03542014819533</v>
      </c>
      <c r="G21" s="30">
        <f t="shared" si="0"/>
        <v>0</v>
      </c>
    </row>
    <row r="22" spans="1:7" ht="15.75" thickBot="1" x14ac:dyDescent="0.3">
      <c r="A22" s="54">
        <v>270032</v>
      </c>
      <c r="B22" s="29" t="s">
        <v>501</v>
      </c>
      <c r="C22" s="34"/>
      <c r="D22" s="55"/>
      <c r="E22" s="55"/>
      <c r="F22" s="55">
        <f>770.82 * Indices!$D$15</f>
        <v>800.98998582998775</v>
      </c>
      <c r="G22" s="31">
        <f t="shared" si="0"/>
        <v>0</v>
      </c>
    </row>
    <row r="23" spans="1:7" x14ac:dyDescent="0.25">
      <c r="A23" s="15"/>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39"/>
  <sheetViews>
    <sheetView workbookViewId="0">
      <selection activeCell="F2" sqref="F2"/>
    </sheetView>
  </sheetViews>
  <sheetFormatPr defaultRowHeight="15" x14ac:dyDescent="0.25"/>
  <cols>
    <col min="1" max="1" width="15.85546875" bestFit="1" customWidth="1"/>
    <col min="2" max="2" width="21.5703125" bestFit="1" customWidth="1"/>
    <col min="3" max="3" width="16.5703125" bestFit="1" customWidth="1"/>
    <col min="4" max="4" width="67.140625" bestFit="1" customWidth="1"/>
    <col min="5" max="5" width="63.85546875" bestFit="1" customWidth="1"/>
    <col min="6" max="6" width="7" bestFit="1" customWidth="1"/>
    <col min="7" max="7" width="16" bestFit="1" customWidth="1"/>
    <col min="8" max="8" width="20.140625" bestFit="1" customWidth="1"/>
  </cols>
  <sheetData>
    <row r="1" spans="1:8" x14ac:dyDescent="0.25">
      <c r="A1" s="2" t="s">
        <v>507</v>
      </c>
      <c r="B1" s="6" t="s">
        <v>1660</v>
      </c>
      <c r="C1" s="6" t="s">
        <v>1661</v>
      </c>
      <c r="D1" s="6" t="s">
        <v>1677</v>
      </c>
      <c r="E1" s="6" t="s">
        <v>1686</v>
      </c>
      <c r="F1" s="6" t="s">
        <v>6</v>
      </c>
      <c r="G1" s="6" t="s">
        <v>1687</v>
      </c>
      <c r="H1" s="7" t="s">
        <v>1699</v>
      </c>
    </row>
    <row r="2" spans="1:8" x14ac:dyDescent="0.25">
      <c r="A2" s="26" t="s">
        <v>1735</v>
      </c>
      <c r="B2" s="27" t="s">
        <v>1659</v>
      </c>
      <c r="C2" s="27" t="s">
        <v>1662</v>
      </c>
      <c r="D2" s="27" t="s">
        <v>1736</v>
      </c>
      <c r="E2" s="27" t="s">
        <v>1678</v>
      </c>
      <c r="F2" s="32"/>
      <c r="G2" s="53">
        <v>30.842595108907201</v>
      </c>
      <c r="H2" s="30">
        <f t="shared" ref="H2:H65" si="0">G2*F2</f>
        <v>0</v>
      </c>
    </row>
    <row r="3" spans="1:8" x14ac:dyDescent="0.25">
      <c r="A3" s="26" t="s">
        <v>508</v>
      </c>
      <c r="B3" s="27" t="s">
        <v>1659</v>
      </c>
      <c r="C3" s="27" t="s">
        <v>1662</v>
      </c>
      <c r="D3" s="27" t="s">
        <v>1670</v>
      </c>
      <c r="E3" s="27" t="s">
        <v>1678</v>
      </c>
      <c r="F3" s="32"/>
      <c r="G3" s="53">
        <v>46.951952130884301</v>
      </c>
      <c r="H3" s="30">
        <f t="shared" si="0"/>
        <v>0</v>
      </c>
    </row>
    <row r="4" spans="1:8" x14ac:dyDescent="0.25">
      <c r="A4" s="26" t="s">
        <v>509</v>
      </c>
      <c r="B4" s="27" t="s">
        <v>1659</v>
      </c>
      <c r="C4" s="27" t="s">
        <v>1662</v>
      </c>
      <c r="D4" s="27" t="s">
        <v>1671</v>
      </c>
      <c r="E4" s="27" t="s">
        <v>1678</v>
      </c>
      <c r="F4" s="32"/>
      <c r="G4" s="53">
        <v>58.961854936832403</v>
      </c>
      <c r="H4" s="30">
        <f t="shared" si="0"/>
        <v>0</v>
      </c>
    </row>
    <row r="5" spans="1:8" x14ac:dyDescent="0.25">
      <c r="A5" s="26" t="s">
        <v>510</v>
      </c>
      <c r="B5" s="27" t="s">
        <v>1659</v>
      </c>
      <c r="C5" s="27" t="s">
        <v>1662</v>
      </c>
      <c r="D5" s="27" t="s">
        <v>1672</v>
      </c>
      <c r="E5" s="27" t="s">
        <v>1678</v>
      </c>
      <c r="F5" s="32"/>
      <c r="G5" s="53">
        <v>71.803383366191895</v>
      </c>
      <c r="H5" s="30">
        <f t="shared" si="0"/>
        <v>0</v>
      </c>
    </row>
    <row r="6" spans="1:8" x14ac:dyDescent="0.25">
      <c r="A6" s="26" t="s">
        <v>511</v>
      </c>
      <c r="B6" s="27" t="s">
        <v>1659</v>
      </c>
      <c r="C6" s="27" t="s">
        <v>1662</v>
      </c>
      <c r="D6" s="27" t="s">
        <v>1673</v>
      </c>
      <c r="E6" s="27" t="s">
        <v>1678</v>
      </c>
      <c r="F6" s="32"/>
      <c r="G6" s="53">
        <v>79.154872662156393</v>
      </c>
      <c r="H6" s="30">
        <f t="shared" si="0"/>
        <v>0</v>
      </c>
    </row>
    <row r="7" spans="1:8" x14ac:dyDescent="0.25">
      <c r="A7" s="26" t="s">
        <v>512</v>
      </c>
      <c r="B7" s="27" t="s">
        <v>1659</v>
      </c>
      <c r="C7" s="27" t="s">
        <v>1662</v>
      </c>
      <c r="D7" s="27" t="s">
        <v>1674</v>
      </c>
      <c r="E7" s="27" t="s">
        <v>1678</v>
      </c>
      <c r="F7" s="32"/>
      <c r="G7" s="53">
        <v>105.63807094760899</v>
      </c>
      <c r="H7" s="30">
        <f t="shared" si="0"/>
        <v>0</v>
      </c>
    </row>
    <row r="8" spans="1:8" x14ac:dyDescent="0.25">
      <c r="A8" s="26" t="s">
        <v>513</v>
      </c>
      <c r="B8" s="27" t="s">
        <v>1659</v>
      </c>
      <c r="C8" s="27" t="s">
        <v>1662</v>
      </c>
      <c r="D8" s="27" t="s">
        <v>1675</v>
      </c>
      <c r="E8" s="27" t="s">
        <v>1678</v>
      </c>
      <c r="F8" s="32"/>
      <c r="G8" s="53">
        <v>86.727732379113803</v>
      </c>
      <c r="H8" s="30">
        <f t="shared" si="0"/>
        <v>0</v>
      </c>
    </row>
    <row r="9" spans="1:8" x14ac:dyDescent="0.25">
      <c r="A9" s="26" t="s">
        <v>514</v>
      </c>
      <c r="B9" s="27" t="s">
        <v>1659</v>
      </c>
      <c r="C9" s="27" t="s">
        <v>1662</v>
      </c>
      <c r="D9" s="27" t="s">
        <v>1676</v>
      </c>
      <c r="E9" s="27" t="s">
        <v>1678</v>
      </c>
      <c r="F9" s="32"/>
      <c r="G9" s="53">
        <v>87.986308077605699</v>
      </c>
      <c r="H9" s="30">
        <f t="shared" si="0"/>
        <v>0</v>
      </c>
    </row>
    <row r="10" spans="1:8" x14ac:dyDescent="0.25">
      <c r="A10" s="26" t="s">
        <v>1737</v>
      </c>
      <c r="B10" s="27" t="s">
        <v>1659</v>
      </c>
      <c r="C10" s="27" t="s">
        <v>1662</v>
      </c>
      <c r="D10" s="27" t="s">
        <v>1736</v>
      </c>
      <c r="E10" s="27" t="s">
        <v>1679</v>
      </c>
      <c r="F10" s="32"/>
      <c r="G10" s="53">
        <v>59.5733090932154</v>
      </c>
      <c r="H10" s="30">
        <f t="shared" si="0"/>
        <v>0</v>
      </c>
    </row>
    <row r="11" spans="1:8" x14ac:dyDescent="0.25">
      <c r="A11" s="26" t="s">
        <v>515</v>
      </c>
      <c r="B11" s="27" t="s">
        <v>1659</v>
      </c>
      <c r="C11" s="27" t="s">
        <v>1662</v>
      </c>
      <c r="D11" s="27" t="s">
        <v>1670</v>
      </c>
      <c r="E11" s="27" t="s">
        <v>1679</v>
      </c>
      <c r="F11" s="32"/>
      <c r="G11" s="53">
        <v>88.325794205213697</v>
      </c>
      <c r="H11" s="30">
        <f t="shared" si="0"/>
        <v>0</v>
      </c>
    </row>
    <row r="12" spans="1:8" x14ac:dyDescent="0.25">
      <c r="A12" s="26" t="s">
        <v>516</v>
      </c>
      <c r="B12" s="27" t="s">
        <v>1659</v>
      </c>
      <c r="C12" s="27" t="s">
        <v>1662</v>
      </c>
      <c r="D12" s="27" t="s">
        <v>1671</v>
      </c>
      <c r="E12" s="27" t="s">
        <v>1679</v>
      </c>
      <c r="F12" s="32"/>
      <c r="G12" s="53">
        <v>109.714773035436</v>
      </c>
      <c r="H12" s="30">
        <f t="shared" si="0"/>
        <v>0</v>
      </c>
    </row>
    <row r="13" spans="1:8" x14ac:dyDescent="0.25">
      <c r="A13" s="26" t="s">
        <v>517</v>
      </c>
      <c r="B13" s="27" t="s">
        <v>1659</v>
      </c>
      <c r="C13" s="27" t="s">
        <v>1662</v>
      </c>
      <c r="D13" s="27" t="s">
        <v>1672</v>
      </c>
      <c r="E13" s="27" t="s">
        <v>1679</v>
      </c>
      <c r="F13" s="32"/>
      <c r="G13" s="53">
        <v>128.017976564169</v>
      </c>
      <c r="H13" s="30">
        <f t="shared" si="0"/>
        <v>0</v>
      </c>
    </row>
    <row r="14" spans="1:8" x14ac:dyDescent="0.25">
      <c r="A14" s="26" t="s">
        <v>518</v>
      </c>
      <c r="B14" s="27" t="s">
        <v>1659</v>
      </c>
      <c r="C14" s="27" t="s">
        <v>1662</v>
      </c>
      <c r="D14" s="27" t="s">
        <v>1673</v>
      </c>
      <c r="E14" s="27" t="s">
        <v>1679</v>
      </c>
      <c r="F14" s="32"/>
      <c r="G14" s="53">
        <v>147.85031253147201</v>
      </c>
      <c r="H14" s="30">
        <f t="shared" si="0"/>
        <v>0</v>
      </c>
    </row>
    <row r="15" spans="1:8" x14ac:dyDescent="0.25">
      <c r="A15" s="26" t="s">
        <v>519</v>
      </c>
      <c r="B15" s="27" t="s">
        <v>1659</v>
      </c>
      <c r="C15" s="27" t="s">
        <v>1662</v>
      </c>
      <c r="D15" s="27" t="s">
        <v>1674</v>
      </c>
      <c r="E15" s="27" t="s">
        <v>1679</v>
      </c>
      <c r="F15" s="32"/>
      <c r="G15" s="53">
        <v>201.215430505103</v>
      </c>
      <c r="H15" s="30">
        <f t="shared" si="0"/>
        <v>0</v>
      </c>
    </row>
    <row r="16" spans="1:8" x14ac:dyDescent="0.25">
      <c r="A16" s="26" t="s">
        <v>520</v>
      </c>
      <c r="B16" s="27" t="s">
        <v>1659</v>
      </c>
      <c r="C16" s="27" t="s">
        <v>1662</v>
      </c>
      <c r="D16" s="27" t="s">
        <v>1675</v>
      </c>
      <c r="E16" s="27" t="s">
        <v>1679</v>
      </c>
      <c r="F16" s="32"/>
      <c r="G16" s="53">
        <v>173.30786598379001</v>
      </c>
      <c r="H16" s="30">
        <f t="shared" si="0"/>
        <v>0</v>
      </c>
    </row>
    <row r="17" spans="1:8" x14ac:dyDescent="0.25">
      <c r="A17" s="26" t="s">
        <v>521</v>
      </c>
      <c r="B17" s="27" t="s">
        <v>1659</v>
      </c>
      <c r="C17" s="27" t="s">
        <v>1662</v>
      </c>
      <c r="D17" s="27" t="s">
        <v>1676</v>
      </c>
      <c r="E17" s="27" t="s">
        <v>1679</v>
      </c>
      <c r="F17" s="32"/>
      <c r="G17" s="53">
        <v>141.457767802913</v>
      </c>
      <c r="H17" s="30">
        <f t="shared" si="0"/>
        <v>0</v>
      </c>
    </row>
    <row r="18" spans="1:8" x14ac:dyDescent="0.25">
      <c r="A18" s="26" t="s">
        <v>1738</v>
      </c>
      <c r="B18" s="27" t="s">
        <v>1659</v>
      </c>
      <c r="C18" s="27" t="s">
        <v>1662</v>
      </c>
      <c r="D18" s="27" t="s">
        <v>1736</v>
      </c>
      <c r="E18" s="27" t="s">
        <v>1680</v>
      </c>
      <c r="F18" s="32"/>
      <c r="G18" s="53">
        <v>46.186377188418497</v>
      </c>
      <c r="H18" s="30">
        <f t="shared" si="0"/>
        <v>0</v>
      </c>
    </row>
    <row r="19" spans="1:8" x14ac:dyDescent="0.25">
      <c r="A19" s="26" t="s">
        <v>522</v>
      </c>
      <c r="B19" s="27" t="s">
        <v>1659</v>
      </c>
      <c r="C19" s="27" t="s">
        <v>1662</v>
      </c>
      <c r="D19" s="27" t="s">
        <v>1670</v>
      </c>
      <c r="E19" s="27" t="s">
        <v>1680</v>
      </c>
      <c r="F19" s="32"/>
      <c r="G19" s="53">
        <v>65.374415068380102</v>
      </c>
      <c r="H19" s="30">
        <f t="shared" si="0"/>
        <v>0</v>
      </c>
    </row>
    <row r="20" spans="1:8" x14ac:dyDescent="0.25">
      <c r="A20" s="26" t="s">
        <v>523</v>
      </c>
      <c r="B20" s="27" t="s">
        <v>1659</v>
      </c>
      <c r="C20" s="27" t="s">
        <v>1662</v>
      </c>
      <c r="D20" s="27" t="s">
        <v>1671</v>
      </c>
      <c r="E20" s="27" t="s">
        <v>1680</v>
      </c>
      <c r="F20" s="32"/>
      <c r="G20" s="53">
        <v>76.880942482391305</v>
      </c>
      <c r="H20" s="30">
        <f t="shared" si="0"/>
        <v>0</v>
      </c>
    </row>
    <row r="21" spans="1:8" x14ac:dyDescent="0.25">
      <c r="A21" s="26" t="s">
        <v>524</v>
      </c>
      <c r="B21" s="27" t="s">
        <v>1659</v>
      </c>
      <c r="C21" s="27" t="s">
        <v>1662</v>
      </c>
      <c r="D21" s="27" t="s">
        <v>1672</v>
      </c>
      <c r="E21" s="27" t="s">
        <v>1680</v>
      </c>
      <c r="F21" s="32"/>
      <c r="G21" s="53">
        <v>89.192970294366503</v>
      </c>
      <c r="H21" s="30">
        <f t="shared" si="0"/>
        <v>0</v>
      </c>
    </row>
    <row r="22" spans="1:8" x14ac:dyDescent="0.25">
      <c r="A22" s="26" t="s">
        <v>525</v>
      </c>
      <c r="B22" s="27" t="s">
        <v>1659</v>
      </c>
      <c r="C22" s="27" t="s">
        <v>1662</v>
      </c>
      <c r="D22" s="27" t="s">
        <v>1673</v>
      </c>
      <c r="E22" s="27" t="s">
        <v>1680</v>
      </c>
      <c r="F22" s="32"/>
      <c r="G22" s="53">
        <v>100.305300474828</v>
      </c>
      <c r="H22" s="30">
        <f t="shared" si="0"/>
        <v>0</v>
      </c>
    </row>
    <row r="23" spans="1:8" x14ac:dyDescent="0.25">
      <c r="A23" s="26" t="s">
        <v>526</v>
      </c>
      <c r="B23" s="27" t="s">
        <v>1659</v>
      </c>
      <c r="C23" s="27" t="s">
        <v>1662</v>
      </c>
      <c r="D23" s="27" t="s">
        <v>1674</v>
      </c>
      <c r="E23" s="27" t="s">
        <v>1680</v>
      </c>
      <c r="F23" s="32"/>
      <c r="G23" s="53">
        <v>136.147868268548</v>
      </c>
      <c r="H23" s="30">
        <f t="shared" si="0"/>
        <v>0</v>
      </c>
    </row>
    <row r="24" spans="1:8" x14ac:dyDescent="0.25">
      <c r="A24" s="26" t="s">
        <v>527</v>
      </c>
      <c r="B24" s="27" t="s">
        <v>1659</v>
      </c>
      <c r="C24" s="27" t="s">
        <v>1662</v>
      </c>
      <c r="D24" s="27" t="s">
        <v>1675</v>
      </c>
      <c r="E24" s="27" t="s">
        <v>1680</v>
      </c>
      <c r="F24" s="32"/>
      <c r="G24" s="53">
        <v>117.636679158215</v>
      </c>
      <c r="H24" s="30">
        <f t="shared" si="0"/>
        <v>0</v>
      </c>
    </row>
    <row r="25" spans="1:8" x14ac:dyDescent="0.25">
      <c r="A25" s="26" t="s">
        <v>528</v>
      </c>
      <c r="B25" s="27" t="s">
        <v>1659</v>
      </c>
      <c r="C25" s="27" t="s">
        <v>1662</v>
      </c>
      <c r="D25" s="27" t="s">
        <v>1676</v>
      </c>
      <c r="E25" s="27" t="s">
        <v>1680</v>
      </c>
      <c r="F25" s="32"/>
      <c r="G25" s="53">
        <v>121.741702949486</v>
      </c>
      <c r="H25" s="30">
        <f t="shared" si="0"/>
        <v>0</v>
      </c>
    </row>
    <row r="26" spans="1:8" x14ac:dyDescent="0.25">
      <c r="A26" s="26" t="s">
        <v>1739</v>
      </c>
      <c r="B26" s="27" t="s">
        <v>1659</v>
      </c>
      <c r="C26" s="27" t="s">
        <v>1662</v>
      </c>
      <c r="D26" s="27" t="s">
        <v>1736</v>
      </c>
      <c r="E26" s="27" t="s">
        <v>1681</v>
      </c>
      <c r="F26" s="32"/>
      <c r="G26" s="53">
        <v>31.632926672415</v>
      </c>
      <c r="H26" s="30">
        <f t="shared" si="0"/>
        <v>0</v>
      </c>
    </row>
    <row r="27" spans="1:8" x14ac:dyDescent="0.25">
      <c r="A27" s="26" t="s">
        <v>529</v>
      </c>
      <c r="B27" s="27" t="s">
        <v>1659</v>
      </c>
      <c r="C27" s="27" t="s">
        <v>1662</v>
      </c>
      <c r="D27" s="27" t="s">
        <v>1670</v>
      </c>
      <c r="E27" s="27" t="s">
        <v>1681</v>
      </c>
      <c r="F27" s="32"/>
      <c r="G27" s="53">
        <v>50.0143677667254</v>
      </c>
      <c r="H27" s="30">
        <f t="shared" si="0"/>
        <v>0</v>
      </c>
    </row>
    <row r="28" spans="1:8" x14ac:dyDescent="0.25">
      <c r="A28" s="26" t="s">
        <v>530</v>
      </c>
      <c r="B28" s="27" t="s">
        <v>1659</v>
      </c>
      <c r="C28" s="27" t="s">
        <v>1662</v>
      </c>
      <c r="D28" s="27" t="s">
        <v>1671</v>
      </c>
      <c r="E28" s="27" t="s">
        <v>1681</v>
      </c>
      <c r="F28" s="32"/>
      <c r="G28" s="53">
        <v>62.170214776840297</v>
      </c>
      <c r="H28" s="30">
        <f t="shared" si="0"/>
        <v>0</v>
      </c>
    </row>
    <row r="29" spans="1:8" x14ac:dyDescent="0.25">
      <c r="A29" s="26" t="s">
        <v>531</v>
      </c>
      <c r="B29" s="27" t="s">
        <v>1659</v>
      </c>
      <c r="C29" s="27" t="s">
        <v>1662</v>
      </c>
      <c r="D29" s="27" t="s">
        <v>1672</v>
      </c>
      <c r="E29" s="27" t="s">
        <v>1681</v>
      </c>
      <c r="F29" s="32"/>
      <c r="G29" s="53">
        <v>73.292732327117406</v>
      </c>
      <c r="H29" s="30">
        <f t="shared" si="0"/>
        <v>0</v>
      </c>
    </row>
    <row r="30" spans="1:8" x14ac:dyDescent="0.25">
      <c r="A30" s="26" t="s">
        <v>532</v>
      </c>
      <c r="B30" s="27" t="s">
        <v>1659</v>
      </c>
      <c r="C30" s="27" t="s">
        <v>1662</v>
      </c>
      <c r="D30" s="27" t="s">
        <v>1673</v>
      </c>
      <c r="E30" s="27" t="s">
        <v>1681</v>
      </c>
      <c r="F30" s="32"/>
      <c r="G30" s="53">
        <v>82.7548273991505</v>
      </c>
      <c r="H30" s="30">
        <f t="shared" si="0"/>
        <v>0</v>
      </c>
    </row>
    <row r="31" spans="1:8" x14ac:dyDescent="0.25">
      <c r="A31" s="26" t="s">
        <v>533</v>
      </c>
      <c r="B31" s="27" t="s">
        <v>1659</v>
      </c>
      <c r="C31" s="27" t="s">
        <v>1662</v>
      </c>
      <c r="D31" s="27" t="s">
        <v>1674</v>
      </c>
      <c r="E31" s="27" t="s">
        <v>1681</v>
      </c>
      <c r="F31" s="32"/>
      <c r="G31" s="53">
        <v>93.393501424295906</v>
      </c>
      <c r="H31" s="30">
        <f t="shared" si="0"/>
        <v>0</v>
      </c>
    </row>
    <row r="32" spans="1:8" x14ac:dyDescent="0.25">
      <c r="A32" s="26" t="s">
        <v>534</v>
      </c>
      <c r="B32" s="27" t="s">
        <v>1659</v>
      </c>
      <c r="C32" s="27" t="s">
        <v>1662</v>
      </c>
      <c r="D32" s="27" t="s">
        <v>1675</v>
      </c>
      <c r="E32" s="27" t="s">
        <v>1681</v>
      </c>
      <c r="F32" s="32"/>
      <c r="G32" s="53">
        <v>79.009026652993995</v>
      </c>
      <c r="H32" s="30">
        <f t="shared" si="0"/>
        <v>0</v>
      </c>
    </row>
    <row r="33" spans="1:8" x14ac:dyDescent="0.25">
      <c r="A33" s="26" t="s">
        <v>535</v>
      </c>
      <c r="B33" s="27" t="s">
        <v>1659</v>
      </c>
      <c r="C33" s="27" t="s">
        <v>1662</v>
      </c>
      <c r="D33" s="27" t="s">
        <v>1676</v>
      </c>
      <c r="E33" s="27" t="s">
        <v>1681</v>
      </c>
      <c r="F33" s="32"/>
      <c r="G33" s="53">
        <v>84.081996256086001</v>
      </c>
      <c r="H33" s="30">
        <f t="shared" si="0"/>
        <v>0</v>
      </c>
    </row>
    <row r="34" spans="1:8" x14ac:dyDescent="0.25">
      <c r="A34" s="26" t="s">
        <v>1740</v>
      </c>
      <c r="B34" s="27" t="s">
        <v>1659</v>
      </c>
      <c r="C34" s="27" t="s">
        <v>1662</v>
      </c>
      <c r="D34" s="27" t="s">
        <v>1736</v>
      </c>
      <c r="E34" s="27" t="s">
        <v>1682</v>
      </c>
      <c r="F34" s="32"/>
      <c r="G34" s="53">
        <v>33.618599301917698</v>
      </c>
      <c r="H34" s="30">
        <f t="shared" si="0"/>
        <v>0</v>
      </c>
    </row>
    <row r="35" spans="1:8" x14ac:dyDescent="0.25">
      <c r="A35" s="26" t="s">
        <v>536</v>
      </c>
      <c r="B35" s="27" t="s">
        <v>1659</v>
      </c>
      <c r="C35" s="27" t="s">
        <v>1662</v>
      </c>
      <c r="D35" s="27" t="s">
        <v>1670</v>
      </c>
      <c r="E35" s="27" t="s">
        <v>1682</v>
      </c>
      <c r="F35" s="32"/>
      <c r="G35" s="53">
        <v>52.846707132034197</v>
      </c>
      <c r="H35" s="30">
        <f t="shared" si="0"/>
        <v>0</v>
      </c>
    </row>
    <row r="36" spans="1:8" x14ac:dyDescent="0.25">
      <c r="A36" s="26" t="s">
        <v>537</v>
      </c>
      <c r="B36" s="27" t="s">
        <v>1659</v>
      </c>
      <c r="C36" s="27" t="s">
        <v>1662</v>
      </c>
      <c r="D36" s="27" t="s">
        <v>1671</v>
      </c>
      <c r="E36" s="27" t="s">
        <v>1682</v>
      </c>
      <c r="F36" s="32"/>
      <c r="G36" s="53">
        <v>67.7363914999451</v>
      </c>
      <c r="H36" s="30">
        <f t="shared" si="0"/>
        <v>0</v>
      </c>
    </row>
    <row r="37" spans="1:8" x14ac:dyDescent="0.25">
      <c r="A37" s="26" t="s">
        <v>538</v>
      </c>
      <c r="B37" s="27" t="s">
        <v>1659</v>
      </c>
      <c r="C37" s="27" t="s">
        <v>1662</v>
      </c>
      <c r="D37" s="27" t="s">
        <v>1672</v>
      </c>
      <c r="E37" s="27" t="s">
        <v>1682</v>
      </c>
      <c r="F37" s="32"/>
      <c r="G37" s="53">
        <v>77.228154248767396</v>
      </c>
      <c r="H37" s="30">
        <f t="shared" si="0"/>
        <v>0</v>
      </c>
    </row>
    <row r="38" spans="1:8" x14ac:dyDescent="0.25">
      <c r="A38" s="26" t="s">
        <v>539</v>
      </c>
      <c r="B38" s="27" t="s">
        <v>1659</v>
      </c>
      <c r="C38" s="27" t="s">
        <v>1662</v>
      </c>
      <c r="D38" s="27" t="s">
        <v>1673</v>
      </c>
      <c r="E38" s="27" t="s">
        <v>1682</v>
      </c>
      <c r="F38" s="32"/>
      <c r="G38" s="53">
        <v>89.397934223885201</v>
      </c>
      <c r="H38" s="30">
        <f t="shared" si="0"/>
        <v>0</v>
      </c>
    </row>
    <row r="39" spans="1:8" x14ac:dyDescent="0.25">
      <c r="A39" s="26" t="s">
        <v>540</v>
      </c>
      <c r="B39" s="27" t="s">
        <v>1659</v>
      </c>
      <c r="C39" s="27" t="s">
        <v>1662</v>
      </c>
      <c r="D39" s="27" t="s">
        <v>1674</v>
      </c>
      <c r="E39" s="27" t="s">
        <v>1682</v>
      </c>
      <c r="F39" s="32"/>
      <c r="G39" s="53">
        <v>133.85129701339901</v>
      </c>
      <c r="H39" s="30">
        <f t="shared" si="0"/>
        <v>0</v>
      </c>
    </row>
    <row r="40" spans="1:8" x14ac:dyDescent="0.25">
      <c r="A40" s="26" t="s">
        <v>541</v>
      </c>
      <c r="B40" s="27" t="s">
        <v>1659</v>
      </c>
      <c r="C40" s="27" t="s">
        <v>1662</v>
      </c>
      <c r="D40" s="27" t="s">
        <v>1675</v>
      </c>
      <c r="E40" s="27" t="s">
        <v>1682</v>
      </c>
      <c r="F40" s="32"/>
      <c r="G40" s="53">
        <v>108.637555127532</v>
      </c>
      <c r="H40" s="30">
        <f t="shared" si="0"/>
        <v>0</v>
      </c>
    </row>
    <row r="41" spans="1:8" x14ac:dyDescent="0.25">
      <c r="A41" s="26" t="s">
        <v>542</v>
      </c>
      <c r="B41" s="27" t="s">
        <v>1659</v>
      </c>
      <c r="C41" s="27" t="s">
        <v>1662</v>
      </c>
      <c r="D41" s="27" t="s">
        <v>1676</v>
      </c>
      <c r="E41" s="27" t="s">
        <v>1682</v>
      </c>
      <c r="F41" s="32"/>
      <c r="G41" s="53">
        <v>90.166405081446399</v>
      </c>
      <c r="H41" s="30">
        <f t="shared" si="0"/>
        <v>0</v>
      </c>
    </row>
    <row r="42" spans="1:8" x14ac:dyDescent="0.25">
      <c r="A42" s="26" t="s">
        <v>1741</v>
      </c>
      <c r="B42" s="27" t="s">
        <v>1659</v>
      </c>
      <c r="C42" s="27" t="s">
        <v>1662</v>
      </c>
      <c r="D42" s="27" t="s">
        <v>1736</v>
      </c>
      <c r="E42" s="27" t="s">
        <v>1683</v>
      </c>
      <c r="F42" s="32"/>
      <c r="G42" s="53">
        <v>34.9604244200724</v>
      </c>
      <c r="H42" s="30">
        <f t="shared" si="0"/>
        <v>0</v>
      </c>
    </row>
    <row r="43" spans="1:8" x14ac:dyDescent="0.25">
      <c r="A43" s="26" t="s">
        <v>543</v>
      </c>
      <c r="B43" s="27" t="s">
        <v>1659</v>
      </c>
      <c r="C43" s="27" t="s">
        <v>1662</v>
      </c>
      <c r="D43" s="27" t="s">
        <v>1670</v>
      </c>
      <c r="E43" s="27" t="s">
        <v>1683</v>
      </c>
      <c r="F43" s="32"/>
      <c r="G43" s="53">
        <v>52.175677111090501</v>
      </c>
      <c r="H43" s="30">
        <f t="shared" si="0"/>
        <v>0</v>
      </c>
    </row>
    <row r="44" spans="1:8" x14ac:dyDescent="0.25">
      <c r="A44" s="26" t="s">
        <v>544</v>
      </c>
      <c r="B44" s="27" t="s">
        <v>1659</v>
      </c>
      <c r="C44" s="27" t="s">
        <v>1662</v>
      </c>
      <c r="D44" s="27" t="s">
        <v>1671</v>
      </c>
      <c r="E44" s="27" t="s">
        <v>1683</v>
      </c>
      <c r="F44" s="32"/>
      <c r="G44" s="53">
        <v>63.270707063882703</v>
      </c>
      <c r="H44" s="30">
        <f t="shared" si="0"/>
        <v>0</v>
      </c>
    </row>
    <row r="45" spans="1:8" x14ac:dyDescent="0.25">
      <c r="A45" s="26" t="s">
        <v>545</v>
      </c>
      <c r="B45" s="27" t="s">
        <v>1659</v>
      </c>
      <c r="C45" s="27" t="s">
        <v>1662</v>
      </c>
      <c r="D45" s="27" t="s">
        <v>1672</v>
      </c>
      <c r="E45" s="27" t="s">
        <v>1683</v>
      </c>
      <c r="F45" s="32"/>
      <c r="G45" s="53">
        <v>73.180698477722501</v>
      </c>
      <c r="H45" s="30">
        <f t="shared" si="0"/>
        <v>0</v>
      </c>
    </row>
    <row r="46" spans="1:8" x14ac:dyDescent="0.25">
      <c r="A46" s="26" t="s">
        <v>546</v>
      </c>
      <c r="B46" s="27" t="s">
        <v>1659</v>
      </c>
      <c r="C46" s="27" t="s">
        <v>1662</v>
      </c>
      <c r="D46" s="27" t="s">
        <v>1673</v>
      </c>
      <c r="E46" s="27" t="s">
        <v>1683</v>
      </c>
      <c r="F46" s="32"/>
      <c r="G46" s="53">
        <v>80.7263932468897</v>
      </c>
      <c r="H46" s="30">
        <f t="shared" si="0"/>
        <v>0</v>
      </c>
    </row>
    <row r="47" spans="1:8" x14ac:dyDescent="0.25">
      <c r="A47" s="26" t="s">
        <v>547</v>
      </c>
      <c r="B47" s="27" t="s">
        <v>1659</v>
      </c>
      <c r="C47" s="27" t="s">
        <v>1662</v>
      </c>
      <c r="D47" s="27" t="s">
        <v>1674</v>
      </c>
      <c r="E47" s="27" t="s">
        <v>1683</v>
      </c>
      <c r="F47" s="32"/>
      <c r="G47" s="53">
        <v>108.693565803632</v>
      </c>
      <c r="H47" s="30">
        <f t="shared" si="0"/>
        <v>0</v>
      </c>
    </row>
    <row r="48" spans="1:8" x14ac:dyDescent="0.25">
      <c r="A48" s="26" t="s">
        <v>548</v>
      </c>
      <c r="B48" s="27" t="s">
        <v>1659</v>
      </c>
      <c r="C48" s="27" t="s">
        <v>1662</v>
      </c>
      <c r="D48" s="27" t="s">
        <v>1675</v>
      </c>
      <c r="E48" s="27" t="s">
        <v>1683</v>
      </c>
      <c r="F48" s="32"/>
      <c r="G48" s="53">
        <v>84.025095545159999</v>
      </c>
      <c r="H48" s="30">
        <f t="shared" si="0"/>
        <v>0</v>
      </c>
    </row>
    <row r="49" spans="1:8" x14ac:dyDescent="0.25">
      <c r="A49" s="26" t="s">
        <v>549</v>
      </c>
      <c r="B49" s="27" t="s">
        <v>1659</v>
      </c>
      <c r="C49" s="27" t="s">
        <v>1662</v>
      </c>
      <c r="D49" s="27" t="s">
        <v>1676</v>
      </c>
      <c r="E49" s="27" t="s">
        <v>1683</v>
      </c>
      <c r="F49" s="32"/>
      <c r="G49" s="53">
        <v>93.663846107055704</v>
      </c>
      <c r="H49" s="30">
        <f t="shared" si="0"/>
        <v>0</v>
      </c>
    </row>
    <row r="50" spans="1:8" x14ac:dyDescent="0.25">
      <c r="A50" s="26" t="s">
        <v>1742</v>
      </c>
      <c r="B50" s="27" t="s">
        <v>1659</v>
      </c>
      <c r="C50" s="27" t="s">
        <v>1662</v>
      </c>
      <c r="D50" s="27" t="s">
        <v>1736</v>
      </c>
      <c r="E50" s="27" t="s">
        <v>1684</v>
      </c>
      <c r="F50" s="32"/>
      <c r="G50" s="53">
        <v>37.678968058697102</v>
      </c>
      <c r="H50" s="30">
        <f t="shared" si="0"/>
        <v>0</v>
      </c>
    </row>
    <row r="51" spans="1:8" x14ac:dyDescent="0.25">
      <c r="A51" s="26" t="s">
        <v>550</v>
      </c>
      <c r="B51" s="27" t="s">
        <v>1659</v>
      </c>
      <c r="C51" s="27" t="s">
        <v>1662</v>
      </c>
      <c r="D51" s="27" t="s">
        <v>1670</v>
      </c>
      <c r="E51" s="27" t="s">
        <v>1684</v>
      </c>
      <c r="F51" s="32"/>
      <c r="G51" s="53">
        <v>53.0463849128883</v>
      </c>
      <c r="H51" s="30">
        <f t="shared" si="0"/>
        <v>0</v>
      </c>
    </row>
    <row r="52" spans="1:8" x14ac:dyDescent="0.25">
      <c r="A52" s="26" t="s">
        <v>551</v>
      </c>
      <c r="B52" s="27" t="s">
        <v>1659</v>
      </c>
      <c r="C52" s="27" t="s">
        <v>1662</v>
      </c>
      <c r="D52" s="27" t="s">
        <v>1671</v>
      </c>
      <c r="E52" s="27" t="s">
        <v>1684</v>
      </c>
      <c r="F52" s="32"/>
      <c r="G52" s="53">
        <v>59.878625620813999</v>
      </c>
      <c r="H52" s="30">
        <f t="shared" si="0"/>
        <v>0</v>
      </c>
    </row>
    <row r="53" spans="1:8" x14ac:dyDescent="0.25">
      <c r="A53" s="26" t="s">
        <v>552</v>
      </c>
      <c r="B53" s="27" t="s">
        <v>1659</v>
      </c>
      <c r="C53" s="27" t="s">
        <v>1662</v>
      </c>
      <c r="D53" s="27" t="s">
        <v>1672</v>
      </c>
      <c r="E53" s="27" t="s">
        <v>1684</v>
      </c>
      <c r="F53" s="32"/>
      <c r="G53" s="53">
        <v>65.400595426741603</v>
      </c>
      <c r="H53" s="30">
        <f t="shared" si="0"/>
        <v>0</v>
      </c>
    </row>
    <row r="54" spans="1:8" x14ac:dyDescent="0.25">
      <c r="A54" s="26" t="s">
        <v>553</v>
      </c>
      <c r="B54" s="27" t="s">
        <v>1659</v>
      </c>
      <c r="C54" s="27" t="s">
        <v>1662</v>
      </c>
      <c r="D54" s="27" t="s">
        <v>1673</v>
      </c>
      <c r="E54" s="27" t="s">
        <v>1684</v>
      </c>
      <c r="F54" s="32"/>
      <c r="G54" s="53">
        <v>69.420794177803401</v>
      </c>
      <c r="H54" s="30">
        <f t="shared" si="0"/>
        <v>0</v>
      </c>
    </row>
    <row r="55" spans="1:8" x14ac:dyDescent="0.25">
      <c r="A55" s="26" t="s">
        <v>554</v>
      </c>
      <c r="B55" s="27" t="s">
        <v>1659</v>
      </c>
      <c r="C55" s="27" t="s">
        <v>1662</v>
      </c>
      <c r="D55" s="27" t="s">
        <v>1674</v>
      </c>
      <c r="E55" s="27" t="s">
        <v>1684</v>
      </c>
      <c r="F55" s="32"/>
      <c r="G55" s="53">
        <v>106.45543281442001</v>
      </c>
      <c r="H55" s="30">
        <f t="shared" si="0"/>
        <v>0</v>
      </c>
    </row>
    <row r="56" spans="1:8" x14ac:dyDescent="0.25">
      <c r="A56" s="26" t="s">
        <v>555</v>
      </c>
      <c r="B56" s="27" t="s">
        <v>1659</v>
      </c>
      <c r="C56" s="27" t="s">
        <v>1662</v>
      </c>
      <c r="D56" s="27" t="s">
        <v>1675</v>
      </c>
      <c r="E56" s="27" t="s">
        <v>1684</v>
      </c>
      <c r="F56" s="32"/>
      <c r="G56" s="53">
        <v>89.896353771186995</v>
      </c>
      <c r="H56" s="30">
        <f t="shared" si="0"/>
        <v>0</v>
      </c>
    </row>
    <row r="57" spans="1:8" x14ac:dyDescent="0.25">
      <c r="A57" s="26" t="s">
        <v>556</v>
      </c>
      <c r="B57" s="27" t="s">
        <v>1659</v>
      </c>
      <c r="C57" s="27" t="s">
        <v>1662</v>
      </c>
      <c r="D57" s="27" t="s">
        <v>1676</v>
      </c>
      <c r="E57" s="27" t="s">
        <v>1684</v>
      </c>
      <c r="F57" s="32"/>
      <c r="G57" s="53">
        <v>98.547550240252093</v>
      </c>
      <c r="H57" s="30">
        <f t="shared" si="0"/>
        <v>0</v>
      </c>
    </row>
    <row r="58" spans="1:8" x14ac:dyDescent="0.25">
      <c r="A58" s="26" t="s">
        <v>1743</v>
      </c>
      <c r="B58" s="27" t="s">
        <v>1659</v>
      </c>
      <c r="C58" s="27" t="s">
        <v>1662</v>
      </c>
      <c r="D58" s="27" t="s">
        <v>1736</v>
      </c>
      <c r="E58" s="27" t="s">
        <v>1685</v>
      </c>
      <c r="F58" s="32"/>
      <c r="G58" s="53">
        <v>27.872214109863801</v>
      </c>
      <c r="H58" s="30">
        <f t="shared" si="0"/>
        <v>0</v>
      </c>
    </row>
    <row r="59" spans="1:8" x14ac:dyDescent="0.25">
      <c r="A59" s="26" t="s">
        <v>557</v>
      </c>
      <c r="B59" s="27" t="s">
        <v>1659</v>
      </c>
      <c r="C59" s="27" t="s">
        <v>1662</v>
      </c>
      <c r="D59" s="27" t="s">
        <v>1670</v>
      </c>
      <c r="E59" s="27" t="s">
        <v>1685</v>
      </c>
      <c r="F59" s="32"/>
      <c r="G59" s="53">
        <v>41.1366881252928</v>
      </c>
      <c r="H59" s="30">
        <f t="shared" si="0"/>
        <v>0</v>
      </c>
    </row>
    <row r="60" spans="1:8" x14ac:dyDescent="0.25">
      <c r="A60" s="26" t="s">
        <v>558</v>
      </c>
      <c r="B60" s="27" t="s">
        <v>1659</v>
      </c>
      <c r="C60" s="27" t="s">
        <v>1662</v>
      </c>
      <c r="D60" s="27" t="s">
        <v>1671</v>
      </c>
      <c r="E60" s="27" t="s">
        <v>1685</v>
      </c>
      <c r="F60" s="32"/>
      <c r="G60" s="53">
        <v>49.725549611225297</v>
      </c>
      <c r="H60" s="30">
        <f t="shared" si="0"/>
        <v>0</v>
      </c>
    </row>
    <row r="61" spans="1:8" x14ac:dyDescent="0.25">
      <c r="A61" s="26" t="s">
        <v>559</v>
      </c>
      <c r="B61" s="27" t="s">
        <v>1659</v>
      </c>
      <c r="C61" s="27" t="s">
        <v>1662</v>
      </c>
      <c r="D61" s="27" t="s">
        <v>1672</v>
      </c>
      <c r="E61" s="27" t="s">
        <v>1685</v>
      </c>
      <c r="F61" s="32"/>
      <c r="G61" s="53">
        <v>57.411500659440598</v>
      </c>
      <c r="H61" s="30">
        <f t="shared" si="0"/>
        <v>0</v>
      </c>
    </row>
    <row r="62" spans="1:8" x14ac:dyDescent="0.25">
      <c r="A62" s="26" t="s">
        <v>560</v>
      </c>
      <c r="B62" s="27" t="s">
        <v>1659</v>
      </c>
      <c r="C62" s="27" t="s">
        <v>1662</v>
      </c>
      <c r="D62" s="27" t="s">
        <v>1673</v>
      </c>
      <c r="E62" s="27" t="s">
        <v>1685</v>
      </c>
      <c r="F62" s="32"/>
      <c r="G62" s="53">
        <v>62.1290507289335</v>
      </c>
      <c r="H62" s="30">
        <f t="shared" si="0"/>
        <v>0</v>
      </c>
    </row>
    <row r="63" spans="1:8" x14ac:dyDescent="0.25">
      <c r="A63" s="26" t="s">
        <v>561</v>
      </c>
      <c r="B63" s="27" t="s">
        <v>1659</v>
      </c>
      <c r="C63" s="27" t="s">
        <v>1662</v>
      </c>
      <c r="D63" s="27" t="s">
        <v>1674</v>
      </c>
      <c r="E63" s="27" t="s">
        <v>1685</v>
      </c>
      <c r="F63" s="32"/>
      <c r="G63" s="53">
        <v>81.092043446474406</v>
      </c>
      <c r="H63" s="30">
        <f t="shared" si="0"/>
        <v>0</v>
      </c>
    </row>
    <row r="64" spans="1:8" x14ac:dyDescent="0.25">
      <c r="A64" s="26" t="s">
        <v>562</v>
      </c>
      <c r="B64" s="27" t="s">
        <v>1659</v>
      </c>
      <c r="C64" s="27" t="s">
        <v>1662</v>
      </c>
      <c r="D64" s="27" t="s">
        <v>1675</v>
      </c>
      <c r="E64" s="27" t="s">
        <v>1685</v>
      </c>
      <c r="F64" s="32"/>
      <c r="G64" s="53">
        <v>68.318208205938404</v>
      </c>
      <c r="H64" s="30">
        <f t="shared" si="0"/>
        <v>0</v>
      </c>
    </row>
    <row r="65" spans="1:8" x14ac:dyDescent="0.25">
      <c r="A65" s="26" t="s">
        <v>563</v>
      </c>
      <c r="B65" s="27" t="s">
        <v>1659</v>
      </c>
      <c r="C65" s="27" t="s">
        <v>1662</v>
      </c>
      <c r="D65" s="27" t="s">
        <v>1676</v>
      </c>
      <c r="E65" s="27" t="s">
        <v>1685</v>
      </c>
      <c r="F65" s="32"/>
      <c r="G65" s="53">
        <v>77.244781142774102</v>
      </c>
      <c r="H65" s="30">
        <f t="shared" si="0"/>
        <v>0</v>
      </c>
    </row>
    <row r="66" spans="1:8" x14ac:dyDescent="0.25">
      <c r="A66" s="26" t="s">
        <v>1744</v>
      </c>
      <c r="B66" s="27" t="s">
        <v>503</v>
      </c>
      <c r="C66" s="27" t="s">
        <v>1662</v>
      </c>
      <c r="D66" s="27" t="s">
        <v>1736</v>
      </c>
      <c r="E66" s="27" t="s">
        <v>1678</v>
      </c>
      <c r="F66" s="32"/>
      <c r="G66" s="53">
        <v>24.090558608714801</v>
      </c>
      <c r="H66" s="30">
        <f t="shared" ref="H66:H129" si="1">G66*F66</f>
        <v>0</v>
      </c>
    </row>
    <row r="67" spans="1:8" x14ac:dyDescent="0.25">
      <c r="A67" s="26" t="s">
        <v>564</v>
      </c>
      <c r="B67" s="27" t="s">
        <v>503</v>
      </c>
      <c r="C67" s="27" t="s">
        <v>1662</v>
      </c>
      <c r="D67" s="27" t="s">
        <v>1670</v>
      </c>
      <c r="E67" s="27" t="s">
        <v>1678</v>
      </c>
      <c r="F67" s="32"/>
      <c r="G67" s="53">
        <v>35.126811901832603</v>
      </c>
      <c r="H67" s="30">
        <f t="shared" si="1"/>
        <v>0</v>
      </c>
    </row>
    <row r="68" spans="1:8" x14ac:dyDescent="0.25">
      <c r="A68" s="26" t="s">
        <v>565</v>
      </c>
      <c r="B68" s="27" t="s">
        <v>503</v>
      </c>
      <c r="C68" s="27" t="s">
        <v>1662</v>
      </c>
      <c r="D68" s="27" t="s">
        <v>1671</v>
      </c>
      <c r="E68" s="27" t="s">
        <v>1678</v>
      </c>
      <c r="F68" s="32"/>
      <c r="G68" s="53">
        <v>42.996151142435799</v>
      </c>
      <c r="H68" s="30">
        <f t="shared" si="1"/>
        <v>0</v>
      </c>
    </row>
    <row r="69" spans="1:8" x14ac:dyDescent="0.25">
      <c r="A69" s="26" t="s">
        <v>566</v>
      </c>
      <c r="B69" s="27" t="s">
        <v>503</v>
      </c>
      <c r="C69" s="27" t="s">
        <v>1662</v>
      </c>
      <c r="D69" s="27" t="s">
        <v>1672</v>
      </c>
      <c r="E69" s="27" t="s">
        <v>1678</v>
      </c>
      <c r="F69" s="32"/>
      <c r="G69" s="53">
        <v>51.3212558653183</v>
      </c>
      <c r="H69" s="30">
        <f t="shared" si="1"/>
        <v>0</v>
      </c>
    </row>
    <row r="70" spans="1:8" x14ac:dyDescent="0.25">
      <c r="A70" s="26" t="s">
        <v>567</v>
      </c>
      <c r="B70" s="27" t="s">
        <v>503</v>
      </c>
      <c r="C70" s="27" t="s">
        <v>1662</v>
      </c>
      <c r="D70" s="27" t="s">
        <v>1673</v>
      </c>
      <c r="E70" s="27" t="s">
        <v>1678</v>
      </c>
      <c r="F70" s="32"/>
      <c r="G70" s="53">
        <v>55.680506125566602</v>
      </c>
      <c r="H70" s="30">
        <f t="shared" si="1"/>
        <v>0</v>
      </c>
    </row>
    <row r="71" spans="1:8" x14ac:dyDescent="0.25">
      <c r="A71" s="26" t="s">
        <v>568</v>
      </c>
      <c r="B71" s="27" t="s">
        <v>503</v>
      </c>
      <c r="C71" s="27" t="s">
        <v>1662</v>
      </c>
      <c r="D71" s="27" t="s">
        <v>1674</v>
      </c>
      <c r="E71" s="27" t="s">
        <v>1678</v>
      </c>
      <c r="F71" s="32"/>
      <c r="G71" s="53">
        <v>71.872775360419197</v>
      </c>
      <c r="H71" s="30">
        <f t="shared" si="1"/>
        <v>0</v>
      </c>
    </row>
    <row r="72" spans="1:8" x14ac:dyDescent="0.25">
      <c r="A72" s="26" t="s">
        <v>569</v>
      </c>
      <c r="B72" s="27" t="s">
        <v>503</v>
      </c>
      <c r="C72" s="27" t="s">
        <v>1662</v>
      </c>
      <c r="D72" s="27" t="s">
        <v>1675</v>
      </c>
      <c r="E72" s="27" t="s">
        <v>1678</v>
      </c>
      <c r="F72" s="32"/>
      <c r="G72" s="53">
        <v>60.084483892183599</v>
      </c>
      <c r="H72" s="30">
        <f t="shared" si="1"/>
        <v>0</v>
      </c>
    </row>
    <row r="73" spans="1:8" x14ac:dyDescent="0.25">
      <c r="A73" s="26" t="s">
        <v>570</v>
      </c>
      <c r="B73" s="27" t="s">
        <v>503</v>
      </c>
      <c r="C73" s="27" t="s">
        <v>1662</v>
      </c>
      <c r="D73" s="27" t="s">
        <v>1676</v>
      </c>
      <c r="E73" s="27" t="s">
        <v>1678</v>
      </c>
      <c r="F73" s="32"/>
      <c r="G73" s="53">
        <v>61.886079363499299</v>
      </c>
      <c r="H73" s="30">
        <f t="shared" si="1"/>
        <v>0</v>
      </c>
    </row>
    <row r="74" spans="1:8" x14ac:dyDescent="0.25">
      <c r="A74" s="26" t="s">
        <v>1745</v>
      </c>
      <c r="B74" s="27" t="s">
        <v>503</v>
      </c>
      <c r="C74" s="27" t="s">
        <v>1662</v>
      </c>
      <c r="D74" s="27" t="s">
        <v>1736</v>
      </c>
      <c r="E74" s="27" t="s">
        <v>1679</v>
      </c>
      <c r="F74" s="32"/>
      <c r="G74" s="53">
        <v>46.439886886021597</v>
      </c>
      <c r="H74" s="30">
        <f t="shared" si="1"/>
        <v>0</v>
      </c>
    </row>
    <row r="75" spans="1:8" x14ac:dyDescent="0.25">
      <c r="A75" s="26" t="s">
        <v>571</v>
      </c>
      <c r="B75" s="27" t="s">
        <v>503</v>
      </c>
      <c r="C75" s="27" t="s">
        <v>1662</v>
      </c>
      <c r="D75" s="27" t="s">
        <v>1670</v>
      </c>
      <c r="E75" s="27" t="s">
        <v>1679</v>
      </c>
      <c r="F75" s="32"/>
      <c r="G75" s="53">
        <v>65.656482291656502</v>
      </c>
      <c r="H75" s="30">
        <f t="shared" si="1"/>
        <v>0</v>
      </c>
    </row>
    <row r="76" spans="1:8" x14ac:dyDescent="0.25">
      <c r="A76" s="26" t="s">
        <v>572</v>
      </c>
      <c r="B76" s="27" t="s">
        <v>503</v>
      </c>
      <c r="C76" s="27" t="s">
        <v>1662</v>
      </c>
      <c r="D76" s="27" t="s">
        <v>1671</v>
      </c>
      <c r="E76" s="27" t="s">
        <v>1679</v>
      </c>
      <c r="F76" s="32"/>
      <c r="G76" s="53">
        <v>79.1614678520788</v>
      </c>
      <c r="H76" s="30">
        <f t="shared" si="1"/>
        <v>0</v>
      </c>
    </row>
    <row r="77" spans="1:8" x14ac:dyDescent="0.25">
      <c r="A77" s="26" t="s">
        <v>573</v>
      </c>
      <c r="B77" s="27" t="s">
        <v>503</v>
      </c>
      <c r="C77" s="27" t="s">
        <v>1662</v>
      </c>
      <c r="D77" s="27" t="s">
        <v>1672</v>
      </c>
      <c r="E77" s="27" t="s">
        <v>1679</v>
      </c>
      <c r="F77" s="32"/>
      <c r="G77" s="53">
        <v>90.331986760348599</v>
      </c>
      <c r="H77" s="30">
        <f t="shared" si="1"/>
        <v>0</v>
      </c>
    </row>
    <row r="78" spans="1:8" x14ac:dyDescent="0.25">
      <c r="A78" s="26" t="s">
        <v>574</v>
      </c>
      <c r="B78" s="27" t="s">
        <v>503</v>
      </c>
      <c r="C78" s="27" t="s">
        <v>1662</v>
      </c>
      <c r="D78" s="27" t="s">
        <v>1673</v>
      </c>
      <c r="E78" s="27" t="s">
        <v>1679</v>
      </c>
      <c r="F78" s="32"/>
      <c r="G78" s="53">
        <v>102.41901363333901</v>
      </c>
      <c r="H78" s="30">
        <f t="shared" si="1"/>
        <v>0</v>
      </c>
    </row>
    <row r="79" spans="1:8" x14ac:dyDescent="0.25">
      <c r="A79" s="26" t="s">
        <v>575</v>
      </c>
      <c r="B79" s="27" t="s">
        <v>503</v>
      </c>
      <c r="C79" s="27" t="s">
        <v>1662</v>
      </c>
      <c r="D79" s="27" t="s">
        <v>1674</v>
      </c>
      <c r="E79" s="27" t="s">
        <v>1679</v>
      </c>
      <c r="F79" s="32"/>
      <c r="G79" s="53">
        <v>136.297828268335</v>
      </c>
      <c r="H79" s="30">
        <f t="shared" si="1"/>
        <v>0</v>
      </c>
    </row>
    <row r="80" spans="1:8" x14ac:dyDescent="0.25">
      <c r="A80" s="26" t="s">
        <v>576</v>
      </c>
      <c r="B80" s="27" t="s">
        <v>503</v>
      </c>
      <c r="C80" s="27" t="s">
        <v>1662</v>
      </c>
      <c r="D80" s="27" t="s">
        <v>1675</v>
      </c>
      <c r="E80" s="27" t="s">
        <v>1679</v>
      </c>
      <c r="F80" s="32"/>
      <c r="G80" s="53">
        <v>119.32232172057699</v>
      </c>
      <c r="H80" s="30">
        <f t="shared" si="1"/>
        <v>0</v>
      </c>
    </row>
    <row r="81" spans="1:8" x14ac:dyDescent="0.25">
      <c r="A81" s="26" t="s">
        <v>577</v>
      </c>
      <c r="B81" s="27" t="s">
        <v>503</v>
      </c>
      <c r="C81" s="27" t="s">
        <v>1662</v>
      </c>
      <c r="D81" s="27" t="s">
        <v>1676</v>
      </c>
      <c r="E81" s="27" t="s">
        <v>1679</v>
      </c>
      <c r="F81" s="32"/>
      <c r="G81" s="53">
        <v>99.8044372562521</v>
      </c>
      <c r="H81" s="30">
        <f t="shared" si="1"/>
        <v>0</v>
      </c>
    </row>
    <row r="82" spans="1:8" x14ac:dyDescent="0.25">
      <c r="A82" s="26" t="s">
        <v>1746</v>
      </c>
      <c r="B82" s="27" t="s">
        <v>503</v>
      </c>
      <c r="C82" s="27" t="s">
        <v>1662</v>
      </c>
      <c r="D82" s="27" t="s">
        <v>1736</v>
      </c>
      <c r="E82" s="27" t="s">
        <v>1680</v>
      </c>
      <c r="F82" s="32"/>
      <c r="G82" s="53">
        <v>36.094619043971903</v>
      </c>
      <c r="H82" s="30">
        <f t="shared" si="1"/>
        <v>0</v>
      </c>
    </row>
    <row r="83" spans="1:8" x14ac:dyDescent="0.25">
      <c r="A83" s="26" t="s">
        <v>578</v>
      </c>
      <c r="B83" s="27" t="s">
        <v>503</v>
      </c>
      <c r="C83" s="27" t="s">
        <v>1662</v>
      </c>
      <c r="D83" s="27" t="s">
        <v>1670</v>
      </c>
      <c r="E83" s="27" t="s">
        <v>1680</v>
      </c>
      <c r="F83" s="32"/>
      <c r="G83" s="53">
        <v>49.074097863103503</v>
      </c>
      <c r="H83" s="30">
        <f t="shared" si="1"/>
        <v>0</v>
      </c>
    </row>
    <row r="84" spans="1:8" x14ac:dyDescent="0.25">
      <c r="A84" s="26" t="s">
        <v>579</v>
      </c>
      <c r="B84" s="27" t="s">
        <v>503</v>
      </c>
      <c r="C84" s="27" t="s">
        <v>1662</v>
      </c>
      <c r="D84" s="27" t="s">
        <v>1671</v>
      </c>
      <c r="E84" s="27" t="s">
        <v>1680</v>
      </c>
      <c r="F84" s="32"/>
      <c r="G84" s="53">
        <v>56.3955273220623</v>
      </c>
      <c r="H84" s="30">
        <f t="shared" si="1"/>
        <v>0</v>
      </c>
    </row>
    <row r="85" spans="1:8" x14ac:dyDescent="0.25">
      <c r="A85" s="26" t="s">
        <v>580</v>
      </c>
      <c r="B85" s="27" t="s">
        <v>503</v>
      </c>
      <c r="C85" s="27" t="s">
        <v>1662</v>
      </c>
      <c r="D85" s="27" t="s">
        <v>1672</v>
      </c>
      <c r="E85" s="27" t="s">
        <v>1680</v>
      </c>
      <c r="F85" s="32"/>
      <c r="G85" s="53">
        <v>64.215596214942096</v>
      </c>
      <c r="H85" s="30">
        <f t="shared" si="1"/>
        <v>0</v>
      </c>
    </row>
    <row r="86" spans="1:8" x14ac:dyDescent="0.25">
      <c r="A86" s="26" t="s">
        <v>581</v>
      </c>
      <c r="B86" s="27" t="s">
        <v>503</v>
      </c>
      <c r="C86" s="27" t="s">
        <v>1662</v>
      </c>
      <c r="D86" s="27" t="s">
        <v>1673</v>
      </c>
      <c r="E86" s="27" t="s">
        <v>1680</v>
      </c>
      <c r="F86" s="32"/>
      <c r="G86" s="53">
        <v>71.1786022989711</v>
      </c>
      <c r="H86" s="30">
        <f t="shared" si="1"/>
        <v>0</v>
      </c>
    </row>
    <row r="87" spans="1:8" x14ac:dyDescent="0.25">
      <c r="A87" s="26" t="s">
        <v>582</v>
      </c>
      <c r="B87" s="27" t="s">
        <v>503</v>
      </c>
      <c r="C87" s="27" t="s">
        <v>1662</v>
      </c>
      <c r="D87" s="27" t="s">
        <v>1674</v>
      </c>
      <c r="E87" s="27" t="s">
        <v>1680</v>
      </c>
      <c r="F87" s="32"/>
      <c r="G87" s="53">
        <v>92.8479377649291</v>
      </c>
      <c r="H87" s="30">
        <f t="shared" si="1"/>
        <v>0</v>
      </c>
    </row>
    <row r="88" spans="1:8" x14ac:dyDescent="0.25">
      <c r="A88" s="26" t="s">
        <v>583</v>
      </c>
      <c r="B88" s="27" t="s">
        <v>503</v>
      </c>
      <c r="C88" s="27" t="s">
        <v>1662</v>
      </c>
      <c r="D88" s="27" t="s">
        <v>1675</v>
      </c>
      <c r="E88" s="27" t="s">
        <v>1680</v>
      </c>
      <c r="F88" s="32"/>
      <c r="G88" s="53">
        <v>81.776172393347693</v>
      </c>
      <c r="H88" s="30">
        <f t="shared" si="1"/>
        <v>0</v>
      </c>
    </row>
    <row r="89" spans="1:8" x14ac:dyDescent="0.25">
      <c r="A89" s="26" t="s">
        <v>584</v>
      </c>
      <c r="B89" s="27" t="s">
        <v>503</v>
      </c>
      <c r="C89" s="27" t="s">
        <v>1662</v>
      </c>
      <c r="D89" s="27" t="s">
        <v>1676</v>
      </c>
      <c r="E89" s="27" t="s">
        <v>1680</v>
      </c>
      <c r="F89" s="32"/>
      <c r="G89" s="53">
        <v>85.400971877385402</v>
      </c>
      <c r="H89" s="30">
        <f t="shared" si="1"/>
        <v>0</v>
      </c>
    </row>
    <row r="90" spans="1:8" x14ac:dyDescent="0.25">
      <c r="A90" s="26" t="s">
        <v>1747</v>
      </c>
      <c r="B90" s="27" t="s">
        <v>503</v>
      </c>
      <c r="C90" s="27" t="s">
        <v>1662</v>
      </c>
      <c r="D90" s="27" t="s">
        <v>1736</v>
      </c>
      <c r="E90" s="27" t="s">
        <v>1681</v>
      </c>
      <c r="F90" s="32"/>
      <c r="G90" s="53">
        <v>24.9227336973461</v>
      </c>
      <c r="H90" s="30">
        <f t="shared" si="1"/>
        <v>0</v>
      </c>
    </row>
    <row r="91" spans="1:8" x14ac:dyDescent="0.25">
      <c r="A91" s="26" t="s">
        <v>585</v>
      </c>
      <c r="B91" s="27" t="s">
        <v>503</v>
      </c>
      <c r="C91" s="27" t="s">
        <v>1662</v>
      </c>
      <c r="D91" s="27" t="s">
        <v>1670</v>
      </c>
      <c r="E91" s="27" t="s">
        <v>1681</v>
      </c>
      <c r="F91" s="32"/>
      <c r="G91" s="53">
        <v>37.561104450492202</v>
      </c>
      <c r="H91" s="30">
        <f t="shared" si="1"/>
        <v>0</v>
      </c>
    </row>
    <row r="92" spans="1:8" x14ac:dyDescent="0.25">
      <c r="A92" s="26" t="s">
        <v>586</v>
      </c>
      <c r="B92" s="27" t="s">
        <v>503</v>
      </c>
      <c r="C92" s="27" t="s">
        <v>1662</v>
      </c>
      <c r="D92" s="27" t="s">
        <v>1671</v>
      </c>
      <c r="E92" s="27" t="s">
        <v>1681</v>
      </c>
      <c r="F92" s="32"/>
      <c r="G92" s="53">
        <v>45.290355983539698</v>
      </c>
      <c r="H92" s="30">
        <f t="shared" si="1"/>
        <v>0</v>
      </c>
    </row>
    <row r="93" spans="1:8" x14ac:dyDescent="0.25">
      <c r="A93" s="26" t="s">
        <v>587</v>
      </c>
      <c r="B93" s="27" t="s">
        <v>503</v>
      </c>
      <c r="C93" s="27" t="s">
        <v>1662</v>
      </c>
      <c r="D93" s="27" t="s">
        <v>1672</v>
      </c>
      <c r="E93" s="27" t="s">
        <v>1681</v>
      </c>
      <c r="F93" s="32"/>
      <c r="G93" s="53">
        <v>52.179194717464597</v>
      </c>
      <c r="H93" s="30">
        <f t="shared" si="1"/>
        <v>0</v>
      </c>
    </row>
    <row r="94" spans="1:8" x14ac:dyDescent="0.25">
      <c r="A94" s="26" t="s">
        <v>588</v>
      </c>
      <c r="B94" s="27" t="s">
        <v>503</v>
      </c>
      <c r="C94" s="27" t="s">
        <v>1662</v>
      </c>
      <c r="D94" s="27" t="s">
        <v>1673</v>
      </c>
      <c r="E94" s="27" t="s">
        <v>1681</v>
      </c>
      <c r="F94" s="32"/>
      <c r="G94" s="53">
        <v>57.796665873259997</v>
      </c>
      <c r="H94" s="30">
        <f t="shared" si="1"/>
        <v>0</v>
      </c>
    </row>
    <row r="95" spans="1:8" x14ac:dyDescent="0.25">
      <c r="A95" s="26" t="s">
        <v>589</v>
      </c>
      <c r="B95" s="27" t="s">
        <v>503</v>
      </c>
      <c r="C95" s="27" t="s">
        <v>1662</v>
      </c>
      <c r="D95" s="27" t="s">
        <v>1674</v>
      </c>
      <c r="E95" s="27" t="s">
        <v>1681</v>
      </c>
      <c r="F95" s="32"/>
      <c r="G95" s="53">
        <v>63.702781706817298</v>
      </c>
      <c r="H95" s="30">
        <f t="shared" si="1"/>
        <v>0</v>
      </c>
    </row>
    <row r="96" spans="1:8" x14ac:dyDescent="0.25">
      <c r="A96" s="26" t="s">
        <v>590</v>
      </c>
      <c r="B96" s="27" t="s">
        <v>503</v>
      </c>
      <c r="C96" s="27" t="s">
        <v>1662</v>
      </c>
      <c r="D96" s="27" t="s">
        <v>1675</v>
      </c>
      <c r="E96" s="27" t="s">
        <v>1681</v>
      </c>
      <c r="F96" s="32"/>
      <c r="G96" s="53">
        <v>54.822451094755998</v>
      </c>
      <c r="H96" s="30">
        <f t="shared" si="1"/>
        <v>0</v>
      </c>
    </row>
    <row r="97" spans="1:8" x14ac:dyDescent="0.25">
      <c r="A97" s="26" t="s">
        <v>591</v>
      </c>
      <c r="B97" s="27" t="s">
        <v>503</v>
      </c>
      <c r="C97" s="27" t="s">
        <v>1662</v>
      </c>
      <c r="D97" s="27" t="s">
        <v>1676</v>
      </c>
      <c r="E97" s="27" t="s">
        <v>1681</v>
      </c>
      <c r="F97" s="32"/>
      <c r="G97" s="53">
        <v>59.841453885980101</v>
      </c>
      <c r="H97" s="30">
        <f t="shared" si="1"/>
        <v>0</v>
      </c>
    </row>
    <row r="98" spans="1:8" x14ac:dyDescent="0.25">
      <c r="A98" s="26" t="s">
        <v>1748</v>
      </c>
      <c r="B98" s="27" t="s">
        <v>503</v>
      </c>
      <c r="C98" s="27" t="s">
        <v>1662</v>
      </c>
      <c r="D98" s="27" t="s">
        <v>1736</v>
      </c>
      <c r="E98" s="27" t="s">
        <v>1682</v>
      </c>
      <c r="F98" s="32"/>
      <c r="G98" s="53">
        <v>26.244895811524099</v>
      </c>
      <c r="H98" s="30">
        <f t="shared" si="1"/>
        <v>0</v>
      </c>
    </row>
    <row r="99" spans="1:8" x14ac:dyDescent="0.25">
      <c r="A99" s="26" t="s">
        <v>592</v>
      </c>
      <c r="B99" s="27" t="s">
        <v>503</v>
      </c>
      <c r="C99" s="27" t="s">
        <v>1662</v>
      </c>
      <c r="D99" s="27" t="s">
        <v>1670</v>
      </c>
      <c r="E99" s="27" t="s">
        <v>1682</v>
      </c>
      <c r="F99" s="32"/>
      <c r="G99" s="53">
        <v>39.3407267340639</v>
      </c>
      <c r="H99" s="30">
        <f t="shared" si="1"/>
        <v>0</v>
      </c>
    </row>
    <row r="100" spans="1:8" x14ac:dyDescent="0.25">
      <c r="A100" s="26" t="s">
        <v>593</v>
      </c>
      <c r="B100" s="27" t="s">
        <v>503</v>
      </c>
      <c r="C100" s="27" t="s">
        <v>1662</v>
      </c>
      <c r="D100" s="27" t="s">
        <v>1671</v>
      </c>
      <c r="E100" s="27" t="s">
        <v>1682</v>
      </c>
      <c r="F100" s="32"/>
      <c r="G100" s="53">
        <v>48.943968030362797</v>
      </c>
      <c r="H100" s="30">
        <f t="shared" si="1"/>
        <v>0</v>
      </c>
    </row>
    <row r="101" spans="1:8" x14ac:dyDescent="0.25">
      <c r="A101" s="26" t="s">
        <v>594</v>
      </c>
      <c r="B101" s="27" t="s">
        <v>503</v>
      </c>
      <c r="C101" s="27" t="s">
        <v>1662</v>
      </c>
      <c r="D101" s="27" t="s">
        <v>1672</v>
      </c>
      <c r="E101" s="27" t="s">
        <v>1682</v>
      </c>
      <c r="F101" s="32"/>
      <c r="G101" s="53">
        <v>54.5695744727362</v>
      </c>
      <c r="H101" s="30">
        <f t="shared" si="1"/>
        <v>0</v>
      </c>
    </row>
    <row r="102" spans="1:8" x14ac:dyDescent="0.25">
      <c r="A102" s="26" t="s">
        <v>595</v>
      </c>
      <c r="B102" s="27" t="s">
        <v>503</v>
      </c>
      <c r="C102" s="27" t="s">
        <v>1662</v>
      </c>
      <c r="D102" s="27" t="s">
        <v>1673</v>
      </c>
      <c r="E102" s="27" t="s">
        <v>1682</v>
      </c>
      <c r="F102" s="32"/>
      <c r="G102" s="53">
        <v>62.010929616853304</v>
      </c>
      <c r="H102" s="30">
        <f t="shared" si="1"/>
        <v>0</v>
      </c>
    </row>
    <row r="103" spans="1:8" x14ac:dyDescent="0.25">
      <c r="A103" s="26" t="s">
        <v>596</v>
      </c>
      <c r="B103" s="27" t="s">
        <v>503</v>
      </c>
      <c r="C103" s="27" t="s">
        <v>1662</v>
      </c>
      <c r="D103" s="27" t="s">
        <v>1674</v>
      </c>
      <c r="E103" s="27" t="s">
        <v>1682</v>
      </c>
      <c r="F103" s="32"/>
      <c r="G103" s="53">
        <v>90.755717902427705</v>
      </c>
      <c r="H103" s="30">
        <f t="shared" si="1"/>
        <v>0</v>
      </c>
    </row>
    <row r="104" spans="1:8" x14ac:dyDescent="0.25">
      <c r="A104" s="26" t="s">
        <v>597</v>
      </c>
      <c r="B104" s="27" t="s">
        <v>503</v>
      </c>
      <c r="C104" s="27" t="s">
        <v>1662</v>
      </c>
      <c r="D104" s="27" t="s">
        <v>1675</v>
      </c>
      <c r="E104" s="27" t="s">
        <v>1682</v>
      </c>
      <c r="F104" s="32"/>
      <c r="G104" s="53">
        <v>74.880630020027994</v>
      </c>
      <c r="H104" s="30">
        <f t="shared" si="1"/>
        <v>0</v>
      </c>
    </row>
    <row r="105" spans="1:8" x14ac:dyDescent="0.25">
      <c r="A105" s="26" t="s">
        <v>598</v>
      </c>
      <c r="B105" s="27" t="s">
        <v>503</v>
      </c>
      <c r="C105" s="27" t="s">
        <v>1662</v>
      </c>
      <c r="D105" s="27" t="s">
        <v>1676</v>
      </c>
      <c r="E105" s="27" t="s">
        <v>1682</v>
      </c>
      <c r="F105" s="32"/>
      <c r="G105" s="53">
        <v>63.684904959704703</v>
      </c>
      <c r="H105" s="30">
        <f t="shared" si="1"/>
        <v>0</v>
      </c>
    </row>
    <row r="106" spans="1:8" x14ac:dyDescent="0.25">
      <c r="A106" s="26" t="s">
        <v>1749</v>
      </c>
      <c r="B106" s="27" t="s">
        <v>503</v>
      </c>
      <c r="C106" s="27" t="s">
        <v>1662</v>
      </c>
      <c r="D106" s="27" t="s">
        <v>1736</v>
      </c>
      <c r="E106" s="27" t="s">
        <v>1683</v>
      </c>
      <c r="F106" s="32"/>
      <c r="G106" s="53">
        <v>27.441017863250501</v>
      </c>
      <c r="H106" s="30">
        <f t="shared" si="1"/>
        <v>0</v>
      </c>
    </row>
    <row r="107" spans="1:8" x14ac:dyDescent="0.25">
      <c r="A107" s="26" t="s">
        <v>599</v>
      </c>
      <c r="B107" s="27" t="s">
        <v>503</v>
      </c>
      <c r="C107" s="27" t="s">
        <v>1662</v>
      </c>
      <c r="D107" s="27" t="s">
        <v>1670</v>
      </c>
      <c r="E107" s="27" t="s">
        <v>1683</v>
      </c>
      <c r="F107" s="32"/>
      <c r="G107" s="53">
        <v>39.246284620927</v>
      </c>
      <c r="H107" s="30">
        <f t="shared" si="1"/>
        <v>0</v>
      </c>
    </row>
    <row r="108" spans="1:8" x14ac:dyDescent="0.25">
      <c r="A108" s="26" t="s">
        <v>600</v>
      </c>
      <c r="B108" s="27" t="s">
        <v>503</v>
      </c>
      <c r="C108" s="27" t="s">
        <v>1662</v>
      </c>
      <c r="D108" s="27" t="s">
        <v>1671</v>
      </c>
      <c r="E108" s="27" t="s">
        <v>1683</v>
      </c>
      <c r="F108" s="32"/>
      <c r="G108" s="53">
        <v>46.4053259451725</v>
      </c>
      <c r="H108" s="30">
        <f t="shared" si="1"/>
        <v>0</v>
      </c>
    </row>
    <row r="109" spans="1:8" x14ac:dyDescent="0.25">
      <c r="A109" s="26" t="s">
        <v>601</v>
      </c>
      <c r="B109" s="27" t="s">
        <v>503</v>
      </c>
      <c r="C109" s="27" t="s">
        <v>1662</v>
      </c>
      <c r="D109" s="27" t="s">
        <v>1672</v>
      </c>
      <c r="E109" s="27" t="s">
        <v>1683</v>
      </c>
      <c r="F109" s="32"/>
      <c r="G109" s="53">
        <v>52.611884045210601</v>
      </c>
      <c r="H109" s="30">
        <f t="shared" si="1"/>
        <v>0</v>
      </c>
    </row>
    <row r="110" spans="1:8" x14ac:dyDescent="0.25">
      <c r="A110" s="26" t="s">
        <v>602</v>
      </c>
      <c r="B110" s="27" t="s">
        <v>503</v>
      </c>
      <c r="C110" s="27" t="s">
        <v>1662</v>
      </c>
      <c r="D110" s="27" t="s">
        <v>1673</v>
      </c>
      <c r="E110" s="27" t="s">
        <v>1683</v>
      </c>
      <c r="F110" s="32"/>
      <c r="G110" s="53">
        <v>57.124277909794202</v>
      </c>
      <c r="H110" s="30">
        <f t="shared" si="1"/>
        <v>0</v>
      </c>
    </row>
    <row r="111" spans="1:8" x14ac:dyDescent="0.25">
      <c r="A111" s="26" t="s">
        <v>603</v>
      </c>
      <c r="B111" s="27" t="s">
        <v>503</v>
      </c>
      <c r="C111" s="27" t="s">
        <v>1662</v>
      </c>
      <c r="D111" s="27" t="s">
        <v>1674</v>
      </c>
      <c r="E111" s="27" t="s">
        <v>1683</v>
      </c>
      <c r="F111" s="32"/>
      <c r="G111" s="53">
        <v>74.226427917469394</v>
      </c>
      <c r="H111" s="30">
        <f t="shared" si="1"/>
        <v>0</v>
      </c>
    </row>
    <row r="112" spans="1:8" x14ac:dyDescent="0.25">
      <c r="A112" s="26" t="s">
        <v>604</v>
      </c>
      <c r="B112" s="27" t="s">
        <v>503</v>
      </c>
      <c r="C112" s="27" t="s">
        <v>1662</v>
      </c>
      <c r="D112" s="27" t="s">
        <v>1675</v>
      </c>
      <c r="E112" s="27" t="s">
        <v>1683</v>
      </c>
      <c r="F112" s="32"/>
      <c r="G112" s="53">
        <v>58.466252663374</v>
      </c>
      <c r="H112" s="30">
        <f t="shared" si="1"/>
        <v>0</v>
      </c>
    </row>
    <row r="113" spans="1:8" x14ac:dyDescent="0.25">
      <c r="A113" s="26" t="s">
        <v>605</v>
      </c>
      <c r="B113" s="27" t="s">
        <v>503</v>
      </c>
      <c r="C113" s="27" t="s">
        <v>1662</v>
      </c>
      <c r="D113" s="27" t="s">
        <v>1676</v>
      </c>
      <c r="E113" s="27" t="s">
        <v>1683</v>
      </c>
      <c r="F113" s="32"/>
      <c r="G113" s="53">
        <v>66.091223294133002</v>
      </c>
      <c r="H113" s="30">
        <f t="shared" si="1"/>
        <v>0</v>
      </c>
    </row>
    <row r="114" spans="1:8" x14ac:dyDescent="0.25">
      <c r="A114" s="26" t="s">
        <v>1750</v>
      </c>
      <c r="B114" s="27" t="s">
        <v>503</v>
      </c>
      <c r="C114" s="27" t="s">
        <v>1662</v>
      </c>
      <c r="D114" s="27" t="s">
        <v>1736</v>
      </c>
      <c r="E114" s="27" t="s">
        <v>1684</v>
      </c>
      <c r="F114" s="32"/>
      <c r="G114" s="53">
        <v>30.1446904840382</v>
      </c>
      <c r="H114" s="30">
        <f t="shared" si="1"/>
        <v>0</v>
      </c>
    </row>
    <row r="115" spans="1:8" x14ac:dyDescent="0.25">
      <c r="A115" s="26" t="s">
        <v>606</v>
      </c>
      <c r="B115" s="27" t="s">
        <v>503</v>
      </c>
      <c r="C115" s="27" t="s">
        <v>1662</v>
      </c>
      <c r="D115" s="27" t="s">
        <v>1670</v>
      </c>
      <c r="E115" s="27" t="s">
        <v>1684</v>
      </c>
      <c r="F115" s="32"/>
      <c r="G115" s="53">
        <v>40.8832350433633</v>
      </c>
      <c r="H115" s="30">
        <f t="shared" si="1"/>
        <v>0</v>
      </c>
    </row>
    <row r="116" spans="1:8" x14ac:dyDescent="0.25">
      <c r="A116" s="26" t="s">
        <v>607</v>
      </c>
      <c r="B116" s="27" t="s">
        <v>503</v>
      </c>
      <c r="C116" s="27" t="s">
        <v>1662</v>
      </c>
      <c r="D116" s="27" t="s">
        <v>1671</v>
      </c>
      <c r="E116" s="27" t="s">
        <v>1684</v>
      </c>
      <c r="F116" s="32"/>
      <c r="G116" s="53">
        <v>45.194229239634602</v>
      </c>
      <c r="H116" s="30">
        <f t="shared" si="1"/>
        <v>0</v>
      </c>
    </row>
    <row r="117" spans="1:8" x14ac:dyDescent="0.25">
      <c r="A117" s="26" t="s">
        <v>608</v>
      </c>
      <c r="B117" s="27" t="s">
        <v>503</v>
      </c>
      <c r="C117" s="27" t="s">
        <v>1662</v>
      </c>
      <c r="D117" s="27" t="s">
        <v>1672</v>
      </c>
      <c r="E117" s="27" t="s">
        <v>1684</v>
      </c>
      <c r="F117" s="32"/>
      <c r="G117" s="53">
        <v>48.479461039264102</v>
      </c>
      <c r="H117" s="30">
        <f t="shared" si="1"/>
        <v>0</v>
      </c>
    </row>
    <row r="118" spans="1:8" x14ac:dyDescent="0.25">
      <c r="A118" s="26" t="s">
        <v>609</v>
      </c>
      <c r="B118" s="27" t="s">
        <v>503</v>
      </c>
      <c r="C118" s="27" t="s">
        <v>1662</v>
      </c>
      <c r="D118" s="27" t="s">
        <v>1673</v>
      </c>
      <c r="E118" s="27" t="s">
        <v>1684</v>
      </c>
      <c r="F118" s="32"/>
      <c r="G118" s="53">
        <v>50.760265650466003</v>
      </c>
      <c r="H118" s="30">
        <f t="shared" si="1"/>
        <v>0</v>
      </c>
    </row>
    <row r="119" spans="1:8" x14ac:dyDescent="0.25">
      <c r="A119" s="26" t="s">
        <v>610</v>
      </c>
      <c r="B119" s="27" t="s">
        <v>503</v>
      </c>
      <c r="C119" s="27" t="s">
        <v>1662</v>
      </c>
      <c r="D119" s="27" t="s">
        <v>1674</v>
      </c>
      <c r="E119" s="27" t="s">
        <v>1684</v>
      </c>
      <c r="F119" s="32"/>
      <c r="G119" s="53">
        <v>73.987195990985896</v>
      </c>
      <c r="H119" s="30">
        <f t="shared" si="1"/>
        <v>0</v>
      </c>
    </row>
    <row r="120" spans="1:8" x14ac:dyDescent="0.25">
      <c r="A120" s="26" t="s">
        <v>611</v>
      </c>
      <c r="B120" s="27" t="s">
        <v>503</v>
      </c>
      <c r="C120" s="27" t="s">
        <v>1662</v>
      </c>
      <c r="D120" s="27" t="s">
        <v>1675</v>
      </c>
      <c r="E120" s="27" t="s">
        <v>1684</v>
      </c>
      <c r="F120" s="32"/>
      <c r="G120" s="53">
        <v>63.891045356082202</v>
      </c>
      <c r="H120" s="30">
        <f t="shared" si="1"/>
        <v>0</v>
      </c>
    </row>
    <row r="121" spans="1:8" x14ac:dyDescent="0.25">
      <c r="A121" s="26" t="s">
        <v>612</v>
      </c>
      <c r="B121" s="27" t="s">
        <v>503</v>
      </c>
      <c r="C121" s="27" t="s">
        <v>1662</v>
      </c>
      <c r="D121" s="27" t="s">
        <v>1676</v>
      </c>
      <c r="E121" s="27" t="s">
        <v>1684</v>
      </c>
      <c r="F121" s="32"/>
      <c r="G121" s="53">
        <v>70.194206669186201</v>
      </c>
      <c r="H121" s="30">
        <f t="shared" si="1"/>
        <v>0</v>
      </c>
    </row>
    <row r="122" spans="1:8" x14ac:dyDescent="0.25">
      <c r="A122" s="26" t="s">
        <v>1751</v>
      </c>
      <c r="B122" s="27" t="s">
        <v>503</v>
      </c>
      <c r="C122" s="27" t="s">
        <v>1662</v>
      </c>
      <c r="D122" s="27" t="s">
        <v>1736</v>
      </c>
      <c r="E122" s="27" t="s">
        <v>1685</v>
      </c>
      <c r="F122" s="32"/>
      <c r="G122" s="53">
        <v>22.270373679580299</v>
      </c>
      <c r="H122" s="30">
        <f t="shared" si="1"/>
        <v>0</v>
      </c>
    </row>
    <row r="123" spans="1:8" x14ac:dyDescent="0.25">
      <c r="A123" s="26" t="s">
        <v>613</v>
      </c>
      <c r="B123" s="27" t="s">
        <v>503</v>
      </c>
      <c r="C123" s="27" t="s">
        <v>1662</v>
      </c>
      <c r="D123" s="27" t="s">
        <v>1670</v>
      </c>
      <c r="E123" s="27" t="s">
        <v>1685</v>
      </c>
      <c r="F123" s="32"/>
      <c r="G123" s="53">
        <v>31.515406173206699</v>
      </c>
      <c r="H123" s="30">
        <f t="shared" si="1"/>
        <v>0</v>
      </c>
    </row>
    <row r="124" spans="1:8" x14ac:dyDescent="0.25">
      <c r="A124" s="26" t="s">
        <v>614</v>
      </c>
      <c r="B124" s="27" t="s">
        <v>503</v>
      </c>
      <c r="C124" s="27" t="s">
        <v>1662</v>
      </c>
      <c r="D124" s="27" t="s">
        <v>1671</v>
      </c>
      <c r="E124" s="27" t="s">
        <v>1685</v>
      </c>
      <c r="F124" s="32"/>
      <c r="G124" s="53">
        <v>37.148520639697097</v>
      </c>
      <c r="H124" s="30">
        <f t="shared" si="1"/>
        <v>0</v>
      </c>
    </row>
    <row r="125" spans="1:8" x14ac:dyDescent="0.25">
      <c r="A125" s="26" t="s">
        <v>615</v>
      </c>
      <c r="B125" s="27" t="s">
        <v>503</v>
      </c>
      <c r="C125" s="27" t="s">
        <v>1662</v>
      </c>
      <c r="D125" s="27" t="s">
        <v>1672</v>
      </c>
      <c r="E125" s="27" t="s">
        <v>1685</v>
      </c>
      <c r="F125" s="32"/>
      <c r="G125" s="53">
        <v>42.024545453429297</v>
      </c>
      <c r="H125" s="30">
        <f t="shared" si="1"/>
        <v>0</v>
      </c>
    </row>
    <row r="126" spans="1:8" x14ac:dyDescent="0.25">
      <c r="A126" s="26" t="s">
        <v>616</v>
      </c>
      <c r="B126" s="27" t="s">
        <v>503</v>
      </c>
      <c r="C126" s="27" t="s">
        <v>1662</v>
      </c>
      <c r="D126" s="27" t="s">
        <v>1673</v>
      </c>
      <c r="E126" s="27" t="s">
        <v>1685</v>
      </c>
      <c r="F126" s="32"/>
      <c r="G126" s="53">
        <v>44.745679652597502</v>
      </c>
      <c r="H126" s="30">
        <f t="shared" si="1"/>
        <v>0</v>
      </c>
    </row>
    <row r="127" spans="1:8" x14ac:dyDescent="0.25">
      <c r="A127" s="26" t="s">
        <v>617</v>
      </c>
      <c r="B127" s="27" t="s">
        <v>503</v>
      </c>
      <c r="C127" s="27" t="s">
        <v>1662</v>
      </c>
      <c r="D127" s="27" t="s">
        <v>1674</v>
      </c>
      <c r="E127" s="27" t="s">
        <v>1685</v>
      </c>
      <c r="F127" s="32"/>
      <c r="G127" s="53">
        <v>56.106780858354099</v>
      </c>
      <c r="H127" s="30">
        <f t="shared" si="1"/>
        <v>0</v>
      </c>
    </row>
    <row r="128" spans="1:8" x14ac:dyDescent="0.25">
      <c r="A128" s="26" t="s">
        <v>618</v>
      </c>
      <c r="B128" s="27" t="s">
        <v>503</v>
      </c>
      <c r="C128" s="27" t="s">
        <v>1662</v>
      </c>
      <c r="D128" s="27" t="s">
        <v>1675</v>
      </c>
      <c r="E128" s="27" t="s">
        <v>1685</v>
      </c>
      <c r="F128" s="32"/>
      <c r="G128" s="53">
        <v>48.248704238100899</v>
      </c>
      <c r="H128" s="30">
        <f t="shared" si="1"/>
        <v>0</v>
      </c>
    </row>
    <row r="129" spans="1:8" x14ac:dyDescent="0.25">
      <c r="A129" s="26" t="s">
        <v>619</v>
      </c>
      <c r="B129" s="27" t="s">
        <v>503</v>
      </c>
      <c r="C129" s="27" t="s">
        <v>1662</v>
      </c>
      <c r="D129" s="27" t="s">
        <v>1676</v>
      </c>
      <c r="E129" s="27" t="s">
        <v>1685</v>
      </c>
      <c r="F129" s="32"/>
      <c r="G129" s="53">
        <v>55.268140509266701</v>
      </c>
      <c r="H129" s="30">
        <f t="shared" si="1"/>
        <v>0</v>
      </c>
    </row>
    <row r="130" spans="1:8" x14ac:dyDescent="0.25">
      <c r="A130" s="26" t="s">
        <v>1752</v>
      </c>
      <c r="B130" s="27" t="s">
        <v>1659</v>
      </c>
      <c r="C130" s="27" t="s">
        <v>1663</v>
      </c>
      <c r="D130" s="27" t="s">
        <v>1736</v>
      </c>
      <c r="E130" s="27" t="s">
        <v>1678</v>
      </c>
      <c r="F130" s="32"/>
      <c r="G130" s="53">
        <v>52.966735777942901</v>
      </c>
      <c r="H130" s="30">
        <f t="shared" ref="H130:H193" si="2">G130*F130</f>
        <v>0</v>
      </c>
    </row>
    <row r="131" spans="1:8" x14ac:dyDescent="0.25">
      <c r="A131" s="26" t="s">
        <v>620</v>
      </c>
      <c r="B131" s="27" t="s">
        <v>1659</v>
      </c>
      <c r="C131" s="27" t="s">
        <v>1663</v>
      </c>
      <c r="D131" s="27" t="s">
        <v>1670</v>
      </c>
      <c r="E131" s="27" t="s">
        <v>1678</v>
      </c>
      <c r="F131" s="32"/>
      <c r="G131" s="53">
        <v>78.9583214159709</v>
      </c>
      <c r="H131" s="30">
        <f t="shared" si="2"/>
        <v>0</v>
      </c>
    </row>
    <row r="132" spans="1:8" x14ac:dyDescent="0.25">
      <c r="A132" s="26" t="s">
        <v>621</v>
      </c>
      <c r="B132" s="27" t="s">
        <v>1659</v>
      </c>
      <c r="C132" s="27" t="s">
        <v>1663</v>
      </c>
      <c r="D132" s="27" t="s">
        <v>1671</v>
      </c>
      <c r="E132" s="27" t="s">
        <v>1678</v>
      </c>
      <c r="F132" s="32"/>
      <c r="G132" s="53">
        <v>98.308869738178203</v>
      </c>
      <c r="H132" s="30">
        <f t="shared" si="2"/>
        <v>0</v>
      </c>
    </row>
    <row r="133" spans="1:8" x14ac:dyDescent="0.25">
      <c r="A133" s="26" t="s">
        <v>622</v>
      </c>
      <c r="B133" s="27" t="s">
        <v>1659</v>
      </c>
      <c r="C133" s="27" t="s">
        <v>1663</v>
      </c>
      <c r="D133" s="27" t="s">
        <v>1672</v>
      </c>
      <c r="E133" s="27" t="s">
        <v>1678</v>
      </c>
      <c r="F133" s="32"/>
      <c r="G133" s="53">
        <v>118.941950359698</v>
      </c>
      <c r="H133" s="30">
        <f t="shared" si="2"/>
        <v>0</v>
      </c>
    </row>
    <row r="134" spans="1:8" x14ac:dyDescent="0.25">
      <c r="A134" s="26" t="s">
        <v>623</v>
      </c>
      <c r="B134" s="27" t="s">
        <v>1659</v>
      </c>
      <c r="C134" s="27" t="s">
        <v>1663</v>
      </c>
      <c r="D134" s="27" t="s">
        <v>1673</v>
      </c>
      <c r="E134" s="27" t="s">
        <v>1678</v>
      </c>
      <c r="F134" s="32"/>
      <c r="G134" s="53">
        <v>130.79300852448401</v>
      </c>
      <c r="H134" s="30">
        <f t="shared" si="2"/>
        <v>0</v>
      </c>
    </row>
    <row r="135" spans="1:8" x14ac:dyDescent="0.25">
      <c r="A135" s="26" t="s">
        <v>624</v>
      </c>
      <c r="B135" s="27" t="s">
        <v>1659</v>
      </c>
      <c r="C135" s="27" t="s">
        <v>1663</v>
      </c>
      <c r="D135" s="27" t="s">
        <v>1674</v>
      </c>
      <c r="E135" s="27" t="s">
        <v>1678</v>
      </c>
      <c r="F135" s="32"/>
      <c r="G135" s="53">
        <v>168.041198322344</v>
      </c>
      <c r="H135" s="30">
        <f t="shared" si="2"/>
        <v>0</v>
      </c>
    </row>
    <row r="136" spans="1:8" x14ac:dyDescent="0.25">
      <c r="A136" s="26" t="s">
        <v>625</v>
      </c>
      <c r="B136" s="27" t="s">
        <v>1659</v>
      </c>
      <c r="C136" s="27" t="s">
        <v>1663</v>
      </c>
      <c r="D136" s="27" t="s">
        <v>1675</v>
      </c>
      <c r="E136" s="27" t="s">
        <v>1678</v>
      </c>
      <c r="F136" s="32"/>
      <c r="G136" s="53">
        <v>139.787543448055</v>
      </c>
      <c r="H136" s="30">
        <f t="shared" si="2"/>
        <v>0</v>
      </c>
    </row>
    <row r="137" spans="1:8" x14ac:dyDescent="0.25">
      <c r="A137" s="26" t="s">
        <v>626</v>
      </c>
      <c r="B137" s="27" t="s">
        <v>1659</v>
      </c>
      <c r="C137" s="27" t="s">
        <v>1663</v>
      </c>
      <c r="D137" s="27" t="s">
        <v>1676</v>
      </c>
      <c r="E137" s="27" t="s">
        <v>1678</v>
      </c>
      <c r="F137" s="32"/>
      <c r="G137" s="53">
        <v>140.43923786291501</v>
      </c>
      <c r="H137" s="30">
        <f t="shared" si="2"/>
        <v>0</v>
      </c>
    </row>
    <row r="138" spans="1:8" x14ac:dyDescent="0.25">
      <c r="A138" s="26" t="s">
        <v>1753</v>
      </c>
      <c r="B138" s="27" t="s">
        <v>1659</v>
      </c>
      <c r="C138" s="27" t="s">
        <v>1663</v>
      </c>
      <c r="D138" s="27" t="s">
        <v>1736</v>
      </c>
      <c r="E138" s="27" t="s">
        <v>1679</v>
      </c>
      <c r="F138" s="32"/>
      <c r="G138" s="53">
        <v>101.60217503395199</v>
      </c>
      <c r="H138" s="30">
        <f t="shared" si="2"/>
        <v>0</v>
      </c>
    </row>
    <row r="139" spans="1:8" x14ac:dyDescent="0.25">
      <c r="A139" s="26" t="s">
        <v>627</v>
      </c>
      <c r="B139" s="27" t="s">
        <v>1659</v>
      </c>
      <c r="C139" s="27" t="s">
        <v>1663</v>
      </c>
      <c r="D139" s="27" t="s">
        <v>1670</v>
      </c>
      <c r="E139" s="27" t="s">
        <v>1679</v>
      </c>
      <c r="F139" s="32"/>
      <c r="G139" s="53">
        <v>146.43725984912501</v>
      </c>
      <c r="H139" s="30">
        <f t="shared" si="2"/>
        <v>0</v>
      </c>
    </row>
    <row r="140" spans="1:8" x14ac:dyDescent="0.25">
      <c r="A140" s="26" t="s">
        <v>628</v>
      </c>
      <c r="B140" s="27" t="s">
        <v>1659</v>
      </c>
      <c r="C140" s="27" t="s">
        <v>1663</v>
      </c>
      <c r="D140" s="27" t="s">
        <v>1671</v>
      </c>
      <c r="E140" s="27" t="s">
        <v>1679</v>
      </c>
      <c r="F140" s="32"/>
      <c r="G140" s="53">
        <v>179.04328060580099</v>
      </c>
      <c r="H140" s="30">
        <f t="shared" si="2"/>
        <v>0</v>
      </c>
    </row>
    <row r="141" spans="1:8" x14ac:dyDescent="0.25">
      <c r="A141" s="26" t="s">
        <v>629</v>
      </c>
      <c r="B141" s="27" t="s">
        <v>1659</v>
      </c>
      <c r="C141" s="27" t="s">
        <v>1663</v>
      </c>
      <c r="D141" s="27" t="s">
        <v>1672</v>
      </c>
      <c r="E141" s="27" t="s">
        <v>1679</v>
      </c>
      <c r="F141" s="32"/>
      <c r="G141" s="53">
        <v>206.54383809864601</v>
      </c>
      <c r="H141" s="30">
        <f t="shared" si="2"/>
        <v>0</v>
      </c>
    </row>
    <row r="142" spans="1:8" x14ac:dyDescent="0.25">
      <c r="A142" s="26" t="s">
        <v>630</v>
      </c>
      <c r="B142" s="27" t="s">
        <v>1659</v>
      </c>
      <c r="C142" s="27" t="s">
        <v>1663</v>
      </c>
      <c r="D142" s="27" t="s">
        <v>1673</v>
      </c>
      <c r="E142" s="27" t="s">
        <v>1679</v>
      </c>
      <c r="F142" s="32"/>
      <c r="G142" s="53">
        <v>236.639318412824</v>
      </c>
      <c r="H142" s="30">
        <f t="shared" si="2"/>
        <v>0</v>
      </c>
    </row>
    <row r="143" spans="1:8" x14ac:dyDescent="0.25">
      <c r="A143" s="26" t="s">
        <v>631</v>
      </c>
      <c r="B143" s="27" t="s">
        <v>1659</v>
      </c>
      <c r="C143" s="27" t="s">
        <v>1663</v>
      </c>
      <c r="D143" s="27" t="s">
        <v>1674</v>
      </c>
      <c r="E143" s="27" t="s">
        <v>1679</v>
      </c>
      <c r="F143" s="32"/>
      <c r="G143" s="53">
        <v>314.93515600589001</v>
      </c>
      <c r="H143" s="30">
        <f t="shared" si="2"/>
        <v>0</v>
      </c>
    </row>
    <row r="144" spans="1:8" x14ac:dyDescent="0.25">
      <c r="A144" s="26" t="s">
        <v>632</v>
      </c>
      <c r="B144" s="27" t="s">
        <v>1659</v>
      </c>
      <c r="C144" s="27" t="s">
        <v>1663</v>
      </c>
      <c r="D144" s="27" t="s">
        <v>1675</v>
      </c>
      <c r="E144" s="27" t="s">
        <v>1679</v>
      </c>
      <c r="F144" s="32"/>
      <c r="G144" s="53">
        <v>274.275666138438</v>
      </c>
      <c r="H144" s="30">
        <f t="shared" si="2"/>
        <v>0</v>
      </c>
    </row>
    <row r="145" spans="1:8" x14ac:dyDescent="0.25">
      <c r="A145" s="26" t="s">
        <v>633</v>
      </c>
      <c r="B145" s="27" t="s">
        <v>1659</v>
      </c>
      <c r="C145" s="27" t="s">
        <v>1663</v>
      </c>
      <c r="D145" s="27" t="s">
        <v>1676</v>
      </c>
      <c r="E145" s="27" t="s">
        <v>1679</v>
      </c>
      <c r="F145" s="32"/>
      <c r="G145" s="53">
        <v>225.690229067579</v>
      </c>
      <c r="H145" s="30">
        <f t="shared" si="2"/>
        <v>0</v>
      </c>
    </row>
    <row r="146" spans="1:8" x14ac:dyDescent="0.25">
      <c r="A146" s="26" t="s">
        <v>1754</v>
      </c>
      <c r="B146" s="27" t="s">
        <v>1659</v>
      </c>
      <c r="C146" s="27" t="s">
        <v>1663</v>
      </c>
      <c r="D146" s="27" t="s">
        <v>1736</v>
      </c>
      <c r="E146" s="27" t="s">
        <v>1680</v>
      </c>
      <c r="F146" s="32"/>
      <c r="G146" s="53">
        <v>79.635160033385603</v>
      </c>
      <c r="H146" s="30">
        <f t="shared" si="2"/>
        <v>0</v>
      </c>
    </row>
    <row r="147" spans="1:8" x14ac:dyDescent="0.25">
      <c r="A147" s="26" t="s">
        <v>634</v>
      </c>
      <c r="B147" s="27" t="s">
        <v>1659</v>
      </c>
      <c r="C147" s="27" t="s">
        <v>1663</v>
      </c>
      <c r="D147" s="27" t="s">
        <v>1670</v>
      </c>
      <c r="E147" s="27" t="s">
        <v>1680</v>
      </c>
      <c r="F147" s="32"/>
      <c r="G147" s="53">
        <v>110.84493992712299</v>
      </c>
      <c r="H147" s="30">
        <f t="shared" si="2"/>
        <v>0</v>
      </c>
    </row>
    <row r="148" spans="1:8" x14ac:dyDescent="0.25">
      <c r="A148" s="26" t="s">
        <v>635</v>
      </c>
      <c r="B148" s="27" t="s">
        <v>1659</v>
      </c>
      <c r="C148" s="27" t="s">
        <v>1663</v>
      </c>
      <c r="D148" s="27" t="s">
        <v>1671</v>
      </c>
      <c r="E148" s="27" t="s">
        <v>1680</v>
      </c>
      <c r="F148" s="32"/>
      <c r="G148" s="53">
        <v>129.718695214441</v>
      </c>
      <c r="H148" s="30">
        <f t="shared" si="2"/>
        <v>0</v>
      </c>
    </row>
    <row r="149" spans="1:8" x14ac:dyDescent="0.25">
      <c r="A149" s="26" t="s">
        <v>636</v>
      </c>
      <c r="B149" s="27" t="s">
        <v>1659</v>
      </c>
      <c r="C149" s="27" t="s">
        <v>1663</v>
      </c>
      <c r="D149" s="27" t="s">
        <v>1672</v>
      </c>
      <c r="E149" s="27" t="s">
        <v>1680</v>
      </c>
      <c r="F149" s="32"/>
      <c r="G149" s="53">
        <v>149.85137135469799</v>
      </c>
      <c r="H149" s="30">
        <f t="shared" si="2"/>
        <v>0</v>
      </c>
    </row>
    <row r="150" spans="1:8" x14ac:dyDescent="0.25">
      <c r="A150" s="26" t="s">
        <v>637</v>
      </c>
      <c r="B150" s="27" t="s">
        <v>1659</v>
      </c>
      <c r="C150" s="27" t="s">
        <v>1663</v>
      </c>
      <c r="D150" s="27" t="s">
        <v>1673</v>
      </c>
      <c r="E150" s="27" t="s">
        <v>1680</v>
      </c>
      <c r="F150" s="32"/>
      <c r="G150" s="53">
        <v>168.47856589479201</v>
      </c>
      <c r="H150" s="30">
        <f t="shared" si="2"/>
        <v>0</v>
      </c>
    </row>
    <row r="151" spans="1:8" x14ac:dyDescent="0.25">
      <c r="A151" s="26" t="s">
        <v>638</v>
      </c>
      <c r="B151" s="27" t="s">
        <v>1659</v>
      </c>
      <c r="C151" s="27" t="s">
        <v>1663</v>
      </c>
      <c r="D151" s="27" t="s">
        <v>1674</v>
      </c>
      <c r="E151" s="27" t="s">
        <v>1680</v>
      </c>
      <c r="F151" s="32"/>
      <c r="G151" s="53">
        <v>218.66859203530601</v>
      </c>
      <c r="H151" s="30">
        <f t="shared" si="2"/>
        <v>0</v>
      </c>
    </row>
    <row r="152" spans="1:8" x14ac:dyDescent="0.25">
      <c r="A152" s="26" t="s">
        <v>639</v>
      </c>
      <c r="B152" s="27" t="s">
        <v>1659</v>
      </c>
      <c r="C152" s="27" t="s">
        <v>1663</v>
      </c>
      <c r="D152" s="27" t="s">
        <v>1675</v>
      </c>
      <c r="E152" s="27" t="s">
        <v>1680</v>
      </c>
      <c r="F152" s="32"/>
      <c r="G152" s="53">
        <v>191.629676737457</v>
      </c>
      <c r="H152" s="30">
        <f t="shared" si="2"/>
        <v>0</v>
      </c>
    </row>
    <row r="153" spans="1:8" x14ac:dyDescent="0.25">
      <c r="A153" s="26" t="s">
        <v>640</v>
      </c>
      <c r="B153" s="27" t="s">
        <v>1659</v>
      </c>
      <c r="C153" s="27" t="s">
        <v>1663</v>
      </c>
      <c r="D153" s="27" t="s">
        <v>1676</v>
      </c>
      <c r="E153" s="27" t="s">
        <v>1680</v>
      </c>
      <c r="F153" s="32"/>
      <c r="G153" s="53">
        <v>194.322395973022</v>
      </c>
      <c r="H153" s="30">
        <f t="shared" si="2"/>
        <v>0</v>
      </c>
    </row>
    <row r="154" spans="1:8" x14ac:dyDescent="0.25">
      <c r="A154" s="26" t="s">
        <v>1755</v>
      </c>
      <c r="B154" s="27" t="s">
        <v>1659</v>
      </c>
      <c r="C154" s="27" t="s">
        <v>1663</v>
      </c>
      <c r="D154" s="27" t="s">
        <v>1736</v>
      </c>
      <c r="E154" s="27" t="s">
        <v>1681</v>
      </c>
      <c r="F154" s="32"/>
      <c r="G154" s="53">
        <v>54.3275241595829</v>
      </c>
      <c r="H154" s="30">
        <f t="shared" si="2"/>
        <v>0</v>
      </c>
    </row>
    <row r="155" spans="1:8" x14ac:dyDescent="0.25">
      <c r="A155" s="26" t="s">
        <v>641</v>
      </c>
      <c r="B155" s="27" t="s">
        <v>1659</v>
      </c>
      <c r="C155" s="27" t="s">
        <v>1663</v>
      </c>
      <c r="D155" s="27" t="s">
        <v>1670</v>
      </c>
      <c r="E155" s="27" t="s">
        <v>1681</v>
      </c>
      <c r="F155" s="32"/>
      <c r="G155" s="53">
        <v>83.469144138058297</v>
      </c>
      <c r="H155" s="30">
        <f t="shared" si="2"/>
        <v>0</v>
      </c>
    </row>
    <row r="156" spans="1:8" x14ac:dyDescent="0.25">
      <c r="A156" s="26" t="s">
        <v>642</v>
      </c>
      <c r="B156" s="27" t="s">
        <v>1659</v>
      </c>
      <c r="C156" s="27" t="s">
        <v>1663</v>
      </c>
      <c r="D156" s="27" t="s">
        <v>1671</v>
      </c>
      <c r="E156" s="27" t="s">
        <v>1681</v>
      </c>
      <c r="F156" s="32"/>
      <c r="G156" s="53">
        <v>102.077985114854</v>
      </c>
      <c r="H156" s="30">
        <f t="shared" si="2"/>
        <v>0</v>
      </c>
    </row>
    <row r="157" spans="1:8" x14ac:dyDescent="0.25">
      <c r="A157" s="26" t="s">
        <v>643</v>
      </c>
      <c r="B157" s="27" t="s">
        <v>1659</v>
      </c>
      <c r="C157" s="27" t="s">
        <v>1663</v>
      </c>
      <c r="D157" s="27" t="s">
        <v>1672</v>
      </c>
      <c r="E157" s="27" t="s">
        <v>1681</v>
      </c>
      <c r="F157" s="32"/>
      <c r="G157" s="53">
        <v>118.918530665066</v>
      </c>
      <c r="H157" s="30">
        <f t="shared" si="2"/>
        <v>0</v>
      </c>
    </row>
    <row r="158" spans="1:8" x14ac:dyDescent="0.25">
      <c r="A158" s="26" t="s">
        <v>644</v>
      </c>
      <c r="B158" s="27" t="s">
        <v>1659</v>
      </c>
      <c r="C158" s="27" t="s">
        <v>1663</v>
      </c>
      <c r="D158" s="27" t="s">
        <v>1673</v>
      </c>
      <c r="E158" s="27" t="s">
        <v>1681</v>
      </c>
      <c r="F158" s="32"/>
      <c r="G158" s="53">
        <v>133.137971734686</v>
      </c>
      <c r="H158" s="30">
        <f t="shared" si="2"/>
        <v>0</v>
      </c>
    </row>
    <row r="159" spans="1:8" x14ac:dyDescent="0.25">
      <c r="A159" s="26" t="s">
        <v>645</v>
      </c>
      <c r="B159" s="27" t="s">
        <v>1659</v>
      </c>
      <c r="C159" s="27" t="s">
        <v>1663</v>
      </c>
      <c r="D159" s="27" t="s">
        <v>1674</v>
      </c>
      <c r="E159" s="27" t="s">
        <v>1681</v>
      </c>
      <c r="F159" s="32"/>
      <c r="G159" s="53">
        <v>146.82156918742999</v>
      </c>
      <c r="H159" s="30">
        <f t="shared" si="2"/>
        <v>0</v>
      </c>
    </row>
    <row r="160" spans="1:8" x14ac:dyDescent="0.25">
      <c r="A160" s="26" t="s">
        <v>646</v>
      </c>
      <c r="B160" s="27" t="s">
        <v>1659</v>
      </c>
      <c r="C160" s="27" t="s">
        <v>1663</v>
      </c>
      <c r="D160" s="27" t="s">
        <v>1675</v>
      </c>
      <c r="E160" s="27" t="s">
        <v>1681</v>
      </c>
      <c r="F160" s="32"/>
      <c r="G160" s="53">
        <v>125.658046609465</v>
      </c>
      <c r="H160" s="30">
        <f t="shared" si="2"/>
        <v>0</v>
      </c>
    </row>
    <row r="161" spans="1:8" x14ac:dyDescent="0.25">
      <c r="A161" s="26" t="s">
        <v>647</v>
      </c>
      <c r="B161" s="27" t="s">
        <v>1659</v>
      </c>
      <c r="C161" s="27" t="s">
        <v>1663</v>
      </c>
      <c r="D161" s="27" t="s">
        <v>1676</v>
      </c>
      <c r="E161" s="27" t="s">
        <v>1681</v>
      </c>
      <c r="F161" s="32"/>
      <c r="G161" s="53">
        <v>134.89705082798699</v>
      </c>
      <c r="H161" s="30">
        <f t="shared" si="2"/>
        <v>0</v>
      </c>
    </row>
    <row r="162" spans="1:8" x14ac:dyDescent="0.25">
      <c r="A162" s="26" t="s">
        <v>1756</v>
      </c>
      <c r="B162" s="27" t="s">
        <v>1659</v>
      </c>
      <c r="C162" s="27" t="s">
        <v>1663</v>
      </c>
      <c r="D162" s="27" t="s">
        <v>1736</v>
      </c>
      <c r="E162" s="27" t="s">
        <v>1682</v>
      </c>
      <c r="F162" s="32"/>
      <c r="G162" s="53">
        <v>57.396247537184998</v>
      </c>
      <c r="H162" s="30">
        <f t="shared" si="2"/>
        <v>0</v>
      </c>
    </row>
    <row r="163" spans="1:8" x14ac:dyDescent="0.25">
      <c r="A163" s="26" t="s">
        <v>648</v>
      </c>
      <c r="B163" s="27" t="s">
        <v>1659</v>
      </c>
      <c r="C163" s="27" t="s">
        <v>1663</v>
      </c>
      <c r="D163" s="27" t="s">
        <v>1670</v>
      </c>
      <c r="E163" s="27" t="s">
        <v>1682</v>
      </c>
      <c r="F163" s="32"/>
      <c r="G163" s="53">
        <v>87.714261126542198</v>
      </c>
      <c r="H163" s="30">
        <f t="shared" si="2"/>
        <v>0</v>
      </c>
    </row>
    <row r="164" spans="1:8" x14ac:dyDescent="0.25">
      <c r="A164" s="26" t="s">
        <v>649</v>
      </c>
      <c r="B164" s="27" t="s">
        <v>1659</v>
      </c>
      <c r="C164" s="27" t="s">
        <v>1663</v>
      </c>
      <c r="D164" s="27" t="s">
        <v>1671</v>
      </c>
      <c r="E164" s="27" t="s">
        <v>1682</v>
      </c>
      <c r="F164" s="32"/>
      <c r="G164" s="53">
        <v>110.671976454892</v>
      </c>
      <c r="H164" s="30">
        <f t="shared" si="2"/>
        <v>0</v>
      </c>
    </row>
    <row r="165" spans="1:8" x14ac:dyDescent="0.25">
      <c r="A165" s="26" t="s">
        <v>650</v>
      </c>
      <c r="B165" s="27" t="s">
        <v>1659</v>
      </c>
      <c r="C165" s="27" t="s">
        <v>1663</v>
      </c>
      <c r="D165" s="27" t="s">
        <v>1672</v>
      </c>
      <c r="E165" s="27" t="s">
        <v>1682</v>
      </c>
      <c r="F165" s="32"/>
      <c r="G165" s="53">
        <v>124.754612362209</v>
      </c>
      <c r="H165" s="30">
        <f t="shared" si="2"/>
        <v>0</v>
      </c>
    </row>
    <row r="166" spans="1:8" x14ac:dyDescent="0.25">
      <c r="A166" s="26" t="s">
        <v>651</v>
      </c>
      <c r="B166" s="27" t="s">
        <v>1659</v>
      </c>
      <c r="C166" s="27" t="s">
        <v>1663</v>
      </c>
      <c r="D166" s="27" t="s">
        <v>1673</v>
      </c>
      <c r="E166" s="27" t="s">
        <v>1682</v>
      </c>
      <c r="F166" s="32"/>
      <c r="G166" s="53">
        <v>143.27132767277499</v>
      </c>
      <c r="H166" s="30">
        <f t="shared" si="2"/>
        <v>0</v>
      </c>
    </row>
    <row r="167" spans="1:8" x14ac:dyDescent="0.25">
      <c r="A167" s="26" t="s">
        <v>652</v>
      </c>
      <c r="B167" s="27" t="s">
        <v>1659</v>
      </c>
      <c r="C167" s="27" t="s">
        <v>1663</v>
      </c>
      <c r="D167" s="27" t="s">
        <v>1674</v>
      </c>
      <c r="E167" s="27" t="s">
        <v>1682</v>
      </c>
      <c r="F167" s="32"/>
      <c r="G167" s="53">
        <v>209.68008084572199</v>
      </c>
      <c r="H167" s="30">
        <f t="shared" si="2"/>
        <v>0</v>
      </c>
    </row>
    <row r="168" spans="1:8" x14ac:dyDescent="0.25">
      <c r="A168" s="26" t="s">
        <v>653</v>
      </c>
      <c r="B168" s="27" t="s">
        <v>1659</v>
      </c>
      <c r="C168" s="27" t="s">
        <v>1663</v>
      </c>
      <c r="D168" s="27" t="s">
        <v>1675</v>
      </c>
      <c r="E168" s="27" t="s">
        <v>1682</v>
      </c>
      <c r="F168" s="32"/>
      <c r="G168" s="53">
        <v>172.09676016680601</v>
      </c>
      <c r="H168" s="30">
        <f t="shared" si="2"/>
        <v>0</v>
      </c>
    </row>
    <row r="169" spans="1:8" x14ac:dyDescent="0.25">
      <c r="A169" s="26" t="s">
        <v>654</v>
      </c>
      <c r="B169" s="27" t="s">
        <v>1659</v>
      </c>
      <c r="C169" s="27" t="s">
        <v>1663</v>
      </c>
      <c r="D169" s="27" t="s">
        <v>1676</v>
      </c>
      <c r="E169" s="27" t="s">
        <v>1682</v>
      </c>
      <c r="F169" s="32"/>
      <c r="G169" s="53">
        <v>143.96176713294901</v>
      </c>
      <c r="H169" s="30">
        <f t="shared" si="2"/>
        <v>0</v>
      </c>
    </row>
    <row r="170" spans="1:8" x14ac:dyDescent="0.25">
      <c r="A170" s="26" t="s">
        <v>1757</v>
      </c>
      <c r="B170" s="27" t="s">
        <v>1659</v>
      </c>
      <c r="C170" s="27" t="s">
        <v>1663</v>
      </c>
      <c r="D170" s="27" t="s">
        <v>1736</v>
      </c>
      <c r="E170" s="27" t="s">
        <v>1683</v>
      </c>
      <c r="F170" s="32"/>
      <c r="G170" s="53">
        <v>60.273346711982697</v>
      </c>
      <c r="H170" s="30">
        <f t="shared" si="2"/>
        <v>0</v>
      </c>
    </row>
    <row r="171" spans="1:8" x14ac:dyDescent="0.25">
      <c r="A171" s="26" t="s">
        <v>655</v>
      </c>
      <c r="B171" s="27" t="s">
        <v>1659</v>
      </c>
      <c r="C171" s="27" t="s">
        <v>1663</v>
      </c>
      <c r="D171" s="27" t="s">
        <v>1670</v>
      </c>
      <c r="E171" s="27" t="s">
        <v>1683</v>
      </c>
      <c r="F171" s="32"/>
      <c r="G171" s="53">
        <v>88.154288380898606</v>
      </c>
      <c r="H171" s="30">
        <f t="shared" si="2"/>
        <v>0</v>
      </c>
    </row>
    <row r="172" spans="1:8" x14ac:dyDescent="0.25">
      <c r="A172" s="26" t="s">
        <v>656</v>
      </c>
      <c r="B172" s="27" t="s">
        <v>1659</v>
      </c>
      <c r="C172" s="27" t="s">
        <v>1663</v>
      </c>
      <c r="D172" s="27" t="s">
        <v>1671</v>
      </c>
      <c r="E172" s="27" t="s">
        <v>1683</v>
      </c>
      <c r="F172" s="32"/>
      <c r="G172" s="53">
        <v>106.05767897885001</v>
      </c>
      <c r="H172" s="30">
        <f t="shared" si="2"/>
        <v>0</v>
      </c>
    </row>
    <row r="173" spans="1:8" x14ac:dyDescent="0.25">
      <c r="A173" s="26" t="s">
        <v>657</v>
      </c>
      <c r="B173" s="27" t="s">
        <v>1659</v>
      </c>
      <c r="C173" s="27" t="s">
        <v>1663</v>
      </c>
      <c r="D173" s="27" t="s">
        <v>1672</v>
      </c>
      <c r="E173" s="27" t="s">
        <v>1683</v>
      </c>
      <c r="F173" s="32"/>
      <c r="G173" s="53">
        <v>121.915177832971</v>
      </c>
      <c r="H173" s="30">
        <f t="shared" si="2"/>
        <v>0</v>
      </c>
    </row>
    <row r="174" spans="1:8" x14ac:dyDescent="0.25">
      <c r="A174" s="26" t="s">
        <v>658</v>
      </c>
      <c r="B174" s="27" t="s">
        <v>1659</v>
      </c>
      <c r="C174" s="27" t="s">
        <v>1663</v>
      </c>
      <c r="D174" s="27" t="s">
        <v>1673</v>
      </c>
      <c r="E174" s="27" t="s">
        <v>1683</v>
      </c>
      <c r="F174" s="32"/>
      <c r="G174" s="53">
        <v>134.20128879722799</v>
      </c>
      <c r="H174" s="30">
        <f t="shared" si="2"/>
        <v>0</v>
      </c>
    </row>
    <row r="175" spans="1:8" x14ac:dyDescent="0.25">
      <c r="A175" s="26" t="s">
        <v>659</v>
      </c>
      <c r="B175" s="27" t="s">
        <v>1659</v>
      </c>
      <c r="C175" s="27" t="s">
        <v>1663</v>
      </c>
      <c r="D175" s="27" t="s">
        <v>1674</v>
      </c>
      <c r="E175" s="27" t="s">
        <v>1683</v>
      </c>
      <c r="F175" s="32"/>
      <c r="G175" s="53">
        <v>173.60925965612901</v>
      </c>
      <c r="H175" s="30">
        <f t="shared" si="2"/>
        <v>0</v>
      </c>
    </row>
    <row r="176" spans="1:8" x14ac:dyDescent="0.25">
      <c r="A176" s="26" t="s">
        <v>660</v>
      </c>
      <c r="B176" s="27" t="s">
        <v>1659</v>
      </c>
      <c r="C176" s="27" t="s">
        <v>1663</v>
      </c>
      <c r="D176" s="27" t="s">
        <v>1675</v>
      </c>
      <c r="E176" s="27" t="s">
        <v>1683</v>
      </c>
      <c r="F176" s="32"/>
      <c r="G176" s="53">
        <v>136.048664900284</v>
      </c>
      <c r="H176" s="30">
        <f t="shared" si="2"/>
        <v>0</v>
      </c>
    </row>
    <row r="177" spans="1:8" x14ac:dyDescent="0.25">
      <c r="A177" s="26" t="s">
        <v>661</v>
      </c>
      <c r="B177" s="27" t="s">
        <v>1659</v>
      </c>
      <c r="C177" s="27" t="s">
        <v>1663</v>
      </c>
      <c r="D177" s="27" t="s">
        <v>1676</v>
      </c>
      <c r="E177" s="27" t="s">
        <v>1683</v>
      </c>
      <c r="F177" s="32"/>
      <c r="G177" s="53">
        <v>149.859587799716</v>
      </c>
      <c r="H177" s="30">
        <f t="shared" si="2"/>
        <v>0</v>
      </c>
    </row>
    <row r="178" spans="1:8" x14ac:dyDescent="0.25">
      <c r="A178" s="26" t="s">
        <v>1758</v>
      </c>
      <c r="B178" s="27" t="s">
        <v>1659</v>
      </c>
      <c r="C178" s="27" t="s">
        <v>1663</v>
      </c>
      <c r="D178" s="27" t="s">
        <v>1736</v>
      </c>
      <c r="E178" s="27" t="s">
        <v>1684</v>
      </c>
      <c r="F178" s="32"/>
      <c r="G178" s="53">
        <v>66.167629783741006</v>
      </c>
      <c r="H178" s="30">
        <f t="shared" si="2"/>
        <v>0</v>
      </c>
    </row>
    <row r="179" spans="1:8" x14ac:dyDescent="0.25">
      <c r="A179" s="26" t="s">
        <v>662</v>
      </c>
      <c r="B179" s="27" t="s">
        <v>1659</v>
      </c>
      <c r="C179" s="27" t="s">
        <v>1663</v>
      </c>
      <c r="D179" s="27" t="s">
        <v>1670</v>
      </c>
      <c r="E179" s="27" t="s">
        <v>1684</v>
      </c>
      <c r="F179" s="32"/>
      <c r="G179" s="53">
        <v>91.905602175489307</v>
      </c>
      <c r="H179" s="30">
        <f t="shared" si="2"/>
        <v>0</v>
      </c>
    </row>
    <row r="180" spans="1:8" x14ac:dyDescent="0.25">
      <c r="A180" s="26" t="s">
        <v>663</v>
      </c>
      <c r="B180" s="27" t="s">
        <v>1659</v>
      </c>
      <c r="C180" s="27" t="s">
        <v>1663</v>
      </c>
      <c r="D180" s="27" t="s">
        <v>1671</v>
      </c>
      <c r="E180" s="27" t="s">
        <v>1684</v>
      </c>
      <c r="F180" s="32"/>
      <c r="G180" s="53">
        <v>103.476138167369</v>
      </c>
      <c r="H180" s="30">
        <f t="shared" si="2"/>
        <v>0</v>
      </c>
    </row>
    <row r="181" spans="1:8" x14ac:dyDescent="0.25">
      <c r="A181" s="26" t="s">
        <v>664</v>
      </c>
      <c r="B181" s="27" t="s">
        <v>1659</v>
      </c>
      <c r="C181" s="27" t="s">
        <v>1663</v>
      </c>
      <c r="D181" s="27" t="s">
        <v>1672</v>
      </c>
      <c r="E181" s="27" t="s">
        <v>1684</v>
      </c>
      <c r="F181" s="32"/>
      <c r="G181" s="53">
        <v>112.653057251845</v>
      </c>
      <c r="H181" s="30">
        <f t="shared" si="2"/>
        <v>0</v>
      </c>
    </row>
    <row r="182" spans="1:8" x14ac:dyDescent="0.25">
      <c r="A182" s="26" t="s">
        <v>665</v>
      </c>
      <c r="B182" s="27" t="s">
        <v>1659</v>
      </c>
      <c r="C182" s="27" t="s">
        <v>1663</v>
      </c>
      <c r="D182" s="27" t="s">
        <v>1673</v>
      </c>
      <c r="E182" s="27" t="s">
        <v>1684</v>
      </c>
      <c r="F182" s="32"/>
      <c r="G182" s="53">
        <v>119.648127330427</v>
      </c>
      <c r="H182" s="30">
        <f t="shared" si="2"/>
        <v>0</v>
      </c>
    </row>
    <row r="183" spans="1:8" x14ac:dyDescent="0.25">
      <c r="A183" s="26" t="s">
        <v>666</v>
      </c>
      <c r="B183" s="27" t="s">
        <v>1659</v>
      </c>
      <c r="C183" s="27" t="s">
        <v>1663</v>
      </c>
      <c r="D183" s="27" t="s">
        <v>1674</v>
      </c>
      <c r="E183" s="27" t="s">
        <v>1684</v>
      </c>
      <c r="F183" s="32"/>
      <c r="G183" s="53">
        <v>174.333328364957</v>
      </c>
      <c r="H183" s="30">
        <f t="shared" si="2"/>
        <v>0</v>
      </c>
    </row>
    <row r="184" spans="1:8" x14ac:dyDescent="0.25">
      <c r="A184" s="26" t="s">
        <v>667</v>
      </c>
      <c r="B184" s="27" t="s">
        <v>1659</v>
      </c>
      <c r="C184" s="27" t="s">
        <v>1663</v>
      </c>
      <c r="D184" s="27" t="s">
        <v>1675</v>
      </c>
      <c r="E184" s="27" t="s">
        <v>1684</v>
      </c>
      <c r="F184" s="32"/>
      <c r="G184" s="53">
        <v>149.58401592898201</v>
      </c>
      <c r="H184" s="30">
        <f t="shared" si="2"/>
        <v>0</v>
      </c>
    </row>
    <row r="185" spans="1:8" x14ac:dyDescent="0.25">
      <c r="A185" s="26" t="s">
        <v>668</v>
      </c>
      <c r="B185" s="27" t="s">
        <v>1659</v>
      </c>
      <c r="C185" s="27" t="s">
        <v>1663</v>
      </c>
      <c r="D185" s="27" t="s">
        <v>1676</v>
      </c>
      <c r="E185" s="27" t="s">
        <v>1684</v>
      </c>
      <c r="F185" s="32"/>
      <c r="G185" s="53">
        <v>159.12972855465199</v>
      </c>
      <c r="H185" s="30">
        <f t="shared" si="2"/>
        <v>0</v>
      </c>
    </row>
    <row r="186" spans="1:8" x14ac:dyDescent="0.25">
      <c r="A186" s="26" t="s">
        <v>1759</v>
      </c>
      <c r="B186" s="27" t="s">
        <v>1659</v>
      </c>
      <c r="C186" s="27" t="s">
        <v>1663</v>
      </c>
      <c r="D186" s="27" t="s">
        <v>1736</v>
      </c>
      <c r="E186" s="27" t="s">
        <v>1685</v>
      </c>
      <c r="F186" s="32"/>
      <c r="G186" s="53">
        <v>48.638386147595803</v>
      </c>
      <c r="H186" s="30">
        <f t="shared" si="2"/>
        <v>0</v>
      </c>
    </row>
    <row r="187" spans="1:8" x14ac:dyDescent="0.25">
      <c r="A187" s="26" t="s">
        <v>669</v>
      </c>
      <c r="B187" s="27" t="s">
        <v>1659</v>
      </c>
      <c r="C187" s="27" t="s">
        <v>1663</v>
      </c>
      <c r="D187" s="27" t="s">
        <v>1670</v>
      </c>
      <c r="E187" s="27" t="s">
        <v>1685</v>
      </c>
      <c r="F187" s="32"/>
      <c r="G187" s="53">
        <v>70.383153658909393</v>
      </c>
      <c r="H187" s="30">
        <f t="shared" si="2"/>
        <v>0</v>
      </c>
    </row>
    <row r="188" spans="1:8" x14ac:dyDescent="0.25">
      <c r="A188" s="26" t="s">
        <v>670</v>
      </c>
      <c r="B188" s="27" t="s">
        <v>1659</v>
      </c>
      <c r="C188" s="27" t="s">
        <v>1663</v>
      </c>
      <c r="D188" s="27" t="s">
        <v>1671</v>
      </c>
      <c r="E188" s="27" t="s">
        <v>1685</v>
      </c>
      <c r="F188" s="32"/>
      <c r="G188" s="53">
        <v>84.424640483504206</v>
      </c>
      <c r="H188" s="30">
        <f t="shared" si="2"/>
        <v>0</v>
      </c>
    </row>
    <row r="189" spans="1:8" x14ac:dyDescent="0.25">
      <c r="A189" s="26" t="s">
        <v>671</v>
      </c>
      <c r="B189" s="27" t="s">
        <v>1659</v>
      </c>
      <c r="C189" s="27" t="s">
        <v>1663</v>
      </c>
      <c r="D189" s="27" t="s">
        <v>1672</v>
      </c>
      <c r="E189" s="27" t="s">
        <v>1685</v>
      </c>
      <c r="F189" s="32"/>
      <c r="G189" s="53">
        <v>96.864177138973602</v>
      </c>
      <c r="H189" s="30">
        <f t="shared" si="2"/>
        <v>0</v>
      </c>
    </row>
    <row r="190" spans="1:8" x14ac:dyDescent="0.25">
      <c r="A190" s="26" t="s">
        <v>672</v>
      </c>
      <c r="B190" s="27" t="s">
        <v>1659</v>
      </c>
      <c r="C190" s="27" t="s">
        <v>1663</v>
      </c>
      <c r="D190" s="27" t="s">
        <v>1673</v>
      </c>
      <c r="E190" s="27" t="s">
        <v>1685</v>
      </c>
      <c r="F190" s="32"/>
      <c r="G190" s="53">
        <v>104.59051906905501</v>
      </c>
      <c r="H190" s="30">
        <f t="shared" si="2"/>
        <v>0</v>
      </c>
    </row>
    <row r="191" spans="1:8" x14ac:dyDescent="0.25">
      <c r="A191" s="26" t="s">
        <v>673</v>
      </c>
      <c r="B191" s="27" t="s">
        <v>1659</v>
      </c>
      <c r="C191" s="27" t="s">
        <v>1663</v>
      </c>
      <c r="D191" s="27" t="s">
        <v>1674</v>
      </c>
      <c r="E191" s="27" t="s">
        <v>1685</v>
      </c>
      <c r="F191" s="32"/>
      <c r="G191" s="53">
        <v>130.801621297</v>
      </c>
      <c r="H191" s="30">
        <f t="shared" si="2"/>
        <v>0</v>
      </c>
    </row>
    <row r="192" spans="1:8" x14ac:dyDescent="0.25">
      <c r="A192" s="26" t="s">
        <v>674</v>
      </c>
      <c r="B192" s="27" t="s">
        <v>1659</v>
      </c>
      <c r="C192" s="27" t="s">
        <v>1663</v>
      </c>
      <c r="D192" s="27" t="s">
        <v>1675</v>
      </c>
      <c r="E192" s="27" t="s">
        <v>1685</v>
      </c>
      <c r="F192" s="32"/>
      <c r="G192" s="53">
        <v>111.82710183942901</v>
      </c>
      <c r="H192" s="30">
        <f t="shared" si="2"/>
        <v>0</v>
      </c>
    </row>
    <row r="193" spans="1:8" x14ac:dyDescent="0.25">
      <c r="A193" s="26" t="s">
        <v>675</v>
      </c>
      <c r="B193" s="27" t="s">
        <v>1659</v>
      </c>
      <c r="C193" s="27" t="s">
        <v>1663</v>
      </c>
      <c r="D193" s="27" t="s">
        <v>1676</v>
      </c>
      <c r="E193" s="27" t="s">
        <v>1685</v>
      </c>
      <c r="F193" s="32"/>
      <c r="G193" s="53">
        <v>124.731243295997</v>
      </c>
      <c r="H193" s="30">
        <f t="shared" si="2"/>
        <v>0</v>
      </c>
    </row>
    <row r="194" spans="1:8" x14ac:dyDescent="0.25">
      <c r="A194" s="26" t="s">
        <v>1760</v>
      </c>
      <c r="B194" s="27" t="s">
        <v>503</v>
      </c>
      <c r="C194" s="27" t="s">
        <v>1663</v>
      </c>
      <c r="D194" s="27" t="s">
        <v>1736</v>
      </c>
      <c r="E194" s="27" t="s">
        <v>1678</v>
      </c>
      <c r="F194" s="32"/>
      <c r="G194" s="53">
        <v>42.900698114957898</v>
      </c>
      <c r="H194" s="30">
        <f t="shared" ref="H194:H257" si="3">G194*F194</f>
        <v>0</v>
      </c>
    </row>
    <row r="195" spans="1:8" x14ac:dyDescent="0.25">
      <c r="A195" s="26" t="s">
        <v>676</v>
      </c>
      <c r="B195" s="27" t="s">
        <v>503</v>
      </c>
      <c r="C195" s="27" t="s">
        <v>1663</v>
      </c>
      <c r="D195" s="27" t="s">
        <v>1670</v>
      </c>
      <c r="E195" s="27" t="s">
        <v>1678</v>
      </c>
      <c r="F195" s="32"/>
      <c r="G195" s="53">
        <v>61.151943422423699</v>
      </c>
      <c r="H195" s="30">
        <f t="shared" si="3"/>
        <v>0</v>
      </c>
    </row>
    <row r="196" spans="1:8" x14ac:dyDescent="0.25">
      <c r="A196" s="26" t="s">
        <v>677</v>
      </c>
      <c r="B196" s="27" t="s">
        <v>503</v>
      </c>
      <c r="C196" s="27" t="s">
        <v>1663</v>
      </c>
      <c r="D196" s="27" t="s">
        <v>1671</v>
      </c>
      <c r="E196" s="27" t="s">
        <v>1678</v>
      </c>
      <c r="F196" s="32"/>
      <c r="G196" s="53">
        <v>74.015167721932499</v>
      </c>
      <c r="H196" s="30">
        <f t="shared" si="3"/>
        <v>0</v>
      </c>
    </row>
    <row r="197" spans="1:8" x14ac:dyDescent="0.25">
      <c r="A197" s="26" t="s">
        <v>678</v>
      </c>
      <c r="B197" s="27" t="s">
        <v>503</v>
      </c>
      <c r="C197" s="27" t="s">
        <v>1663</v>
      </c>
      <c r="D197" s="27" t="s">
        <v>1672</v>
      </c>
      <c r="E197" s="27" t="s">
        <v>1678</v>
      </c>
      <c r="F197" s="32"/>
      <c r="G197" s="53">
        <v>87.553677782161401</v>
      </c>
      <c r="H197" s="30">
        <f t="shared" si="3"/>
        <v>0</v>
      </c>
    </row>
    <row r="198" spans="1:8" x14ac:dyDescent="0.25">
      <c r="A198" s="26" t="s">
        <v>679</v>
      </c>
      <c r="B198" s="27" t="s">
        <v>503</v>
      </c>
      <c r="C198" s="27" t="s">
        <v>1663</v>
      </c>
      <c r="D198" s="27" t="s">
        <v>1673</v>
      </c>
      <c r="E198" s="27" t="s">
        <v>1678</v>
      </c>
      <c r="F198" s="32"/>
      <c r="G198" s="53">
        <v>94.503545501946704</v>
      </c>
      <c r="H198" s="30">
        <f t="shared" si="3"/>
        <v>0</v>
      </c>
    </row>
    <row r="199" spans="1:8" x14ac:dyDescent="0.25">
      <c r="A199" s="26" t="s">
        <v>680</v>
      </c>
      <c r="B199" s="27" t="s">
        <v>503</v>
      </c>
      <c r="C199" s="27" t="s">
        <v>1663</v>
      </c>
      <c r="D199" s="27" t="s">
        <v>1674</v>
      </c>
      <c r="E199" s="27" t="s">
        <v>1678</v>
      </c>
      <c r="F199" s="32"/>
      <c r="G199" s="53">
        <v>117.214402601071</v>
      </c>
      <c r="H199" s="30">
        <f t="shared" si="3"/>
        <v>0</v>
      </c>
    </row>
    <row r="200" spans="1:8" x14ac:dyDescent="0.25">
      <c r="A200" s="26" t="s">
        <v>681</v>
      </c>
      <c r="B200" s="27" t="s">
        <v>503</v>
      </c>
      <c r="C200" s="27" t="s">
        <v>1663</v>
      </c>
      <c r="D200" s="27" t="s">
        <v>1675</v>
      </c>
      <c r="E200" s="27" t="s">
        <v>1678</v>
      </c>
      <c r="F200" s="32"/>
      <c r="G200" s="53">
        <v>99.530043907702805</v>
      </c>
      <c r="H200" s="30">
        <f t="shared" si="3"/>
        <v>0</v>
      </c>
    </row>
    <row r="201" spans="1:8" x14ac:dyDescent="0.25">
      <c r="A201" s="26" t="s">
        <v>682</v>
      </c>
      <c r="B201" s="27" t="s">
        <v>503</v>
      </c>
      <c r="C201" s="27" t="s">
        <v>1663</v>
      </c>
      <c r="D201" s="27" t="s">
        <v>1676</v>
      </c>
      <c r="E201" s="27" t="s">
        <v>1678</v>
      </c>
      <c r="F201" s="32"/>
      <c r="G201" s="53">
        <v>102.02645406702401</v>
      </c>
      <c r="H201" s="30">
        <f t="shared" si="3"/>
        <v>0</v>
      </c>
    </row>
    <row r="202" spans="1:8" x14ac:dyDescent="0.25">
      <c r="A202" s="26" t="s">
        <v>1761</v>
      </c>
      <c r="B202" s="27" t="s">
        <v>503</v>
      </c>
      <c r="C202" s="27" t="s">
        <v>1663</v>
      </c>
      <c r="D202" s="27" t="s">
        <v>1736</v>
      </c>
      <c r="E202" s="27" t="s">
        <v>1679</v>
      </c>
      <c r="F202" s="32"/>
      <c r="G202" s="53">
        <v>82.2502774514235</v>
      </c>
      <c r="H202" s="30">
        <f t="shared" si="3"/>
        <v>0</v>
      </c>
    </row>
    <row r="203" spans="1:8" x14ac:dyDescent="0.25">
      <c r="A203" s="26" t="s">
        <v>683</v>
      </c>
      <c r="B203" s="27" t="s">
        <v>503</v>
      </c>
      <c r="C203" s="27" t="s">
        <v>1663</v>
      </c>
      <c r="D203" s="27" t="s">
        <v>1670</v>
      </c>
      <c r="E203" s="27" t="s">
        <v>1679</v>
      </c>
      <c r="F203" s="32"/>
      <c r="G203" s="53">
        <v>112.903726687298</v>
      </c>
      <c r="H203" s="30">
        <f t="shared" si="3"/>
        <v>0</v>
      </c>
    </row>
    <row r="204" spans="1:8" x14ac:dyDescent="0.25">
      <c r="A204" s="26" t="s">
        <v>684</v>
      </c>
      <c r="B204" s="27" t="s">
        <v>503</v>
      </c>
      <c r="C204" s="27" t="s">
        <v>1663</v>
      </c>
      <c r="D204" s="27" t="s">
        <v>1671</v>
      </c>
      <c r="E204" s="27" t="s">
        <v>1679</v>
      </c>
      <c r="F204" s="32"/>
      <c r="G204" s="53">
        <v>133.64857521801</v>
      </c>
      <c r="H204" s="30">
        <f t="shared" si="3"/>
        <v>0</v>
      </c>
    </row>
    <row r="205" spans="1:8" x14ac:dyDescent="0.25">
      <c r="A205" s="26" t="s">
        <v>685</v>
      </c>
      <c r="B205" s="27" t="s">
        <v>503</v>
      </c>
      <c r="C205" s="27" t="s">
        <v>1663</v>
      </c>
      <c r="D205" s="27" t="s">
        <v>1672</v>
      </c>
      <c r="E205" s="27" t="s">
        <v>1679</v>
      </c>
      <c r="F205" s="32"/>
      <c r="G205" s="53">
        <v>150.37287325967699</v>
      </c>
      <c r="H205" s="30">
        <f t="shared" si="3"/>
        <v>0</v>
      </c>
    </row>
    <row r="206" spans="1:8" x14ac:dyDescent="0.25">
      <c r="A206" s="26" t="s">
        <v>686</v>
      </c>
      <c r="B206" s="27" t="s">
        <v>503</v>
      </c>
      <c r="C206" s="27" t="s">
        <v>1663</v>
      </c>
      <c r="D206" s="27" t="s">
        <v>1673</v>
      </c>
      <c r="E206" s="27" t="s">
        <v>1679</v>
      </c>
      <c r="F206" s="32"/>
      <c r="G206" s="53">
        <v>168.641116256093</v>
      </c>
      <c r="H206" s="30">
        <f t="shared" si="3"/>
        <v>0</v>
      </c>
    </row>
    <row r="207" spans="1:8" x14ac:dyDescent="0.25">
      <c r="A207" s="26" t="s">
        <v>687</v>
      </c>
      <c r="B207" s="27" t="s">
        <v>503</v>
      </c>
      <c r="C207" s="27" t="s">
        <v>1663</v>
      </c>
      <c r="D207" s="27" t="s">
        <v>1674</v>
      </c>
      <c r="E207" s="27" t="s">
        <v>1679</v>
      </c>
      <c r="F207" s="32"/>
      <c r="G207" s="53">
        <v>218.91905966220901</v>
      </c>
      <c r="H207" s="30">
        <f t="shared" si="3"/>
        <v>0</v>
      </c>
    </row>
    <row r="208" spans="1:8" x14ac:dyDescent="0.25">
      <c r="A208" s="26" t="s">
        <v>688</v>
      </c>
      <c r="B208" s="27" t="s">
        <v>503</v>
      </c>
      <c r="C208" s="27" t="s">
        <v>1663</v>
      </c>
      <c r="D208" s="27" t="s">
        <v>1675</v>
      </c>
      <c r="E208" s="27" t="s">
        <v>1679</v>
      </c>
      <c r="F208" s="32"/>
      <c r="G208" s="53">
        <v>194.30539916216199</v>
      </c>
      <c r="H208" s="30">
        <f t="shared" si="3"/>
        <v>0</v>
      </c>
    </row>
    <row r="209" spans="1:8" x14ac:dyDescent="0.25">
      <c r="A209" s="26" t="s">
        <v>689</v>
      </c>
      <c r="B209" s="27" t="s">
        <v>503</v>
      </c>
      <c r="C209" s="27" t="s">
        <v>1663</v>
      </c>
      <c r="D209" s="27" t="s">
        <v>1676</v>
      </c>
      <c r="E209" s="27" t="s">
        <v>1679</v>
      </c>
      <c r="F209" s="32"/>
      <c r="G209" s="53">
        <v>164.59873611934501</v>
      </c>
      <c r="H209" s="30">
        <f t="shared" si="3"/>
        <v>0</v>
      </c>
    </row>
    <row r="210" spans="1:8" x14ac:dyDescent="0.25">
      <c r="A210" s="26" t="s">
        <v>1762</v>
      </c>
      <c r="B210" s="27" t="s">
        <v>503</v>
      </c>
      <c r="C210" s="27" t="s">
        <v>1663</v>
      </c>
      <c r="D210" s="27" t="s">
        <v>1736</v>
      </c>
      <c r="E210" s="27" t="s">
        <v>1680</v>
      </c>
      <c r="F210" s="32"/>
      <c r="G210" s="53">
        <v>64.475703520862098</v>
      </c>
      <c r="H210" s="30">
        <f t="shared" si="3"/>
        <v>0</v>
      </c>
    </row>
    <row r="211" spans="1:8" x14ac:dyDescent="0.25">
      <c r="A211" s="26" t="s">
        <v>690</v>
      </c>
      <c r="B211" s="27" t="s">
        <v>503</v>
      </c>
      <c r="C211" s="27" t="s">
        <v>1663</v>
      </c>
      <c r="D211" s="27" t="s">
        <v>1670</v>
      </c>
      <c r="E211" s="27" t="s">
        <v>1680</v>
      </c>
      <c r="F211" s="32"/>
      <c r="G211" s="53">
        <v>86.031072887835094</v>
      </c>
      <c r="H211" s="30">
        <f t="shared" si="3"/>
        <v>0</v>
      </c>
    </row>
    <row r="212" spans="1:8" x14ac:dyDescent="0.25">
      <c r="A212" s="26" t="s">
        <v>691</v>
      </c>
      <c r="B212" s="27" t="s">
        <v>503</v>
      </c>
      <c r="C212" s="27" t="s">
        <v>1663</v>
      </c>
      <c r="D212" s="27" t="s">
        <v>1671</v>
      </c>
      <c r="E212" s="27" t="s">
        <v>1680</v>
      </c>
      <c r="F212" s="32"/>
      <c r="G212" s="53">
        <v>98.116917660131506</v>
      </c>
      <c r="H212" s="30">
        <f t="shared" si="3"/>
        <v>0</v>
      </c>
    </row>
    <row r="213" spans="1:8" x14ac:dyDescent="0.25">
      <c r="A213" s="26" t="s">
        <v>692</v>
      </c>
      <c r="B213" s="27" t="s">
        <v>503</v>
      </c>
      <c r="C213" s="27" t="s">
        <v>1663</v>
      </c>
      <c r="D213" s="27" t="s">
        <v>1672</v>
      </c>
      <c r="E213" s="27" t="s">
        <v>1680</v>
      </c>
      <c r="F213" s="32"/>
      <c r="G213" s="53">
        <v>110.98340781296601</v>
      </c>
      <c r="H213" s="30">
        <f t="shared" si="3"/>
        <v>0</v>
      </c>
    </row>
    <row r="214" spans="1:8" x14ac:dyDescent="0.25">
      <c r="A214" s="26" t="s">
        <v>693</v>
      </c>
      <c r="B214" s="27" t="s">
        <v>503</v>
      </c>
      <c r="C214" s="27" t="s">
        <v>1663</v>
      </c>
      <c r="D214" s="27" t="s">
        <v>1673</v>
      </c>
      <c r="E214" s="27" t="s">
        <v>1680</v>
      </c>
      <c r="F214" s="32"/>
      <c r="G214" s="53">
        <v>122.682640689655</v>
      </c>
      <c r="H214" s="30">
        <f t="shared" si="3"/>
        <v>0</v>
      </c>
    </row>
    <row r="215" spans="1:8" x14ac:dyDescent="0.25">
      <c r="A215" s="26" t="s">
        <v>694</v>
      </c>
      <c r="B215" s="27" t="s">
        <v>503</v>
      </c>
      <c r="C215" s="27" t="s">
        <v>1663</v>
      </c>
      <c r="D215" s="27" t="s">
        <v>1674</v>
      </c>
      <c r="E215" s="27" t="s">
        <v>1680</v>
      </c>
      <c r="F215" s="32"/>
      <c r="G215" s="53">
        <v>152.78245310358599</v>
      </c>
      <c r="H215" s="30">
        <f t="shared" si="3"/>
        <v>0</v>
      </c>
    </row>
    <row r="216" spans="1:8" x14ac:dyDescent="0.25">
      <c r="A216" s="26" t="s">
        <v>695</v>
      </c>
      <c r="B216" s="27" t="s">
        <v>503</v>
      </c>
      <c r="C216" s="27" t="s">
        <v>1663</v>
      </c>
      <c r="D216" s="27" t="s">
        <v>1675</v>
      </c>
      <c r="E216" s="27" t="s">
        <v>1680</v>
      </c>
      <c r="F216" s="32"/>
      <c r="G216" s="53">
        <v>136.797043575</v>
      </c>
      <c r="H216" s="30">
        <f t="shared" si="3"/>
        <v>0</v>
      </c>
    </row>
    <row r="217" spans="1:8" x14ac:dyDescent="0.25">
      <c r="A217" s="26" t="s">
        <v>696</v>
      </c>
      <c r="B217" s="27" t="s">
        <v>503</v>
      </c>
      <c r="C217" s="27" t="s">
        <v>1663</v>
      </c>
      <c r="D217" s="27" t="s">
        <v>1676</v>
      </c>
      <c r="E217" s="27" t="s">
        <v>1680</v>
      </c>
      <c r="F217" s="32"/>
      <c r="G217" s="53">
        <v>140.70909362076</v>
      </c>
      <c r="H217" s="30">
        <f t="shared" si="3"/>
        <v>0</v>
      </c>
    </row>
    <row r="218" spans="1:8" x14ac:dyDescent="0.25">
      <c r="A218" s="26" t="s">
        <v>1763</v>
      </c>
      <c r="B218" s="27" t="s">
        <v>503</v>
      </c>
      <c r="C218" s="27" t="s">
        <v>1663</v>
      </c>
      <c r="D218" s="27" t="s">
        <v>1736</v>
      </c>
      <c r="E218" s="27" t="s">
        <v>1681</v>
      </c>
      <c r="F218" s="32"/>
      <c r="G218" s="53">
        <v>44.438629273142801</v>
      </c>
      <c r="H218" s="30">
        <f t="shared" si="3"/>
        <v>0</v>
      </c>
    </row>
    <row r="219" spans="1:8" x14ac:dyDescent="0.25">
      <c r="A219" s="26" t="s">
        <v>697</v>
      </c>
      <c r="B219" s="27" t="s">
        <v>503</v>
      </c>
      <c r="C219" s="27" t="s">
        <v>1663</v>
      </c>
      <c r="D219" s="27" t="s">
        <v>1670</v>
      </c>
      <c r="E219" s="27" t="s">
        <v>1681</v>
      </c>
      <c r="F219" s="32"/>
      <c r="G219" s="53">
        <v>65.043192915664207</v>
      </c>
      <c r="H219" s="30">
        <f t="shared" si="3"/>
        <v>0</v>
      </c>
    </row>
    <row r="220" spans="1:8" x14ac:dyDescent="0.25">
      <c r="A220" s="26" t="s">
        <v>698</v>
      </c>
      <c r="B220" s="27" t="s">
        <v>503</v>
      </c>
      <c r="C220" s="27" t="s">
        <v>1663</v>
      </c>
      <c r="D220" s="27" t="s">
        <v>1671</v>
      </c>
      <c r="E220" s="27" t="s">
        <v>1681</v>
      </c>
      <c r="F220" s="32"/>
      <c r="G220" s="53">
        <v>76.990156322013604</v>
      </c>
      <c r="H220" s="30">
        <f t="shared" si="3"/>
        <v>0</v>
      </c>
    </row>
    <row r="221" spans="1:8" x14ac:dyDescent="0.25">
      <c r="A221" s="26" t="s">
        <v>699</v>
      </c>
      <c r="B221" s="27" t="s">
        <v>503</v>
      </c>
      <c r="C221" s="27" t="s">
        <v>1663</v>
      </c>
      <c r="D221" s="27" t="s">
        <v>1672</v>
      </c>
      <c r="E221" s="27" t="s">
        <v>1681</v>
      </c>
      <c r="F221" s="32"/>
      <c r="G221" s="53">
        <v>87.436041402373405</v>
      </c>
      <c r="H221" s="30">
        <f t="shared" si="3"/>
        <v>0</v>
      </c>
    </row>
    <row r="222" spans="1:8" x14ac:dyDescent="0.25">
      <c r="A222" s="26" t="s">
        <v>700</v>
      </c>
      <c r="B222" s="27" t="s">
        <v>503</v>
      </c>
      <c r="C222" s="27" t="s">
        <v>1663</v>
      </c>
      <c r="D222" s="27" t="s">
        <v>1673</v>
      </c>
      <c r="E222" s="27" t="s">
        <v>1681</v>
      </c>
      <c r="F222" s="32"/>
      <c r="G222" s="53">
        <v>95.764194242281803</v>
      </c>
      <c r="H222" s="30">
        <f t="shared" si="3"/>
        <v>0</v>
      </c>
    </row>
    <row r="223" spans="1:8" x14ac:dyDescent="0.25">
      <c r="A223" s="26" t="s">
        <v>701</v>
      </c>
      <c r="B223" s="27" t="s">
        <v>503</v>
      </c>
      <c r="C223" s="27" t="s">
        <v>1663</v>
      </c>
      <c r="D223" s="27" t="s">
        <v>1674</v>
      </c>
      <c r="E223" s="27" t="s">
        <v>1681</v>
      </c>
      <c r="F223" s="32"/>
      <c r="G223" s="53">
        <v>102.897077619629</v>
      </c>
      <c r="H223" s="30">
        <f t="shared" si="3"/>
        <v>0</v>
      </c>
    </row>
    <row r="224" spans="1:8" x14ac:dyDescent="0.25">
      <c r="A224" s="26" t="s">
        <v>702</v>
      </c>
      <c r="B224" s="27" t="s">
        <v>503</v>
      </c>
      <c r="C224" s="27" t="s">
        <v>1663</v>
      </c>
      <c r="D224" s="27" t="s">
        <v>1675</v>
      </c>
      <c r="E224" s="27" t="s">
        <v>1681</v>
      </c>
      <c r="F224" s="32"/>
      <c r="G224" s="53">
        <v>89.819967400783696</v>
      </c>
      <c r="H224" s="30">
        <f t="shared" si="3"/>
        <v>0</v>
      </c>
    </row>
    <row r="225" spans="1:8" x14ac:dyDescent="0.25">
      <c r="A225" s="26" t="s">
        <v>703</v>
      </c>
      <c r="B225" s="27" t="s">
        <v>503</v>
      </c>
      <c r="C225" s="27" t="s">
        <v>1663</v>
      </c>
      <c r="D225" s="27" t="s">
        <v>1676</v>
      </c>
      <c r="E225" s="27" t="s">
        <v>1681</v>
      </c>
      <c r="F225" s="32"/>
      <c r="G225" s="53">
        <v>99.342735416761599</v>
      </c>
      <c r="H225" s="30">
        <f t="shared" si="3"/>
        <v>0</v>
      </c>
    </row>
    <row r="226" spans="1:8" x14ac:dyDescent="0.25">
      <c r="A226" s="26" t="s">
        <v>1764</v>
      </c>
      <c r="B226" s="27" t="s">
        <v>503</v>
      </c>
      <c r="C226" s="27" t="s">
        <v>1663</v>
      </c>
      <c r="D226" s="27" t="s">
        <v>1736</v>
      </c>
      <c r="E226" s="27" t="s">
        <v>1682</v>
      </c>
      <c r="F226" s="32"/>
      <c r="G226" s="53">
        <v>46.528769121689798</v>
      </c>
      <c r="H226" s="30">
        <f t="shared" si="3"/>
        <v>0</v>
      </c>
    </row>
    <row r="227" spans="1:8" x14ac:dyDescent="0.25">
      <c r="A227" s="26" t="s">
        <v>704</v>
      </c>
      <c r="B227" s="27" t="s">
        <v>503</v>
      </c>
      <c r="C227" s="27" t="s">
        <v>1663</v>
      </c>
      <c r="D227" s="27" t="s">
        <v>1670</v>
      </c>
      <c r="E227" s="27" t="s">
        <v>1682</v>
      </c>
      <c r="F227" s="32"/>
      <c r="G227" s="53">
        <v>67.728499927397095</v>
      </c>
      <c r="H227" s="30">
        <f t="shared" si="3"/>
        <v>0</v>
      </c>
    </row>
    <row r="228" spans="1:8" x14ac:dyDescent="0.25">
      <c r="A228" s="26" t="s">
        <v>705</v>
      </c>
      <c r="B228" s="27" t="s">
        <v>503</v>
      </c>
      <c r="C228" s="27" t="s">
        <v>1663</v>
      </c>
      <c r="D228" s="27" t="s">
        <v>1671</v>
      </c>
      <c r="E228" s="27" t="s">
        <v>1682</v>
      </c>
      <c r="F228" s="32"/>
      <c r="G228" s="53">
        <v>82.737302679291204</v>
      </c>
      <c r="H228" s="30">
        <f t="shared" si="3"/>
        <v>0</v>
      </c>
    </row>
    <row r="229" spans="1:8" x14ac:dyDescent="0.25">
      <c r="A229" s="26" t="s">
        <v>706</v>
      </c>
      <c r="B229" s="27" t="s">
        <v>503</v>
      </c>
      <c r="C229" s="27" t="s">
        <v>1663</v>
      </c>
      <c r="D229" s="27" t="s">
        <v>1672</v>
      </c>
      <c r="E229" s="27" t="s">
        <v>1682</v>
      </c>
      <c r="F229" s="32"/>
      <c r="G229" s="53">
        <v>90.962116147558405</v>
      </c>
      <c r="H229" s="30">
        <f t="shared" si="3"/>
        <v>0</v>
      </c>
    </row>
    <row r="230" spans="1:8" x14ac:dyDescent="0.25">
      <c r="A230" s="26" t="s">
        <v>707</v>
      </c>
      <c r="B230" s="27" t="s">
        <v>503</v>
      </c>
      <c r="C230" s="27" t="s">
        <v>1663</v>
      </c>
      <c r="D230" s="27" t="s">
        <v>1673</v>
      </c>
      <c r="E230" s="27" t="s">
        <v>1682</v>
      </c>
      <c r="F230" s="32"/>
      <c r="G230" s="53">
        <v>102.251420768229</v>
      </c>
      <c r="H230" s="30">
        <f t="shared" si="3"/>
        <v>0</v>
      </c>
    </row>
    <row r="231" spans="1:8" x14ac:dyDescent="0.25">
      <c r="A231" s="26" t="s">
        <v>708</v>
      </c>
      <c r="B231" s="27" t="s">
        <v>503</v>
      </c>
      <c r="C231" s="27" t="s">
        <v>1663</v>
      </c>
      <c r="D231" s="27" t="s">
        <v>1674</v>
      </c>
      <c r="E231" s="27" t="s">
        <v>1682</v>
      </c>
      <c r="F231" s="32"/>
      <c r="G231" s="53">
        <v>145.91748741993101</v>
      </c>
      <c r="H231" s="30">
        <f t="shared" si="3"/>
        <v>0</v>
      </c>
    </row>
    <row r="232" spans="1:8" x14ac:dyDescent="0.25">
      <c r="A232" s="26" t="s">
        <v>709</v>
      </c>
      <c r="B232" s="27" t="s">
        <v>503</v>
      </c>
      <c r="C232" s="27" t="s">
        <v>1663</v>
      </c>
      <c r="D232" s="27" t="s">
        <v>1675</v>
      </c>
      <c r="E232" s="27" t="s">
        <v>1682</v>
      </c>
      <c r="F232" s="32"/>
      <c r="G232" s="53">
        <v>122.071754027723</v>
      </c>
      <c r="H232" s="30">
        <f t="shared" si="3"/>
        <v>0</v>
      </c>
    </row>
    <row r="233" spans="1:8" x14ac:dyDescent="0.25">
      <c r="A233" s="26" t="s">
        <v>710</v>
      </c>
      <c r="B233" s="27" t="s">
        <v>503</v>
      </c>
      <c r="C233" s="27" t="s">
        <v>1663</v>
      </c>
      <c r="D233" s="27" t="s">
        <v>1676</v>
      </c>
      <c r="E233" s="27" t="s">
        <v>1682</v>
      </c>
      <c r="F233" s="32"/>
      <c r="G233" s="53">
        <v>105.119804243001</v>
      </c>
      <c r="H233" s="30">
        <f t="shared" si="3"/>
        <v>0</v>
      </c>
    </row>
    <row r="234" spans="1:8" x14ac:dyDescent="0.25">
      <c r="A234" s="26" t="s">
        <v>1765</v>
      </c>
      <c r="B234" s="27" t="s">
        <v>503</v>
      </c>
      <c r="C234" s="27" t="s">
        <v>1663</v>
      </c>
      <c r="D234" s="27" t="s">
        <v>1736</v>
      </c>
      <c r="E234" s="27" t="s">
        <v>1683</v>
      </c>
      <c r="F234" s="32"/>
      <c r="G234" s="53">
        <v>49.043384563544798</v>
      </c>
      <c r="H234" s="30">
        <f t="shared" si="3"/>
        <v>0</v>
      </c>
    </row>
    <row r="235" spans="1:8" x14ac:dyDescent="0.25">
      <c r="A235" s="26" t="s">
        <v>711</v>
      </c>
      <c r="B235" s="27" t="s">
        <v>503</v>
      </c>
      <c r="C235" s="27" t="s">
        <v>1663</v>
      </c>
      <c r="D235" s="27" t="s">
        <v>1670</v>
      </c>
      <c r="E235" s="27" t="s">
        <v>1683</v>
      </c>
      <c r="F235" s="32"/>
      <c r="G235" s="53">
        <v>68.634563357225005</v>
      </c>
      <c r="H235" s="30">
        <f t="shared" si="3"/>
        <v>0</v>
      </c>
    </row>
    <row r="236" spans="1:8" x14ac:dyDescent="0.25">
      <c r="A236" s="26" t="s">
        <v>712</v>
      </c>
      <c r="B236" s="27" t="s">
        <v>503</v>
      </c>
      <c r="C236" s="27" t="s">
        <v>1663</v>
      </c>
      <c r="D236" s="27" t="s">
        <v>1671</v>
      </c>
      <c r="E236" s="27" t="s">
        <v>1683</v>
      </c>
      <c r="F236" s="32"/>
      <c r="G236" s="53">
        <v>80.309509113866</v>
      </c>
      <c r="H236" s="30">
        <f t="shared" si="3"/>
        <v>0</v>
      </c>
    </row>
    <row r="237" spans="1:8" x14ac:dyDescent="0.25">
      <c r="A237" s="26" t="s">
        <v>713</v>
      </c>
      <c r="B237" s="27" t="s">
        <v>503</v>
      </c>
      <c r="C237" s="27" t="s">
        <v>1663</v>
      </c>
      <c r="D237" s="27" t="s">
        <v>1672</v>
      </c>
      <c r="E237" s="27" t="s">
        <v>1683</v>
      </c>
      <c r="F237" s="32"/>
      <c r="G237" s="53">
        <v>90.275469421213799</v>
      </c>
      <c r="H237" s="30">
        <f t="shared" si="3"/>
        <v>0</v>
      </c>
    </row>
    <row r="238" spans="1:8" x14ac:dyDescent="0.25">
      <c r="A238" s="26" t="s">
        <v>714</v>
      </c>
      <c r="B238" s="27" t="s">
        <v>503</v>
      </c>
      <c r="C238" s="27" t="s">
        <v>1663</v>
      </c>
      <c r="D238" s="27" t="s">
        <v>1673</v>
      </c>
      <c r="E238" s="27" t="s">
        <v>1683</v>
      </c>
      <c r="F238" s="32"/>
      <c r="G238" s="53">
        <v>97.560542177296696</v>
      </c>
      <c r="H238" s="30">
        <f t="shared" si="3"/>
        <v>0</v>
      </c>
    </row>
    <row r="239" spans="1:8" x14ac:dyDescent="0.25">
      <c r="A239" s="26" t="s">
        <v>715</v>
      </c>
      <c r="B239" s="27" t="s">
        <v>503</v>
      </c>
      <c r="C239" s="27" t="s">
        <v>1663</v>
      </c>
      <c r="D239" s="27" t="s">
        <v>1674</v>
      </c>
      <c r="E239" s="27" t="s">
        <v>1683</v>
      </c>
      <c r="F239" s="32"/>
      <c r="G239" s="53">
        <v>121.592599166209</v>
      </c>
      <c r="H239" s="30">
        <f t="shared" si="3"/>
        <v>0</v>
      </c>
    </row>
    <row r="240" spans="1:8" x14ac:dyDescent="0.25">
      <c r="A240" s="26" t="s">
        <v>716</v>
      </c>
      <c r="B240" s="27" t="s">
        <v>503</v>
      </c>
      <c r="C240" s="27" t="s">
        <v>1663</v>
      </c>
      <c r="D240" s="27" t="s">
        <v>1675</v>
      </c>
      <c r="E240" s="27" t="s">
        <v>1683</v>
      </c>
      <c r="F240" s="32"/>
      <c r="G240" s="53">
        <v>97.319551759148297</v>
      </c>
      <c r="H240" s="30">
        <f t="shared" si="3"/>
        <v>0</v>
      </c>
    </row>
    <row r="241" spans="1:8" x14ac:dyDescent="0.25">
      <c r="A241" s="26" t="s">
        <v>717</v>
      </c>
      <c r="B241" s="27" t="s">
        <v>503</v>
      </c>
      <c r="C241" s="27" t="s">
        <v>1663</v>
      </c>
      <c r="D241" s="27" t="s">
        <v>1676</v>
      </c>
      <c r="E241" s="27" t="s">
        <v>1683</v>
      </c>
      <c r="F241" s="32"/>
      <c r="G241" s="53">
        <v>109.257417495412</v>
      </c>
      <c r="H241" s="30">
        <f t="shared" si="3"/>
        <v>0</v>
      </c>
    </row>
    <row r="242" spans="1:8" x14ac:dyDescent="0.25">
      <c r="A242" s="26" t="s">
        <v>1766</v>
      </c>
      <c r="B242" s="27" t="s">
        <v>503</v>
      </c>
      <c r="C242" s="27" t="s">
        <v>1663</v>
      </c>
      <c r="D242" s="27" t="s">
        <v>1736</v>
      </c>
      <c r="E242" s="27" t="s">
        <v>1684</v>
      </c>
      <c r="F242" s="32"/>
      <c r="G242" s="53">
        <v>54.747486125784199</v>
      </c>
      <c r="H242" s="30">
        <f t="shared" si="3"/>
        <v>0</v>
      </c>
    </row>
    <row r="243" spans="1:8" x14ac:dyDescent="0.25">
      <c r="A243" s="26" t="s">
        <v>718</v>
      </c>
      <c r="B243" s="27" t="s">
        <v>503</v>
      </c>
      <c r="C243" s="27" t="s">
        <v>1663</v>
      </c>
      <c r="D243" s="27" t="s">
        <v>1670</v>
      </c>
      <c r="E243" s="27" t="s">
        <v>1684</v>
      </c>
      <c r="F243" s="32"/>
      <c r="G243" s="53">
        <v>73.160033047821102</v>
      </c>
      <c r="H243" s="30">
        <f t="shared" si="3"/>
        <v>0</v>
      </c>
    </row>
    <row r="244" spans="1:8" x14ac:dyDescent="0.25">
      <c r="A244" s="26" t="s">
        <v>719</v>
      </c>
      <c r="B244" s="27" t="s">
        <v>503</v>
      </c>
      <c r="C244" s="27" t="s">
        <v>1663</v>
      </c>
      <c r="D244" s="27" t="s">
        <v>1671</v>
      </c>
      <c r="E244" s="27" t="s">
        <v>1684</v>
      </c>
      <c r="F244" s="32"/>
      <c r="G244" s="53">
        <v>80.485295177498699</v>
      </c>
      <c r="H244" s="30">
        <f t="shared" si="3"/>
        <v>0</v>
      </c>
    </row>
    <row r="245" spans="1:8" x14ac:dyDescent="0.25">
      <c r="A245" s="26" t="s">
        <v>720</v>
      </c>
      <c r="B245" s="27" t="s">
        <v>503</v>
      </c>
      <c r="C245" s="27" t="s">
        <v>1663</v>
      </c>
      <c r="D245" s="27" t="s">
        <v>1672</v>
      </c>
      <c r="E245" s="27" t="s">
        <v>1684</v>
      </c>
      <c r="F245" s="32"/>
      <c r="G245" s="53">
        <v>85.896480944611895</v>
      </c>
      <c r="H245" s="30">
        <f t="shared" si="3"/>
        <v>0</v>
      </c>
    </row>
    <row r="246" spans="1:8" x14ac:dyDescent="0.25">
      <c r="A246" s="26" t="s">
        <v>721</v>
      </c>
      <c r="B246" s="27" t="s">
        <v>503</v>
      </c>
      <c r="C246" s="27" t="s">
        <v>1663</v>
      </c>
      <c r="D246" s="27" t="s">
        <v>1673</v>
      </c>
      <c r="E246" s="27" t="s">
        <v>1684</v>
      </c>
      <c r="F246" s="32"/>
      <c r="G246" s="53">
        <v>89.8037823681845</v>
      </c>
      <c r="H246" s="30">
        <f t="shared" si="3"/>
        <v>0</v>
      </c>
    </row>
    <row r="247" spans="1:8" x14ac:dyDescent="0.25">
      <c r="A247" s="26" t="s">
        <v>722</v>
      </c>
      <c r="B247" s="27" t="s">
        <v>503</v>
      </c>
      <c r="C247" s="27" t="s">
        <v>1663</v>
      </c>
      <c r="D247" s="27" t="s">
        <v>1674</v>
      </c>
      <c r="E247" s="27" t="s">
        <v>1684</v>
      </c>
      <c r="F247" s="32"/>
      <c r="G247" s="53">
        <v>124.320900352701</v>
      </c>
      <c r="H247" s="30">
        <f t="shared" si="3"/>
        <v>0</v>
      </c>
    </row>
    <row r="248" spans="1:8" x14ac:dyDescent="0.25">
      <c r="A248" s="26" t="s">
        <v>723</v>
      </c>
      <c r="B248" s="27" t="s">
        <v>503</v>
      </c>
      <c r="C248" s="27" t="s">
        <v>1663</v>
      </c>
      <c r="D248" s="27" t="s">
        <v>1675</v>
      </c>
      <c r="E248" s="27" t="s">
        <v>1684</v>
      </c>
      <c r="F248" s="32"/>
      <c r="G248" s="53">
        <v>109.290327448707</v>
      </c>
      <c r="H248" s="30">
        <f t="shared" si="3"/>
        <v>0</v>
      </c>
    </row>
    <row r="249" spans="1:8" x14ac:dyDescent="0.25">
      <c r="A249" s="26" t="s">
        <v>724</v>
      </c>
      <c r="B249" s="27" t="s">
        <v>503</v>
      </c>
      <c r="C249" s="27" t="s">
        <v>1663</v>
      </c>
      <c r="D249" s="27" t="s">
        <v>1676</v>
      </c>
      <c r="E249" s="27" t="s">
        <v>1684</v>
      </c>
      <c r="F249" s="32"/>
      <c r="G249" s="53">
        <v>117.171919946114</v>
      </c>
      <c r="H249" s="30">
        <f t="shared" si="3"/>
        <v>0</v>
      </c>
    </row>
    <row r="250" spans="1:8" x14ac:dyDescent="0.25">
      <c r="A250" s="26" t="s">
        <v>1767</v>
      </c>
      <c r="B250" s="27" t="s">
        <v>503</v>
      </c>
      <c r="C250" s="27" t="s">
        <v>1663</v>
      </c>
      <c r="D250" s="27" t="s">
        <v>1736</v>
      </c>
      <c r="E250" s="27" t="s">
        <v>1685</v>
      </c>
      <c r="F250" s="32"/>
      <c r="G250" s="53">
        <v>40.253368548053103</v>
      </c>
      <c r="H250" s="30">
        <f t="shared" si="3"/>
        <v>0</v>
      </c>
    </row>
    <row r="251" spans="1:8" x14ac:dyDescent="0.25">
      <c r="A251" s="26" t="s">
        <v>725</v>
      </c>
      <c r="B251" s="27" t="s">
        <v>503</v>
      </c>
      <c r="C251" s="27" t="s">
        <v>1663</v>
      </c>
      <c r="D251" s="27" t="s">
        <v>1670</v>
      </c>
      <c r="E251" s="27" t="s">
        <v>1685</v>
      </c>
      <c r="F251" s="32"/>
      <c r="G251" s="53">
        <v>55.810420199824101</v>
      </c>
      <c r="H251" s="30">
        <f t="shared" si="3"/>
        <v>0</v>
      </c>
    </row>
    <row r="252" spans="1:8" x14ac:dyDescent="0.25">
      <c r="A252" s="26" t="s">
        <v>726</v>
      </c>
      <c r="B252" s="27" t="s">
        <v>503</v>
      </c>
      <c r="C252" s="27" t="s">
        <v>1663</v>
      </c>
      <c r="D252" s="27" t="s">
        <v>1671</v>
      </c>
      <c r="E252" s="27" t="s">
        <v>1685</v>
      </c>
      <c r="F252" s="32"/>
      <c r="G252" s="53">
        <v>65.144165613884098</v>
      </c>
      <c r="H252" s="30">
        <f t="shared" si="3"/>
        <v>0</v>
      </c>
    </row>
    <row r="253" spans="1:8" x14ac:dyDescent="0.25">
      <c r="A253" s="26" t="s">
        <v>727</v>
      </c>
      <c r="B253" s="27" t="s">
        <v>503</v>
      </c>
      <c r="C253" s="27" t="s">
        <v>1663</v>
      </c>
      <c r="D253" s="27" t="s">
        <v>1672</v>
      </c>
      <c r="E253" s="27" t="s">
        <v>1685</v>
      </c>
      <c r="F253" s="32"/>
      <c r="G253" s="53">
        <v>73.085952935121796</v>
      </c>
      <c r="H253" s="30">
        <f t="shared" si="3"/>
        <v>0</v>
      </c>
    </row>
    <row r="254" spans="1:8" x14ac:dyDescent="0.25">
      <c r="A254" s="26" t="s">
        <v>728</v>
      </c>
      <c r="B254" s="27" t="s">
        <v>503</v>
      </c>
      <c r="C254" s="27" t="s">
        <v>1663</v>
      </c>
      <c r="D254" s="27" t="s">
        <v>1673</v>
      </c>
      <c r="E254" s="27" t="s">
        <v>1685</v>
      </c>
      <c r="F254" s="32"/>
      <c r="G254" s="53">
        <v>77.465569060427697</v>
      </c>
      <c r="H254" s="30">
        <f t="shared" si="3"/>
        <v>0</v>
      </c>
    </row>
    <row r="255" spans="1:8" x14ac:dyDescent="0.25">
      <c r="A255" s="26" t="s">
        <v>729</v>
      </c>
      <c r="B255" s="27" t="s">
        <v>503</v>
      </c>
      <c r="C255" s="27" t="s">
        <v>1663</v>
      </c>
      <c r="D255" s="27" t="s">
        <v>1674</v>
      </c>
      <c r="E255" s="27" t="s">
        <v>1685</v>
      </c>
      <c r="F255" s="32"/>
      <c r="G255" s="53">
        <v>92.973030589339601</v>
      </c>
      <c r="H255" s="30">
        <f t="shared" si="3"/>
        <v>0</v>
      </c>
    </row>
    <row r="256" spans="1:8" x14ac:dyDescent="0.25">
      <c r="A256" s="26" t="s">
        <v>730</v>
      </c>
      <c r="B256" s="27" t="s">
        <v>503</v>
      </c>
      <c r="C256" s="27" t="s">
        <v>1663</v>
      </c>
      <c r="D256" s="27" t="s">
        <v>1675</v>
      </c>
      <c r="E256" s="27" t="s">
        <v>1685</v>
      </c>
      <c r="F256" s="32"/>
      <c r="G256" s="53">
        <v>81.307579716815496</v>
      </c>
      <c r="H256" s="30">
        <f t="shared" si="3"/>
        <v>0</v>
      </c>
    </row>
    <row r="257" spans="1:8" x14ac:dyDescent="0.25">
      <c r="A257" s="26" t="s">
        <v>731</v>
      </c>
      <c r="B257" s="27" t="s">
        <v>503</v>
      </c>
      <c r="C257" s="27" t="s">
        <v>1663</v>
      </c>
      <c r="D257" s="27" t="s">
        <v>1676</v>
      </c>
      <c r="E257" s="27" t="s">
        <v>1685</v>
      </c>
      <c r="F257" s="32"/>
      <c r="G257" s="53">
        <v>92.346422104348605</v>
      </c>
      <c r="H257" s="30">
        <f t="shared" si="3"/>
        <v>0</v>
      </c>
    </row>
    <row r="258" spans="1:8" x14ac:dyDescent="0.25">
      <c r="A258" s="26" t="s">
        <v>1768</v>
      </c>
      <c r="B258" s="27" t="s">
        <v>1659</v>
      </c>
      <c r="C258" s="27" t="s">
        <v>1664</v>
      </c>
      <c r="D258" s="27" t="s">
        <v>1736</v>
      </c>
      <c r="E258" s="27" t="s">
        <v>1678</v>
      </c>
      <c r="F258" s="32"/>
      <c r="G258" s="53">
        <v>87.489959142401403</v>
      </c>
      <c r="H258" s="30">
        <f t="shared" ref="H258:H321" si="4">G258*F258</f>
        <v>0</v>
      </c>
    </row>
    <row r="259" spans="1:8" x14ac:dyDescent="0.25">
      <c r="A259" s="26" t="s">
        <v>732</v>
      </c>
      <c r="B259" s="27" t="s">
        <v>1659</v>
      </c>
      <c r="C259" s="27" t="s">
        <v>1664</v>
      </c>
      <c r="D259" s="27" t="s">
        <v>1670</v>
      </c>
      <c r="E259" s="27" t="s">
        <v>1678</v>
      </c>
      <c r="F259" s="32"/>
      <c r="G259" s="53">
        <v>129.851536008886</v>
      </c>
      <c r="H259" s="30">
        <f t="shared" si="4"/>
        <v>0</v>
      </c>
    </row>
    <row r="260" spans="1:8" x14ac:dyDescent="0.25">
      <c r="A260" s="26" t="s">
        <v>733</v>
      </c>
      <c r="B260" s="27" t="s">
        <v>1659</v>
      </c>
      <c r="C260" s="27" t="s">
        <v>1664</v>
      </c>
      <c r="D260" s="27" t="s">
        <v>1671</v>
      </c>
      <c r="E260" s="27" t="s">
        <v>1678</v>
      </c>
      <c r="F260" s="32"/>
      <c r="G260" s="53">
        <v>163.443047889301</v>
      </c>
      <c r="H260" s="30">
        <f t="shared" si="4"/>
        <v>0</v>
      </c>
    </row>
    <row r="261" spans="1:8" x14ac:dyDescent="0.25">
      <c r="A261" s="26" t="s">
        <v>734</v>
      </c>
      <c r="B261" s="27" t="s">
        <v>1659</v>
      </c>
      <c r="C261" s="27" t="s">
        <v>1664</v>
      </c>
      <c r="D261" s="27" t="s">
        <v>1672</v>
      </c>
      <c r="E261" s="27" t="s">
        <v>1678</v>
      </c>
      <c r="F261" s="32"/>
      <c r="G261" s="53">
        <v>199.750549986914</v>
      </c>
      <c r="H261" s="30">
        <f t="shared" si="4"/>
        <v>0</v>
      </c>
    </row>
    <row r="262" spans="1:8" x14ac:dyDescent="0.25">
      <c r="A262" s="26" t="s">
        <v>735</v>
      </c>
      <c r="B262" s="27" t="s">
        <v>1659</v>
      </c>
      <c r="C262" s="27" t="s">
        <v>1664</v>
      </c>
      <c r="D262" s="27" t="s">
        <v>1673</v>
      </c>
      <c r="E262" s="27" t="s">
        <v>1678</v>
      </c>
      <c r="F262" s="32"/>
      <c r="G262" s="53">
        <v>223.90241287576299</v>
      </c>
      <c r="H262" s="30">
        <f t="shared" si="4"/>
        <v>0</v>
      </c>
    </row>
    <row r="263" spans="1:8" x14ac:dyDescent="0.25">
      <c r="A263" s="26" t="s">
        <v>736</v>
      </c>
      <c r="B263" s="27" t="s">
        <v>1659</v>
      </c>
      <c r="C263" s="27" t="s">
        <v>1664</v>
      </c>
      <c r="D263" s="27" t="s">
        <v>1674</v>
      </c>
      <c r="E263" s="27" t="s">
        <v>1678</v>
      </c>
      <c r="F263" s="32"/>
      <c r="G263" s="53">
        <v>264.09866494337501</v>
      </c>
      <c r="H263" s="30">
        <f t="shared" si="4"/>
        <v>0</v>
      </c>
    </row>
    <row r="264" spans="1:8" x14ac:dyDescent="0.25">
      <c r="A264" s="26" t="s">
        <v>737</v>
      </c>
      <c r="B264" s="27" t="s">
        <v>1659</v>
      </c>
      <c r="C264" s="27" t="s">
        <v>1664</v>
      </c>
      <c r="D264" s="27" t="s">
        <v>1675</v>
      </c>
      <c r="E264" s="27" t="s">
        <v>1678</v>
      </c>
      <c r="F264" s="32"/>
      <c r="G264" s="53">
        <v>223.75153419771101</v>
      </c>
      <c r="H264" s="30">
        <f t="shared" si="4"/>
        <v>0</v>
      </c>
    </row>
    <row r="265" spans="1:8" x14ac:dyDescent="0.25">
      <c r="A265" s="26" t="s">
        <v>738</v>
      </c>
      <c r="B265" s="27" t="s">
        <v>1659</v>
      </c>
      <c r="C265" s="27" t="s">
        <v>1664</v>
      </c>
      <c r="D265" s="27" t="s">
        <v>1676</v>
      </c>
      <c r="E265" s="27" t="s">
        <v>1678</v>
      </c>
      <c r="F265" s="32"/>
      <c r="G265" s="53">
        <v>213.397534534763</v>
      </c>
      <c r="H265" s="30">
        <f t="shared" si="4"/>
        <v>0</v>
      </c>
    </row>
    <row r="266" spans="1:8" x14ac:dyDescent="0.25">
      <c r="A266" s="26" t="s">
        <v>1769</v>
      </c>
      <c r="B266" s="27" t="s">
        <v>1659</v>
      </c>
      <c r="C266" s="27" t="s">
        <v>1664</v>
      </c>
      <c r="D266" s="27" t="s">
        <v>1736</v>
      </c>
      <c r="E266" s="27" t="s">
        <v>1679</v>
      </c>
      <c r="F266" s="32"/>
      <c r="G266" s="53">
        <v>164.97574132599601</v>
      </c>
      <c r="H266" s="30">
        <f t="shared" si="4"/>
        <v>0</v>
      </c>
    </row>
    <row r="267" spans="1:8" x14ac:dyDescent="0.25">
      <c r="A267" s="26" t="s">
        <v>739</v>
      </c>
      <c r="B267" s="27" t="s">
        <v>1659</v>
      </c>
      <c r="C267" s="27" t="s">
        <v>1664</v>
      </c>
      <c r="D267" s="27" t="s">
        <v>1670</v>
      </c>
      <c r="E267" s="27" t="s">
        <v>1679</v>
      </c>
      <c r="F267" s="32"/>
      <c r="G267" s="53">
        <v>232.52649104965201</v>
      </c>
      <c r="H267" s="30">
        <f t="shared" si="4"/>
        <v>0</v>
      </c>
    </row>
    <row r="268" spans="1:8" x14ac:dyDescent="0.25">
      <c r="A268" s="26" t="s">
        <v>740</v>
      </c>
      <c r="B268" s="27" t="s">
        <v>1659</v>
      </c>
      <c r="C268" s="27" t="s">
        <v>1664</v>
      </c>
      <c r="D268" s="27" t="s">
        <v>1671</v>
      </c>
      <c r="E268" s="27" t="s">
        <v>1679</v>
      </c>
      <c r="F268" s="32"/>
      <c r="G268" s="53">
        <v>281.66611166685402</v>
      </c>
      <c r="H268" s="30">
        <f t="shared" si="4"/>
        <v>0</v>
      </c>
    </row>
    <row r="269" spans="1:8" x14ac:dyDescent="0.25">
      <c r="A269" s="26" t="s">
        <v>741</v>
      </c>
      <c r="B269" s="27" t="s">
        <v>1659</v>
      </c>
      <c r="C269" s="27" t="s">
        <v>1664</v>
      </c>
      <c r="D269" s="27" t="s">
        <v>1672</v>
      </c>
      <c r="E269" s="27" t="s">
        <v>1679</v>
      </c>
      <c r="F269" s="32"/>
      <c r="G269" s="53">
        <v>323.00656606080798</v>
      </c>
      <c r="H269" s="30">
        <f t="shared" si="4"/>
        <v>0</v>
      </c>
    </row>
    <row r="270" spans="1:8" x14ac:dyDescent="0.25">
      <c r="A270" s="26" t="s">
        <v>742</v>
      </c>
      <c r="B270" s="27" t="s">
        <v>1659</v>
      </c>
      <c r="C270" s="27" t="s">
        <v>1664</v>
      </c>
      <c r="D270" s="27" t="s">
        <v>1673</v>
      </c>
      <c r="E270" s="27" t="s">
        <v>1679</v>
      </c>
      <c r="F270" s="32"/>
      <c r="G270" s="53">
        <v>369.92029847154299</v>
      </c>
      <c r="H270" s="30">
        <f t="shared" si="4"/>
        <v>0</v>
      </c>
    </row>
    <row r="271" spans="1:8" x14ac:dyDescent="0.25">
      <c r="A271" s="26" t="s">
        <v>743</v>
      </c>
      <c r="B271" s="27" t="s">
        <v>1659</v>
      </c>
      <c r="C271" s="27" t="s">
        <v>1664</v>
      </c>
      <c r="D271" s="27" t="s">
        <v>1674</v>
      </c>
      <c r="E271" s="27" t="s">
        <v>1679</v>
      </c>
      <c r="F271" s="32"/>
      <c r="G271" s="53">
        <v>472.14647885459198</v>
      </c>
      <c r="H271" s="30">
        <f t="shared" si="4"/>
        <v>0</v>
      </c>
    </row>
    <row r="272" spans="1:8" x14ac:dyDescent="0.25">
      <c r="A272" s="26" t="s">
        <v>744</v>
      </c>
      <c r="B272" s="27" t="s">
        <v>1659</v>
      </c>
      <c r="C272" s="27" t="s">
        <v>1664</v>
      </c>
      <c r="D272" s="27" t="s">
        <v>1675</v>
      </c>
      <c r="E272" s="27" t="s">
        <v>1679</v>
      </c>
      <c r="F272" s="32"/>
      <c r="G272" s="53">
        <v>416.94978292626502</v>
      </c>
      <c r="H272" s="30">
        <f t="shared" si="4"/>
        <v>0</v>
      </c>
    </row>
    <row r="273" spans="1:8" x14ac:dyDescent="0.25">
      <c r="A273" s="26" t="s">
        <v>745</v>
      </c>
      <c r="B273" s="27" t="s">
        <v>1659</v>
      </c>
      <c r="C273" s="27" t="s">
        <v>1664</v>
      </c>
      <c r="D273" s="27" t="s">
        <v>1676</v>
      </c>
      <c r="E273" s="27" t="s">
        <v>1679</v>
      </c>
      <c r="F273" s="32"/>
      <c r="G273" s="53">
        <v>341.27609290267202</v>
      </c>
      <c r="H273" s="30">
        <f t="shared" si="4"/>
        <v>0</v>
      </c>
    </row>
    <row r="274" spans="1:8" x14ac:dyDescent="0.25">
      <c r="A274" s="26" t="s">
        <v>1770</v>
      </c>
      <c r="B274" s="27" t="s">
        <v>1659</v>
      </c>
      <c r="C274" s="27" t="s">
        <v>1664</v>
      </c>
      <c r="D274" s="27" t="s">
        <v>1736</v>
      </c>
      <c r="E274" s="27" t="s">
        <v>1680</v>
      </c>
      <c r="F274" s="32"/>
      <c r="G274" s="53">
        <v>133.05277129527499</v>
      </c>
      <c r="H274" s="30">
        <f t="shared" si="4"/>
        <v>0</v>
      </c>
    </row>
    <row r="275" spans="1:8" x14ac:dyDescent="0.25">
      <c r="A275" s="26" t="s">
        <v>746</v>
      </c>
      <c r="B275" s="27" t="s">
        <v>1659</v>
      </c>
      <c r="C275" s="27" t="s">
        <v>1664</v>
      </c>
      <c r="D275" s="27" t="s">
        <v>1670</v>
      </c>
      <c r="E275" s="27" t="s">
        <v>1680</v>
      </c>
      <c r="F275" s="32"/>
      <c r="G275" s="53">
        <v>186.45269500383199</v>
      </c>
      <c r="H275" s="30">
        <f t="shared" si="4"/>
        <v>0</v>
      </c>
    </row>
    <row r="276" spans="1:8" x14ac:dyDescent="0.25">
      <c r="A276" s="26" t="s">
        <v>747</v>
      </c>
      <c r="B276" s="27" t="s">
        <v>1659</v>
      </c>
      <c r="C276" s="27" t="s">
        <v>1664</v>
      </c>
      <c r="D276" s="27" t="s">
        <v>1671</v>
      </c>
      <c r="E276" s="27" t="s">
        <v>1680</v>
      </c>
      <c r="F276" s="32"/>
      <c r="G276" s="53">
        <v>223.13229766173299</v>
      </c>
      <c r="H276" s="30">
        <f t="shared" si="4"/>
        <v>0</v>
      </c>
    </row>
    <row r="277" spans="1:8" x14ac:dyDescent="0.25">
      <c r="A277" s="26" t="s">
        <v>748</v>
      </c>
      <c r="B277" s="27" t="s">
        <v>1659</v>
      </c>
      <c r="C277" s="27" t="s">
        <v>1664</v>
      </c>
      <c r="D277" s="27" t="s">
        <v>1672</v>
      </c>
      <c r="E277" s="27" t="s">
        <v>1680</v>
      </c>
      <c r="F277" s="32"/>
      <c r="G277" s="53">
        <v>262.61789209460801</v>
      </c>
      <c r="H277" s="30">
        <f t="shared" si="4"/>
        <v>0</v>
      </c>
    </row>
    <row r="278" spans="1:8" x14ac:dyDescent="0.25">
      <c r="A278" s="26" t="s">
        <v>749</v>
      </c>
      <c r="B278" s="27" t="s">
        <v>1659</v>
      </c>
      <c r="C278" s="27" t="s">
        <v>1664</v>
      </c>
      <c r="D278" s="27" t="s">
        <v>1673</v>
      </c>
      <c r="E278" s="27" t="s">
        <v>1680</v>
      </c>
      <c r="F278" s="32"/>
      <c r="G278" s="53">
        <v>303.89669132892601</v>
      </c>
      <c r="H278" s="30">
        <f t="shared" si="4"/>
        <v>0</v>
      </c>
    </row>
    <row r="279" spans="1:8" x14ac:dyDescent="0.25">
      <c r="A279" s="26" t="s">
        <v>750</v>
      </c>
      <c r="B279" s="27" t="s">
        <v>1659</v>
      </c>
      <c r="C279" s="27" t="s">
        <v>1664</v>
      </c>
      <c r="D279" s="27" t="s">
        <v>1674</v>
      </c>
      <c r="E279" s="27" t="s">
        <v>1680</v>
      </c>
      <c r="F279" s="32"/>
      <c r="G279" s="53">
        <v>354.366195493666</v>
      </c>
      <c r="H279" s="30">
        <f t="shared" si="4"/>
        <v>0</v>
      </c>
    </row>
    <row r="280" spans="1:8" x14ac:dyDescent="0.25">
      <c r="A280" s="26" t="s">
        <v>751</v>
      </c>
      <c r="B280" s="27" t="s">
        <v>1659</v>
      </c>
      <c r="C280" s="27" t="s">
        <v>1664</v>
      </c>
      <c r="D280" s="27" t="s">
        <v>1675</v>
      </c>
      <c r="E280" s="27" t="s">
        <v>1680</v>
      </c>
      <c r="F280" s="32"/>
      <c r="G280" s="53">
        <v>317.00964607188098</v>
      </c>
      <c r="H280" s="30">
        <f t="shared" si="4"/>
        <v>0</v>
      </c>
    </row>
    <row r="281" spans="1:8" x14ac:dyDescent="0.25">
      <c r="A281" s="26" t="s">
        <v>752</v>
      </c>
      <c r="B281" s="27" t="s">
        <v>1659</v>
      </c>
      <c r="C281" s="27" t="s">
        <v>1664</v>
      </c>
      <c r="D281" s="27" t="s">
        <v>1676</v>
      </c>
      <c r="E281" s="27" t="s">
        <v>1680</v>
      </c>
      <c r="F281" s="32"/>
      <c r="G281" s="53">
        <v>296.237565157885</v>
      </c>
      <c r="H281" s="30">
        <f t="shared" si="4"/>
        <v>0</v>
      </c>
    </row>
    <row r="282" spans="1:8" x14ac:dyDescent="0.25">
      <c r="A282" s="26" t="s">
        <v>1771</v>
      </c>
      <c r="B282" s="27" t="s">
        <v>1659</v>
      </c>
      <c r="C282" s="27" t="s">
        <v>1664</v>
      </c>
      <c r="D282" s="27" t="s">
        <v>1736</v>
      </c>
      <c r="E282" s="27" t="s">
        <v>1681</v>
      </c>
      <c r="F282" s="32"/>
      <c r="G282" s="53">
        <v>88.786681247359894</v>
      </c>
      <c r="H282" s="30">
        <f t="shared" si="4"/>
        <v>0</v>
      </c>
    </row>
    <row r="283" spans="1:8" x14ac:dyDescent="0.25">
      <c r="A283" s="26" t="s">
        <v>753</v>
      </c>
      <c r="B283" s="27" t="s">
        <v>1659</v>
      </c>
      <c r="C283" s="27" t="s">
        <v>1664</v>
      </c>
      <c r="D283" s="27" t="s">
        <v>1670</v>
      </c>
      <c r="E283" s="27" t="s">
        <v>1681</v>
      </c>
      <c r="F283" s="32"/>
      <c r="G283" s="53">
        <v>133.39458151322199</v>
      </c>
      <c r="H283" s="30">
        <f t="shared" si="4"/>
        <v>0</v>
      </c>
    </row>
    <row r="284" spans="1:8" x14ac:dyDescent="0.25">
      <c r="A284" s="26" t="s">
        <v>754</v>
      </c>
      <c r="B284" s="27" t="s">
        <v>1659</v>
      </c>
      <c r="C284" s="27" t="s">
        <v>1664</v>
      </c>
      <c r="D284" s="27" t="s">
        <v>1671</v>
      </c>
      <c r="E284" s="27" t="s">
        <v>1681</v>
      </c>
      <c r="F284" s="32"/>
      <c r="G284" s="53">
        <v>161.572539103107</v>
      </c>
      <c r="H284" s="30">
        <f t="shared" si="4"/>
        <v>0</v>
      </c>
    </row>
    <row r="285" spans="1:8" x14ac:dyDescent="0.25">
      <c r="A285" s="26" t="s">
        <v>755</v>
      </c>
      <c r="B285" s="27" t="s">
        <v>1659</v>
      </c>
      <c r="C285" s="27" t="s">
        <v>1664</v>
      </c>
      <c r="D285" s="27" t="s">
        <v>1672</v>
      </c>
      <c r="E285" s="27" t="s">
        <v>1681</v>
      </c>
      <c r="F285" s="32"/>
      <c r="G285" s="53">
        <v>187.05387572868599</v>
      </c>
      <c r="H285" s="30">
        <f t="shared" si="4"/>
        <v>0</v>
      </c>
    </row>
    <row r="286" spans="1:8" x14ac:dyDescent="0.25">
      <c r="A286" s="26" t="s">
        <v>756</v>
      </c>
      <c r="B286" s="27" t="s">
        <v>1659</v>
      </c>
      <c r="C286" s="27" t="s">
        <v>1664</v>
      </c>
      <c r="D286" s="27" t="s">
        <v>1673</v>
      </c>
      <c r="E286" s="27" t="s">
        <v>1681</v>
      </c>
      <c r="F286" s="32"/>
      <c r="G286" s="53">
        <v>209.263747370472</v>
      </c>
      <c r="H286" s="30">
        <f t="shared" si="4"/>
        <v>0</v>
      </c>
    </row>
    <row r="287" spans="1:8" x14ac:dyDescent="0.25">
      <c r="A287" s="26" t="s">
        <v>757</v>
      </c>
      <c r="B287" s="27" t="s">
        <v>1659</v>
      </c>
      <c r="C287" s="27" t="s">
        <v>1664</v>
      </c>
      <c r="D287" s="27" t="s">
        <v>1674</v>
      </c>
      <c r="E287" s="27" t="s">
        <v>1681</v>
      </c>
      <c r="F287" s="32"/>
      <c r="G287" s="53">
        <v>221.216962593978</v>
      </c>
      <c r="H287" s="30">
        <f t="shared" si="4"/>
        <v>0</v>
      </c>
    </row>
    <row r="288" spans="1:8" x14ac:dyDescent="0.25">
      <c r="A288" s="26" t="s">
        <v>758</v>
      </c>
      <c r="B288" s="27" t="s">
        <v>1659</v>
      </c>
      <c r="C288" s="27" t="s">
        <v>1664</v>
      </c>
      <c r="D288" s="27" t="s">
        <v>1675</v>
      </c>
      <c r="E288" s="27" t="s">
        <v>1681</v>
      </c>
      <c r="F288" s="32"/>
      <c r="G288" s="53">
        <v>192.060982707525</v>
      </c>
      <c r="H288" s="30">
        <f t="shared" si="4"/>
        <v>0</v>
      </c>
    </row>
    <row r="289" spans="1:8" x14ac:dyDescent="0.25">
      <c r="A289" s="26" t="s">
        <v>759</v>
      </c>
      <c r="B289" s="27" t="s">
        <v>1659</v>
      </c>
      <c r="C289" s="27" t="s">
        <v>1664</v>
      </c>
      <c r="D289" s="27" t="s">
        <v>1676</v>
      </c>
      <c r="E289" s="27" t="s">
        <v>1681</v>
      </c>
      <c r="F289" s="32"/>
      <c r="G289" s="53">
        <v>205.21487592913601</v>
      </c>
      <c r="H289" s="30">
        <f t="shared" si="4"/>
        <v>0</v>
      </c>
    </row>
    <row r="290" spans="1:8" x14ac:dyDescent="0.25">
      <c r="A290" s="26" t="s">
        <v>1772</v>
      </c>
      <c r="B290" s="27" t="s">
        <v>1659</v>
      </c>
      <c r="C290" s="27" t="s">
        <v>1664</v>
      </c>
      <c r="D290" s="27" t="s">
        <v>1736</v>
      </c>
      <c r="E290" s="27" t="s">
        <v>1682</v>
      </c>
      <c r="F290" s="32"/>
      <c r="G290" s="53">
        <v>93.303747504347001</v>
      </c>
      <c r="H290" s="30">
        <f t="shared" si="4"/>
        <v>0</v>
      </c>
    </row>
    <row r="291" spans="1:8" x14ac:dyDescent="0.25">
      <c r="A291" s="26" t="s">
        <v>760</v>
      </c>
      <c r="B291" s="27" t="s">
        <v>1659</v>
      </c>
      <c r="C291" s="27" t="s">
        <v>1664</v>
      </c>
      <c r="D291" s="27" t="s">
        <v>1670</v>
      </c>
      <c r="E291" s="27" t="s">
        <v>1682</v>
      </c>
      <c r="F291" s="32"/>
      <c r="G291" s="53">
        <v>139.48382507674799</v>
      </c>
      <c r="H291" s="30">
        <f t="shared" si="4"/>
        <v>0</v>
      </c>
    </row>
    <row r="292" spans="1:8" x14ac:dyDescent="0.25">
      <c r="A292" s="26" t="s">
        <v>761</v>
      </c>
      <c r="B292" s="27" t="s">
        <v>1659</v>
      </c>
      <c r="C292" s="27" t="s">
        <v>1664</v>
      </c>
      <c r="D292" s="27" t="s">
        <v>1671</v>
      </c>
      <c r="E292" s="27" t="s">
        <v>1682</v>
      </c>
      <c r="F292" s="32"/>
      <c r="G292" s="53">
        <v>174.41886136159101</v>
      </c>
      <c r="H292" s="30">
        <f t="shared" si="4"/>
        <v>0</v>
      </c>
    </row>
    <row r="293" spans="1:8" x14ac:dyDescent="0.25">
      <c r="A293" s="26" t="s">
        <v>762</v>
      </c>
      <c r="B293" s="27" t="s">
        <v>1659</v>
      </c>
      <c r="C293" s="27" t="s">
        <v>1664</v>
      </c>
      <c r="D293" s="27" t="s">
        <v>1672</v>
      </c>
      <c r="E293" s="27" t="s">
        <v>1682</v>
      </c>
      <c r="F293" s="32"/>
      <c r="G293" s="53">
        <v>195.502052921532</v>
      </c>
      <c r="H293" s="30">
        <f t="shared" si="4"/>
        <v>0</v>
      </c>
    </row>
    <row r="294" spans="1:8" x14ac:dyDescent="0.25">
      <c r="A294" s="26" t="s">
        <v>763</v>
      </c>
      <c r="B294" s="27" t="s">
        <v>1659</v>
      </c>
      <c r="C294" s="27" t="s">
        <v>1664</v>
      </c>
      <c r="D294" s="27" t="s">
        <v>1673</v>
      </c>
      <c r="E294" s="27" t="s">
        <v>1682</v>
      </c>
      <c r="F294" s="32"/>
      <c r="G294" s="53">
        <v>224.50695042244499</v>
      </c>
      <c r="H294" s="30">
        <f t="shared" si="4"/>
        <v>0</v>
      </c>
    </row>
    <row r="295" spans="1:8" x14ac:dyDescent="0.25">
      <c r="A295" s="26" t="s">
        <v>764</v>
      </c>
      <c r="B295" s="27" t="s">
        <v>1659</v>
      </c>
      <c r="C295" s="27" t="s">
        <v>1664</v>
      </c>
      <c r="D295" s="27" t="s">
        <v>1674</v>
      </c>
      <c r="E295" s="27" t="s">
        <v>1682</v>
      </c>
      <c r="F295" s="32"/>
      <c r="G295" s="53">
        <v>314.81185437745501</v>
      </c>
      <c r="H295" s="30">
        <f t="shared" si="4"/>
        <v>0</v>
      </c>
    </row>
    <row r="296" spans="1:8" x14ac:dyDescent="0.25">
      <c r="A296" s="26" t="s">
        <v>765</v>
      </c>
      <c r="B296" s="27" t="s">
        <v>1659</v>
      </c>
      <c r="C296" s="27" t="s">
        <v>1664</v>
      </c>
      <c r="D296" s="27" t="s">
        <v>1675</v>
      </c>
      <c r="E296" s="27" t="s">
        <v>1682</v>
      </c>
      <c r="F296" s="32"/>
      <c r="G296" s="53">
        <v>262.040653954258</v>
      </c>
      <c r="H296" s="30">
        <f t="shared" si="4"/>
        <v>0</v>
      </c>
    </row>
    <row r="297" spans="1:8" x14ac:dyDescent="0.25">
      <c r="A297" s="26" t="s">
        <v>766</v>
      </c>
      <c r="B297" s="27" t="s">
        <v>1659</v>
      </c>
      <c r="C297" s="27" t="s">
        <v>1664</v>
      </c>
      <c r="D297" s="27" t="s">
        <v>1676</v>
      </c>
      <c r="E297" s="27" t="s">
        <v>1682</v>
      </c>
      <c r="F297" s="32"/>
      <c r="G297" s="53">
        <v>217.879071540979</v>
      </c>
      <c r="H297" s="30">
        <f t="shared" si="4"/>
        <v>0</v>
      </c>
    </row>
    <row r="298" spans="1:8" x14ac:dyDescent="0.25">
      <c r="A298" s="26" t="s">
        <v>1773</v>
      </c>
      <c r="B298" s="27" t="s">
        <v>1659</v>
      </c>
      <c r="C298" s="27" t="s">
        <v>1664</v>
      </c>
      <c r="D298" s="27" t="s">
        <v>1736</v>
      </c>
      <c r="E298" s="27" t="s">
        <v>1683</v>
      </c>
      <c r="F298" s="32"/>
      <c r="G298" s="53">
        <v>100.058660269461</v>
      </c>
      <c r="H298" s="30">
        <f t="shared" si="4"/>
        <v>0</v>
      </c>
    </row>
    <row r="299" spans="1:8" x14ac:dyDescent="0.25">
      <c r="A299" s="26" t="s">
        <v>767</v>
      </c>
      <c r="B299" s="27" t="s">
        <v>1659</v>
      </c>
      <c r="C299" s="27" t="s">
        <v>1664</v>
      </c>
      <c r="D299" s="27" t="s">
        <v>1670</v>
      </c>
      <c r="E299" s="27" t="s">
        <v>1683</v>
      </c>
      <c r="F299" s="32"/>
      <c r="G299" s="53">
        <v>146.031131139179</v>
      </c>
      <c r="H299" s="30">
        <f t="shared" si="4"/>
        <v>0</v>
      </c>
    </row>
    <row r="300" spans="1:8" x14ac:dyDescent="0.25">
      <c r="A300" s="26" t="s">
        <v>768</v>
      </c>
      <c r="B300" s="27" t="s">
        <v>1659</v>
      </c>
      <c r="C300" s="27" t="s">
        <v>1664</v>
      </c>
      <c r="D300" s="27" t="s">
        <v>1671</v>
      </c>
      <c r="E300" s="27" t="s">
        <v>1683</v>
      </c>
      <c r="F300" s="32"/>
      <c r="G300" s="53">
        <v>178.022790670099</v>
      </c>
      <c r="H300" s="30">
        <f t="shared" si="4"/>
        <v>0</v>
      </c>
    </row>
    <row r="301" spans="1:8" x14ac:dyDescent="0.25">
      <c r="A301" s="26" t="s">
        <v>769</v>
      </c>
      <c r="B301" s="27" t="s">
        <v>1659</v>
      </c>
      <c r="C301" s="27" t="s">
        <v>1664</v>
      </c>
      <c r="D301" s="27" t="s">
        <v>1672</v>
      </c>
      <c r="E301" s="27" t="s">
        <v>1683</v>
      </c>
      <c r="F301" s="32"/>
      <c r="G301" s="53">
        <v>207.08239778503699</v>
      </c>
      <c r="H301" s="30">
        <f t="shared" si="4"/>
        <v>0</v>
      </c>
    </row>
    <row r="302" spans="1:8" x14ac:dyDescent="0.25">
      <c r="A302" s="26" t="s">
        <v>770</v>
      </c>
      <c r="B302" s="27" t="s">
        <v>1659</v>
      </c>
      <c r="C302" s="27" t="s">
        <v>1664</v>
      </c>
      <c r="D302" s="27" t="s">
        <v>1673</v>
      </c>
      <c r="E302" s="27" t="s">
        <v>1683</v>
      </c>
      <c r="F302" s="32"/>
      <c r="G302" s="53">
        <v>232.84170632383601</v>
      </c>
      <c r="H302" s="30">
        <f t="shared" si="4"/>
        <v>0</v>
      </c>
    </row>
    <row r="303" spans="1:8" x14ac:dyDescent="0.25">
      <c r="A303" s="26" t="s">
        <v>771</v>
      </c>
      <c r="B303" s="27" t="s">
        <v>1659</v>
      </c>
      <c r="C303" s="27" t="s">
        <v>1664</v>
      </c>
      <c r="D303" s="27" t="s">
        <v>1674</v>
      </c>
      <c r="E303" s="27" t="s">
        <v>1683</v>
      </c>
      <c r="F303" s="32"/>
      <c r="G303" s="53">
        <v>275.20875637575102</v>
      </c>
      <c r="H303" s="30">
        <f t="shared" si="4"/>
        <v>0</v>
      </c>
    </row>
    <row r="304" spans="1:8" x14ac:dyDescent="0.25">
      <c r="A304" s="26" t="s">
        <v>772</v>
      </c>
      <c r="B304" s="27" t="s">
        <v>1659</v>
      </c>
      <c r="C304" s="27" t="s">
        <v>1664</v>
      </c>
      <c r="D304" s="27" t="s">
        <v>1675</v>
      </c>
      <c r="E304" s="27" t="s">
        <v>1683</v>
      </c>
      <c r="F304" s="32"/>
      <c r="G304" s="53">
        <v>219.78437720168799</v>
      </c>
      <c r="H304" s="30">
        <f t="shared" si="4"/>
        <v>0</v>
      </c>
    </row>
    <row r="305" spans="1:8" x14ac:dyDescent="0.25">
      <c r="A305" s="26" t="s">
        <v>773</v>
      </c>
      <c r="B305" s="27" t="s">
        <v>1659</v>
      </c>
      <c r="C305" s="27" t="s">
        <v>1664</v>
      </c>
      <c r="D305" s="27" t="s">
        <v>1676</v>
      </c>
      <c r="E305" s="27" t="s">
        <v>1683</v>
      </c>
      <c r="F305" s="32"/>
      <c r="G305" s="53">
        <v>228.44873229425201</v>
      </c>
      <c r="H305" s="30">
        <f t="shared" si="4"/>
        <v>0</v>
      </c>
    </row>
    <row r="306" spans="1:8" x14ac:dyDescent="0.25">
      <c r="A306" s="26" t="s">
        <v>1774</v>
      </c>
      <c r="B306" s="27" t="s">
        <v>1659</v>
      </c>
      <c r="C306" s="27" t="s">
        <v>1664</v>
      </c>
      <c r="D306" s="27" t="s">
        <v>1736</v>
      </c>
      <c r="E306" s="27" t="s">
        <v>1684</v>
      </c>
      <c r="F306" s="32"/>
      <c r="G306" s="53">
        <v>113.160059747446</v>
      </c>
      <c r="H306" s="30">
        <f t="shared" si="4"/>
        <v>0</v>
      </c>
    </row>
    <row r="307" spans="1:8" x14ac:dyDescent="0.25">
      <c r="A307" s="26" t="s">
        <v>774</v>
      </c>
      <c r="B307" s="27" t="s">
        <v>1659</v>
      </c>
      <c r="C307" s="27" t="s">
        <v>1664</v>
      </c>
      <c r="D307" s="27" t="s">
        <v>1670</v>
      </c>
      <c r="E307" s="27" t="s">
        <v>1684</v>
      </c>
      <c r="F307" s="32"/>
      <c r="G307" s="53">
        <v>159.78185654761199</v>
      </c>
      <c r="H307" s="30">
        <f t="shared" si="4"/>
        <v>0</v>
      </c>
    </row>
    <row r="308" spans="1:8" x14ac:dyDescent="0.25">
      <c r="A308" s="26" t="s">
        <v>775</v>
      </c>
      <c r="B308" s="27" t="s">
        <v>1659</v>
      </c>
      <c r="C308" s="27" t="s">
        <v>1664</v>
      </c>
      <c r="D308" s="27" t="s">
        <v>1671</v>
      </c>
      <c r="E308" s="27" t="s">
        <v>1684</v>
      </c>
      <c r="F308" s="32"/>
      <c r="G308" s="53">
        <v>185.596616002709</v>
      </c>
      <c r="H308" s="30">
        <f t="shared" si="4"/>
        <v>0</v>
      </c>
    </row>
    <row r="309" spans="1:8" x14ac:dyDescent="0.25">
      <c r="A309" s="26" t="s">
        <v>776</v>
      </c>
      <c r="B309" s="27" t="s">
        <v>1659</v>
      </c>
      <c r="C309" s="27" t="s">
        <v>1664</v>
      </c>
      <c r="D309" s="27" t="s">
        <v>1672</v>
      </c>
      <c r="E309" s="27" t="s">
        <v>1684</v>
      </c>
      <c r="F309" s="32"/>
      <c r="G309" s="53">
        <v>207.203459191436</v>
      </c>
      <c r="H309" s="30">
        <f t="shared" si="4"/>
        <v>0</v>
      </c>
    </row>
    <row r="310" spans="1:8" x14ac:dyDescent="0.25">
      <c r="A310" s="26" t="s">
        <v>777</v>
      </c>
      <c r="B310" s="27" t="s">
        <v>1659</v>
      </c>
      <c r="C310" s="27" t="s">
        <v>1664</v>
      </c>
      <c r="D310" s="27" t="s">
        <v>1673</v>
      </c>
      <c r="E310" s="27" t="s">
        <v>1684</v>
      </c>
      <c r="F310" s="32"/>
      <c r="G310" s="53">
        <v>228.02368351959501</v>
      </c>
      <c r="H310" s="30">
        <f t="shared" si="4"/>
        <v>0</v>
      </c>
    </row>
    <row r="311" spans="1:8" x14ac:dyDescent="0.25">
      <c r="A311" s="26" t="s">
        <v>778</v>
      </c>
      <c r="B311" s="27" t="s">
        <v>1659</v>
      </c>
      <c r="C311" s="27" t="s">
        <v>1664</v>
      </c>
      <c r="D311" s="27" t="s">
        <v>1674</v>
      </c>
      <c r="E311" s="27" t="s">
        <v>1684</v>
      </c>
      <c r="F311" s="32"/>
      <c r="G311" s="53">
        <v>294.43591943061301</v>
      </c>
      <c r="H311" s="30">
        <f t="shared" si="4"/>
        <v>0</v>
      </c>
    </row>
    <row r="312" spans="1:8" x14ac:dyDescent="0.25">
      <c r="A312" s="26" t="s">
        <v>779</v>
      </c>
      <c r="B312" s="27" t="s">
        <v>1659</v>
      </c>
      <c r="C312" s="27" t="s">
        <v>1664</v>
      </c>
      <c r="D312" s="27" t="s">
        <v>1675</v>
      </c>
      <c r="E312" s="27" t="s">
        <v>1684</v>
      </c>
      <c r="F312" s="32"/>
      <c r="G312" s="53">
        <v>258.34096243019599</v>
      </c>
      <c r="H312" s="30">
        <f t="shared" si="4"/>
        <v>0</v>
      </c>
    </row>
    <row r="313" spans="1:8" x14ac:dyDescent="0.25">
      <c r="A313" s="26" t="s">
        <v>780</v>
      </c>
      <c r="B313" s="27" t="s">
        <v>1659</v>
      </c>
      <c r="C313" s="27" t="s">
        <v>1664</v>
      </c>
      <c r="D313" s="27" t="s">
        <v>1676</v>
      </c>
      <c r="E313" s="27" t="s">
        <v>1684</v>
      </c>
      <c r="F313" s="32"/>
      <c r="G313" s="53">
        <v>246.46507647266199</v>
      </c>
      <c r="H313" s="30">
        <f t="shared" si="4"/>
        <v>0</v>
      </c>
    </row>
    <row r="314" spans="1:8" x14ac:dyDescent="0.25">
      <c r="A314" s="26" t="s">
        <v>1775</v>
      </c>
      <c r="B314" s="27" t="s">
        <v>1659</v>
      </c>
      <c r="C314" s="27" t="s">
        <v>1664</v>
      </c>
      <c r="D314" s="27" t="s">
        <v>1736</v>
      </c>
      <c r="E314" s="27" t="s">
        <v>1685</v>
      </c>
      <c r="F314" s="32"/>
      <c r="G314" s="53">
        <v>81.699729260198396</v>
      </c>
      <c r="H314" s="30">
        <f t="shared" si="4"/>
        <v>0</v>
      </c>
    </row>
    <row r="315" spans="1:8" x14ac:dyDescent="0.25">
      <c r="A315" s="26" t="s">
        <v>781</v>
      </c>
      <c r="B315" s="27" t="s">
        <v>1659</v>
      </c>
      <c r="C315" s="27" t="s">
        <v>1664</v>
      </c>
      <c r="D315" s="27" t="s">
        <v>1670</v>
      </c>
      <c r="E315" s="27" t="s">
        <v>1685</v>
      </c>
      <c r="F315" s="32"/>
      <c r="G315" s="53">
        <v>118.187708636192</v>
      </c>
      <c r="H315" s="30">
        <f t="shared" si="4"/>
        <v>0</v>
      </c>
    </row>
    <row r="316" spans="1:8" x14ac:dyDescent="0.25">
      <c r="A316" s="26" t="s">
        <v>782</v>
      </c>
      <c r="B316" s="27" t="s">
        <v>1659</v>
      </c>
      <c r="C316" s="27" t="s">
        <v>1664</v>
      </c>
      <c r="D316" s="27" t="s">
        <v>1671</v>
      </c>
      <c r="E316" s="27" t="s">
        <v>1685</v>
      </c>
      <c r="F316" s="32"/>
      <c r="G316" s="53">
        <v>143.874773268984</v>
      </c>
      <c r="H316" s="30">
        <f t="shared" si="4"/>
        <v>0</v>
      </c>
    </row>
    <row r="317" spans="1:8" x14ac:dyDescent="0.25">
      <c r="A317" s="26" t="s">
        <v>783</v>
      </c>
      <c r="B317" s="27" t="s">
        <v>1659</v>
      </c>
      <c r="C317" s="27" t="s">
        <v>1664</v>
      </c>
      <c r="D317" s="27" t="s">
        <v>1672</v>
      </c>
      <c r="E317" s="27" t="s">
        <v>1685</v>
      </c>
      <c r="F317" s="32"/>
      <c r="G317" s="53">
        <v>167.25172066171999</v>
      </c>
      <c r="H317" s="30">
        <f t="shared" si="4"/>
        <v>0</v>
      </c>
    </row>
    <row r="318" spans="1:8" x14ac:dyDescent="0.25">
      <c r="A318" s="26" t="s">
        <v>784</v>
      </c>
      <c r="B318" s="27" t="s">
        <v>1659</v>
      </c>
      <c r="C318" s="27" t="s">
        <v>1664</v>
      </c>
      <c r="D318" s="27" t="s">
        <v>1673</v>
      </c>
      <c r="E318" s="27" t="s">
        <v>1685</v>
      </c>
      <c r="F318" s="32"/>
      <c r="G318" s="53">
        <v>184.72709200847299</v>
      </c>
      <c r="H318" s="30">
        <f t="shared" si="4"/>
        <v>0</v>
      </c>
    </row>
    <row r="319" spans="1:8" x14ac:dyDescent="0.25">
      <c r="A319" s="26" t="s">
        <v>785</v>
      </c>
      <c r="B319" s="27" t="s">
        <v>1659</v>
      </c>
      <c r="C319" s="27" t="s">
        <v>1664</v>
      </c>
      <c r="D319" s="27" t="s">
        <v>1674</v>
      </c>
      <c r="E319" s="27" t="s">
        <v>1685</v>
      </c>
      <c r="F319" s="32"/>
      <c r="G319" s="53">
        <v>210.34597158471499</v>
      </c>
      <c r="H319" s="30">
        <f t="shared" si="4"/>
        <v>0</v>
      </c>
    </row>
    <row r="320" spans="1:8" x14ac:dyDescent="0.25">
      <c r="A320" s="26" t="s">
        <v>786</v>
      </c>
      <c r="B320" s="27" t="s">
        <v>1659</v>
      </c>
      <c r="C320" s="27" t="s">
        <v>1664</v>
      </c>
      <c r="D320" s="27" t="s">
        <v>1675</v>
      </c>
      <c r="E320" s="27" t="s">
        <v>1685</v>
      </c>
      <c r="F320" s="32"/>
      <c r="G320" s="53">
        <v>183.39580462464599</v>
      </c>
      <c r="H320" s="30">
        <f t="shared" si="4"/>
        <v>0</v>
      </c>
    </row>
    <row r="321" spans="1:8" x14ac:dyDescent="0.25">
      <c r="A321" s="26" t="s">
        <v>787</v>
      </c>
      <c r="B321" s="27" t="s">
        <v>1659</v>
      </c>
      <c r="C321" s="27" t="s">
        <v>1664</v>
      </c>
      <c r="D321" s="27" t="s">
        <v>1676</v>
      </c>
      <c r="E321" s="27" t="s">
        <v>1685</v>
      </c>
      <c r="F321" s="32"/>
      <c r="G321" s="53">
        <v>192.129236789955</v>
      </c>
      <c r="H321" s="30">
        <f t="shared" si="4"/>
        <v>0</v>
      </c>
    </row>
    <row r="322" spans="1:8" x14ac:dyDescent="0.25">
      <c r="A322" s="26" t="s">
        <v>1776</v>
      </c>
      <c r="B322" s="27" t="s">
        <v>503</v>
      </c>
      <c r="C322" s="27" t="s">
        <v>1664</v>
      </c>
      <c r="D322" s="27" t="s">
        <v>1736</v>
      </c>
      <c r="E322" s="27" t="s">
        <v>1678</v>
      </c>
      <c r="F322" s="32"/>
      <c r="G322" s="53">
        <v>72.933498772186795</v>
      </c>
      <c r="H322" s="30">
        <f t="shared" ref="H322:H385" si="5">G322*F322</f>
        <v>0</v>
      </c>
    </row>
    <row r="323" spans="1:8" x14ac:dyDescent="0.25">
      <c r="A323" s="26" t="s">
        <v>788</v>
      </c>
      <c r="B323" s="27" t="s">
        <v>503</v>
      </c>
      <c r="C323" s="27" t="s">
        <v>1664</v>
      </c>
      <c r="D323" s="27" t="s">
        <v>1670</v>
      </c>
      <c r="E323" s="27" t="s">
        <v>1678</v>
      </c>
      <c r="F323" s="32"/>
      <c r="G323" s="53">
        <v>103.166652220348</v>
      </c>
      <c r="H323" s="30">
        <f t="shared" si="5"/>
        <v>0</v>
      </c>
    </row>
    <row r="324" spans="1:8" x14ac:dyDescent="0.25">
      <c r="A324" s="26" t="s">
        <v>789</v>
      </c>
      <c r="B324" s="27" t="s">
        <v>503</v>
      </c>
      <c r="C324" s="27" t="s">
        <v>1664</v>
      </c>
      <c r="D324" s="27" t="s">
        <v>1671</v>
      </c>
      <c r="E324" s="27" t="s">
        <v>1678</v>
      </c>
      <c r="F324" s="32"/>
      <c r="G324" s="53">
        <v>125.58621804219</v>
      </c>
      <c r="H324" s="30">
        <f t="shared" si="5"/>
        <v>0</v>
      </c>
    </row>
    <row r="325" spans="1:8" x14ac:dyDescent="0.25">
      <c r="A325" s="26" t="s">
        <v>790</v>
      </c>
      <c r="B325" s="27" t="s">
        <v>503</v>
      </c>
      <c r="C325" s="27" t="s">
        <v>1664</v>
      </c>
      <c r="D325" s="27" t="s">
        <v>1672</v>
      </c>
      <c r="E325" s="27" t="s">
        <v>1678</v>
      </c>
      <c r="F325" s="32"/>
      <c r="G325" s="53">
        <v>149.46350478563801</v>
      </c>
      <c r="H325" s="30">
        <f t="shared" si="5"/>
        <v>0</v>
      </c>
    </row>
    <row r="326" spans="1:8" x14ac:dyDescent="0.25">
      <c r="A326" s="26" t="s">
        <v>791</v>
      </c>
      <c r="B326" s="27" t="s">
        <v>503</v>
      </c>
      <c r="C326" s="27" t="s">
        <v>1664</v>
      </c>
      <c r="D326" s="27" t="s">
        <v>1673</v>
      </c>
      <c r="E326" s="27" t="s">
        <v>1678</v>
      </c>
      <c r="F326" s="32"/>
      <c r="G326" s="53">
        <v>163.66546458924799</v>
      </c>
      <c r="H326" s="30">
        <f t="shared" si="5"/>
        <v>0</v>
      </c>
    </row>
    <row r="327" spans="1:8" x14ac:dyDescent="0.25">
      <c r="A327" s="26" t="s">
        <v>792</v>
      </c>
      <c r="B327" s="27" t="s">
        <v>503</v>
      </c>
      <c r="C327" s="27" t="s">
        <v>1664</v>
      </c>
      <c r="D327" s="27" t="s">
        <v>1674</v>
      </c>
      <c r="E327" s="27" t="s">
        <v>1678</v>
      </c>
      <c r="F327" s="32"/>
      <c r="G327" s="53">
        <v>188.02291269782</v>
      </c>
      <c r="H327" s="30">
        <f t="shared" si="5"/>
        <v>0</v>
      </c>
    </row>
    <row r="328" spans="1:8" x14ac:dyDescent="0.25">
      <c r="A328" s="26" t="s">
        <v>793</v>
      </c>
      <c r="B328" s="27" t="s">
        <v>503</v>
      </c>
      <c r="C328" s="27" t="s">
        <v>1664</v>
      </c>
      <c r="D328" s="27" t="s">
        <v>1675</v>
      </c>
      <c r="E328" s="27" t="s">
        <v>1678</v>
      </c>
      <c r="F328" s="32"/>
      <c r="G328" s="53">
        <v>162.65500072589199</v>
      </c>
      <c r="H328" s="30">
        <f t="shared" si="5"/>
        <v>0</v>
      </c>
    </row>
    <row r="329" spans="1:8" x14ac:dyDescent="0.25">
      <c r="A329" s="26" t="s">
        <v>794</v>
      </c>
      <c r="B329" s="27" t="s">
        <v>503</v>
      </c>
      <c r="C329" s="27" t="s">
        <v>1664</v>
      </c>
      <c r="D329" s="27" t="s">
        <v>1676</v>
      </c>
      <c r="E329" s="27" t="s">
        <v>1678</v>
      </c>
      <c r="F329" s="32"/>
      <c r="G329" s="53">
        <v>160.21992390116401</v>
      </c>
      <c r="H329" s="30">
        <f t="shared" si="5"/>
        <v>0</v>
      </c>
    </row>
    <row r="330" spans="1:8" x14ac:dyDescent="0.25">
      <c r="A330" s="26" t="s">
        <v>1777</v>
      </c>
      <c r="B330" s="27" t="s">
        <v>503</v>
      </c>
      <c r="C330" s="27" t="s">
        <v>1664</v>
      </c>
      <c r="D330" s="27" t="s">
        <v>1736</v>
      </c>
      <c r="E330" s="27" t="s">
        <v>1679</v>
      </c>
      <c r="F330" s="32"/>
      <c r="G330" s="53">
        <v>138.080568227241</v>
      </c>
      <c r="H330" s="30">
        <f t="shared" si="5"/>
        <v>0</v>
      </c>
    </row>
    <row r="331" spans="1:8" x14ac:dyDescent="0.25">
      <c r="A331" s="26" t="s">
        <v>795</v>
      </c>
      <c r="B331" s="27" t="s">
        <v>503</v>
      </c>
      <c r="C331" s="27" t="s">
        <v>1664</v>
      </c>
      <c r="D331" s="27" t="s">
        <v>1670</v>
      </c>
      <c r="E331" s="27" t="s">
        <v>1679</v>
      </c>
      <c r="F331" s="32"/>
      <c r="G331" s="53">
        <v>185.31043048250299</v>
      </c>
      <c r="H331" s="30">
        <f t="shared" si="5"/>
        <v>0</v>
      </c>
    </row>
    <row r="332" spans="1:8" x14ac:dyDescent="0.25">
      <c r="A332" s="26" t="s">
        <v>796</v>
      </c>
      <c r="B332" s="27" t="s">
        <v>503</v>
      </c>
      <c r="C332" s="27" t="s">
        <v>1664</v>
      </c>
      <c r="D332" s="27" t="s">
        <v>1671</v>
      </c>
      <c r="E332" s="27" t="s">
        <v>1679</v>
      </c>
      <c r="F332" s="32"/>
      <c r="G332" s="53">
        <v>216.78847518695699</v>
      </c>
      <c r="H332" s="30">
        <f t="shared" si="5"/>
        <v>0</v>
      </c>
    </row>
    <row r="333" spans="1:8" x14ac:dyDescent="0.25">
      <c r="A333" s="26" t="s">
        <v>797</v>
      </c>
      <c r="B333" s="27" t="s">
        <v>503</v>
      </c>
      <c r="C333" s="27" t="s">
        <v>1664</v>
      </c>
      <c r="D333" s="27" t="s">
        <v>1672</v>
      </c>
      <c r="E333" s="27" t="s">
        <v>1679</v>
      </c>
      <c r="F333" s="32"/>
      <c r="G333" s="53">
        <v>241.83773054286399</v>
      </c>
      <c r="H333" s="30">
        <f t="shared" si="5"/>
        <v>0</v>
      </c>
    </row>
    <row r="334" spans="1:8" x14ac:dyDescent="0.25">
      <c r="A334" s="26" t="s">
        <v>798</v>
      </c>
      <c r="B334" s="27" t="s">
        <v>503</v>
      </c>
      <c r="C334" s="27" t="s">
        <v>1664</v>
      </c>
      <c r="D334" s="27" t="s">
        <v>1673</v>
      </c>
      <c r="E334" s="27" t="s">
        <v>1679</v>
      </c>
      <c r="F334" s="32"/>
      <c r="G334" s="53">
        <v>270.21067269915801</v>
      </c>
      <c r="H334" s="30">
        <f t="shared" si="5"/>
        <v>0</v>
      </c>
    </row>
    <row r="335" spans="1:8" x14ac:dyDescent="0.25">
      <c r="A335" s="26" t="s">
        <v>799</v>
      </c>
      <c r="B335" s="27" t="s">
        <v>503</v>
      </c>
      <c r="C335" s="27" t="s">
        <v>1664</v>
      </c>
      <c r="D335" s="27" t="s">
        <v>1674</v>
      </c>
      <c r="E335" s="27" t="s">
        <v>1679</v>
      </c>
      <c r="F335" s="32"/>
      <c r="G335" s="53">
        <v>337.01561643228303</v>
      </c>
      <c r="H335" s="30">
        <f t="shared" si="5"/>
        <v>0</v>
      </c>
    </row>
    <row r="336" spans="1:8" x14ac:dyDescent="0.25">
      <c r="A336" s="26" t="s">
        <v>800</v>
      </c>
      <c r="B336" s="27" t="s">
        <v>503</v>
      </c>
      <c r="C336" s="27" t="s">
        <v>1664</v>
      </c>
      <c r="D336" s="27" t="s">
        <v>1675</v>
      </c>
      <c r="E336" s="27" t="s">
        <v>1679</v>
      </c>
      <c r="F336" s="32"/>
      <c r="G336" s="53">
        <v>303.81416995346598</v>
      </c>
      <c r="H336" s="30">
        <f t="shared" si="5"/>
        <v>0</v>
      </c>
    </row>
    <row r="337" spans="1:8" x14ac:dyDescent="0.25">
      <c r="A337" s="26" t="s">
        <v>801</v>
      </c>
      <c r="B337" s="27" t="s">
        <v>503</v>
      </c>
      <c r="C337" s="27" t="s">
        <v>1664</v>
      </c>
      <c r="D337" s="27" t="s">
        <v>1676</v>
      </c>
      <c r="E337" s="27" t="s">
        <v>1679</v>
      </c>
      <c r="F337" s="32"/>
      <c r="G337" s="53">
        <v>257.652580739298</v>
      </c>
      <c r="H337" s="30">
        <f t="shared" si="5"/>
        <v>0</v>
      </c>
    </row>
    <row r="338" spans="1:8" x14ac:dyDescent="0.25">
      <c r="A338" s="26" t="s">
        <v>1778</v>
      </c>
      <c r="B338" s="27" t="s">
        <v>503</v>
      </c>
      <c r="C338" s="27" t="s">
        <v>1664</v>
      </c>
      <c r="D338" s="27" t="s">
        <v>1736</v>
      </c>
      <c r="E338" s="27" t="s">
        <v>1680</v>
      </c>
      <c r="F338" s="32"/>
      <c r="G338" s="53">
        <v>110.533430922025</v>
      </c>
      <c r="H338" s="30">
        <f t="shared" si="5"/>
        <v>0</v>
      </c>
    </row>
    <row r="339" spans="1:8" x14ac:dyDescent="0.25">
      <c r="A339" s="26" t="s">
        <v>802</v>
      </c>
      <c r="B339" s="27" t="s">
        <v>503</v>
      </c>
      <c r="C339" s="27" t="s">
        <v>1664</v>
      </c>
      <c r="D339" s="27" t="s">
        <v>1670</v>
      </c>
      <c r="E339" s="27" t="s">
        <v>1680</v>
      </c>
      <c r="F339" s="32"/>
      <c r="G339" s="53">
        <v>147.71938572761201</v>
      </c>
      <c r="H339" s="30">
        <f t="shared" si="5"/>
        <v>0</v>
      </c>
    </row>
    <row r="340" spans="1:8" x14ac:dyDescent="0.25">
      <c r="A340" s="26" t="s">
        <v>803</v>
      </c>
      <c r="B340" s="27" t="s">
        <v>503</v>
      </c>
      <c r="C340" s="27" t="s">
        <v>1664</v>
      </c>
      <c r="D340" s="27" t="s">
        <v>1671</v>
      </c>
      <c r="E340" s="27" t="s">
        <v>1680</v>
      </c>
      <c r="F340" s="32"/>
      <c r="G340" s="53">
        <v>171.13283086140601</v>
      </c>
      <c r="H340" s="30">
        <f t="shared" si="5"/>
        <v>0</v>
      </c>
    </row>
    <row r="341" spans="1:8" x14ac:dyDescent="0.25">
      <c r="A341" s="26" t="s">
        <v>804</v>
      </c>
      <c r="B341" s="27" t="s">
        <v>503</v>
      </c>
      <c r="C341" s="27" t="s">
        <v>1664</v>
      </c>
      <c r="D341" s="27" t="s">
        <v>1672</v>
      </c>
      <c r="E341" s="27" t="s">
        <v>1680</v>
      </c>
      <c r="F341" s="32"/>
      <c r="G341" s="53">
        <v>196.28402411501401</v>
      </c>
      <c r="H341" s="30">
        <f t="shared" si="5"/>
        <v>0</v>
      </c>
    </row>
    <row r="342" spans="1:8" x14ac:dyDescent="0.25">
      <c r="A342" s="26" t="s">
        <v>805</v>
      </c>
      <c r="B342" s="27" t="s">
        <v>503</v>
      </c>
      <c r="C342" s="27" t="s">
        <v>1664</v>
      </c>
      <c r="D342" s="27" t="s">
        <v>1673</v>
      </c>
      <c r="E342" s="27" t="s">
        <v>1680</v>
      </c>
      <c r="F342" s="32"/>
      <c r="G342" s="53">
        <v>222.089152748092</v>
      </c>
      <c r="H342" s="30">
        <f t="shared" si="5"/>
        <v>0</v>
      </c>
    </row>
    <row r="343" spans="1:8" x14ac:dyDescent="0.25">
      <c r="A343" s="26" t="s">
        <v>806</v>
      </c>
      <c r="B343" s="27" t="s">
        <v>503</v>
      </c>
      <c r="C343" s="27" t="s">
        <v>1664</v>
      </c>
      <c r="D343" s="27" t="s">
        <v>1674</v>
      </c>
      <c r="E343" s="27" t="s">
        <v>1680</v>
      </c>
      <c r="F343" s="32"/>
      <c r="G343" s="53">
        <v>251.69483913959999</v>
      </c>
      <c r="H343" s="30">
        <f t="shared" si="5"/>
        <v>0</v>
      </c>
    </row>
    <row r="344" spans="1:8" x14ac:dyDescent="0.25">
      <c r="A344" s="26" t="s">
        <v>807</v>
      </c>
      <c r="B344" s="27" t="s">
        <v>503</v>
      </c>
      <c r="C344" s="27" t="s">
        <v>1664</v>
      </c>
      <c r="D344" s="27" t="s">
        <v>1675</v>
      </c>
      <c r="E344" s="27" t="s">
        <v>1680</v>
      </c>
      <c r="F344" s="32"/>
      <c r="G344" s="53">
        <v>229.93318606988001</v>
      </c>
      <c r="H344" s="30">
        <f t="shared" si="5"/>
        <v>0</v>
      </c>
    </row>
    <row r="345" spans="1:8" x14ac:dyDescent="0.25">
      <c r="A345" s="26" t="s">
        <v>808</v>
      </c>
      <c r="B345" s="27" t="s">
        <v>503</v>
      </c>
      <c r="C345" s="27" t="s">
        <v>1664</v>
      </c>
      <c r="D345" s="27" t="s">
        <v>1676</v>
      </c>
      <c r="E345" s="27" t="s">
        <v>1680</v>
      </c>
      <c r="F345" s="32"/>
      <c r="G345" s="53">
        <v>221.42178285380001</v>
      </c>
      <c r="H345" s="30">
        <f t="shared" si="5"/>
        <v>0</v>
      </c>
    </row>
    <row r="346" spans="1:8" x14ac:dyDescent="0.25">
      <c r="A346" s="26" t="s">
        <v>1779</v>
      </c>
      <c r="B346" s="27" t="s">
        <v>503</v>
      </c>
      <c r="C346" s="27" t="s">
        <v>1664</v>
      </c>
      <c r="D346" s="27" t="s">
        <v>1736</v>
      </c>
      <c r="E346" s="27" t="s">
        <v>1681</v>
      </c>
      <c r="F346" s="32"/>
      <c r="G346" s="53">
        <v>75.036110052835895</v>
      </c>
      <c r="H346" s="30">
        <f t="shared" si="5"/>
        <v>0</v>
      </c>
    </row>
    <row r="347" spans="1:8" x14ac:dyDescent="0.25">
      <c r="A347" s="26" t="s">
        <v>809</v>
      </c>
      <c r="B347" s="27" t="s">
        <v>503</v>
      </c>
      <c r="C347" s="27" t="s">
        <v>1664</v>
      </c>
      <c r="D347" s="27" t="s">
        <v>1670</v>
      </c>
      <c r="E347" s="27" t="s">
        <v>1681</v>
      </c>
      <c r="F347" s="32"/>
      <c r="G347" s="53">
        <v>107.429084026767</v>
      </c>
      <c r="H347" s="30">
        <f t="shared" si="5"/>
        <v>0</v>
      </c>
    </row>
    <row r="348" spans="1:8" x14ac:dyDescent="0.25">
      <c r="A348" s="26" t="s">
        <v>810</v>
      </c>
      <c r="B348" s="27" t="s">
        <v>503</v>
      </c>
      <c r="C348" s="27" t="s">
        <v>1664</v>
      </c>
      <c r="D348" s="27" t="s">
        <v>1671</v>
      </c>
      <c r="E348" s="27" t="s">
        <v>1681</v>
      </c>
      <c r="F348" s="32"/>
      <c r="G348" s="53">
        <v>125.67549012538301</v>
      </c>
      <c r="H348" s="30">
        <f t="shared" si="5"/>
        <v>0</v>
      </c>
    </row>
    <row r="349" spans="1:8" x14ac:dyDescent="0.25">
      <c r="A349" s="26" t="s">
        <v>811</v>
      </c>
      <c r="B349" s="27" t="s">
        <v>503</v>
      </c>
      <c r="C349" s="27" t="s">
        <v>1664</v>
      </c>
      <c r="D349" s="27" t="s">
        <v>1672</v>
      </c>
      <c r="E349" s="27" t="s">
        <v>1681</v>
      </c>
      <c r="F349" s="32"/>
      <c r="G349" s="53">
        <v>141.49634741793301</v>
      </c>
      <c r="H349" s="30">
        <f t="shared" si="5"/>
        <v>0</v>
      </c>
    </row>
    <row r="350" spans="1:8" x14ac:dyDescent="0.25">
      <c r="A350" s="26" t="s">
        <v>812</v>
      </c>
      <c r="B350" s="27" t="s">
        <v>503</v>
      </c>
      <c r="C350" s="27" t="s">
        <v>1664</v>
      </c>
      <c r="D350" s="27" t="s">
        <v>1673</v>
      </c>
      <c r="E350" s="27" t="s">
        <v>1681</v>
      </c>
      <c r="F350" s="32"/>
      <c r="G350" s="53">
        <v>154.365301753175</v>
      </c>
      <c r="H350" s="30">
        <f t="shared" si="5"/>
        <v>0</v>
      </c>
    </row>
    <row r="351" spans="1:8" x14ac:dyDescent="0.25">
      <c r="A351" s="26" t="s">
        <v>813</v>
      </c>
      <c r="B351" s="27" t="s">
        <v>503</v>
      </c>
      <c r="C351" s="27" t="s">
        <v>1664</v>
      </c>
      <c r="D351" s="27" t="s">
        <v>1674</v>
      </c>
      <c r="E351" s="27" t="s">
        <v>1681</v>
      </c>
      <c r="F351" s="32"/>
      <c r="G351" s="53">
        <v>159.34856613224301</v>
      </c>
      <c r="H351" s="30">
        <f t="shared" si="5"/>
        <v>0</v>
      </c>
    </row>
    <row r="352" spans="1:8" x14ac:dyDescent="0.25">
      <c r="A352" s="26" t="s">
        <v>814</v>
      </c>
      <c r="B352" s="27" t="s">
        <v>503</v>
      </c>
      <c r="C352" s="27" t="s">
        <v>1664</v>
      </c>
      <c r="D352" s="27" t="s">
        <v>1675</v>
      </c>
      <c r="E352" s="27" t="s">
        <v>1681</v>
      </c>
      <c r="F352" s="32"/>
      <c r="G352" s="53">
        <v>141.31287841446101</v>
      </c>
      <c r="H352" s="30">
        <f t="shared" si="5"/>
        <v>0</v>
      </c>
    </row>
    <row r="353" spans="1:8" x14ac:dyDescent="0.25">
      <c r="A353" s="26" t="s">
        <v>815</v>
      </c>
      <c r="B353" s="27" t="s">
        <v>503</v>
      </c>
      <c r="C353" s="27" t="s">
        <v>1664</v>
      </c>
      <c r="D353" s="27" t="s">
        <v>1676</v>
      </c>
      <c r="E353" s="27" t="s">
        <v>1681</v>
      </c>
      <c r="F353" s="32"/>
      <c r="G353" s="53">
        <v>156.54036526648599</v>
      </c>
      <c r="H353" s="30">
        <f t="shared" si="5"/>
        <v>0</v>
      </c>
    </row>
    <row r="354" spans="1:8" x14ac:dyDescent="0.25">
      <c r="A354" s="26" t="s">
        <v>1780</v>
      </c>
      <c r="B354" s="27" t="s">
        <v>503</v>
      </c>
      <c r="C354" s="27" t="s">
        <v>1664</v>
      </c>
      <c r="D354" s="27" t="s">
        <v>1736</v>
      </c>
      <c r="E354" s="27" t="s">
        <v>1682</v>
      </c>
      <c r="F354" s="32"/>
      <c r="G354" s="53">
        <v>78.188948871637805</v>
      </c>
      <c r="H354" s="30">
        <f t="shared" si="5"/>
        <v>0</v>
      </c>
    </row>
    <row r="355" spans="1:8" x14ac:dyDescent="0.25">
      <c r="A355" s="26" t="s">
        <v>816</v>
      </c>
      <c r="B355" s="27" t="s">
        <v>503</v>
      </c>
      <c r="C355" s="27" t="s">
        <v>1664</v>
      </c>
      <c r="D355" s="27" t="s">
        <v>1670</v>
      </c>
      <c r="E355" s="27" t="s">
        <v>1682</v>
      </c>
      <c r="F355" s="32"/>
      <c r="G355" s="53">
        <v>111.309814210913</v>
      </c>
      <c r="H355" s="30">
        <f t="shared" si="5"/>
        <v>0</v>
      </c>
    </row>
    <row r="356" spans="1:8" x14ac:dyDescent="0.25">
      <c r="A356" s="26" t="s">
        <v>817</v>
      </c>
      <c r="B356" s="27" t="s">
        <v>503</v>
      </c>
      <c r="C356" s="27" t="s">
        <v>1664</v>
      </c>
      <c r="D356" s="27" t="s">
        <v>1671</v>
      </c>
      <c r="E356" s="27" t="s">
        <v>1682</v>
      </c>
      <c r="F356" s="32"/>
      <c r="G356" s="53">
        <v>134.42732319719201</v>
      </c>
      <c r="H356" s="30">
        <f t="shared" si="5"/>
        <v>0</v>
      </c>
    </row>
    <row r="357" spans="1:8" x14ac:dyDescent="0.25">
      <c r="A357" s="26" t="s">
        <v>818</v>
      </c>
      <c r="B357" s="27" t="s">
        <v>503</v>
      </c>
      <c r="C357" s="27" t="s">
        <v>1664</v>
      </c>
      <c r="D357" s="27" t="s">
        <v>1672</v>
      </c>
      <c r="E357" s="27" t="s">
        <v>1682</v>
      </c>
      <c r="F357" s="32"/>
      <c r="G357" s="53">
        <v>146.570514300453</v>
      </c>
      <c r="H357" s="30">
        <f t="shared" si="5"/>
        <v>0</v>
      </c>
    </row>
    <row r="358" spans="1:8" x14ac:dyDescent="0.25">
      <c r="A358" s="26" t="s">
        <v>819</v>
      </c>
      <c r="B358" s="27" t="s">
        <v>503</v>
      </c>
      <c r="C358" s="27" t="s">
        <v>1664</v>
      </c>
      <c r="D358" s="27" t="s">
        <v>1673</v>
      </c>
      <c r="E358" s="27" t="s">
        <v>1682</v>
      </c>
      <c r="F358" s="32"/>
      <c r="G358" s="53">
        <v>164.20542875698101</v>
      </c>
      <c r="H358" s="30">
        <f t="shared" si="5"/>
        <v>0</v>
      </c>
    </row>
    <row r="359" spans="1:8" x14ac:dyDescent="0.25">
      <c r="A359" s="26" t="s">
        <v>820</v>
      </c>
      <c r="B359" s="27" t="s">
        <v>503</v>
      </c>
      <c r="C359" s="27" t="s">
        <v>1664</v>
      </c>
      <c r="D359" s="27" t="s">
        <v>1674</v>
      </c>
      <c r="E359" s="27" t="s">
        <v>1682</v>
      </c>
      <c r="F359" s="32"/>
      <c r="G359" s="53">
        <v>224.96823775758901</v>
      </c>
      <c r="H359" s="30">
        <f t="shared" si="5"/>
        <v>0</v>
      </c>
    </row>
    <row r="360" spans="1:8" x14ac:dyDescent="0.25">
      <c r="A360" s="26" t="s">
        <v>821</v>
      </c>
      <c r="B360" s="27" t="s">
        <v>503</v>
      </c>
      <c r="C360" s="27" t="s">
        <v>1664</v>
      </c>
      <c r="D360" s="27" t="s">
        <v>1675</v>
      </c>
      <c r="E360" s="27" t="s">
        <v>1682</v>
      </c>
      <c r="F360" s="32"/>
      <c r="G360" s="53">
        <v>191.173465006616</v>
      </c>
      <c r="H360" s="30">
        <f t="shared" si="5"/>
        <v>0</v>
      </c>
    </row>
    <row r="361" spans="1:8" x14ac:dyDescent="0.25">
      <c r="A361" s="26" t="s">
        <v>822</v>
      </c>
      <c r="B361" s="27" t="s">
        <v>503</v>
      </c>
      <c r="C361" s="27" t="s">
        <v>1664</v>
      </c>
      <c r="D361" s="27" t="s">
        <v>1676</v>
      </c>
      <c r="E361" s="27" t="s">
        <v>1682</v>
      </c>
      <c r="F361" s="32"/>
      <c r="G361" s="53">
        <v>164.700293994665</v>
      </c>
      <c r="H361" s="30">
        <f t="shared" si="5"/>
        <v>0</v>
      </c>
    </row>
    <row r="362" spans="1:8" x14ac:dyDescent="0.25">
      <c r="A362" s="26" t="s">
        <v>1781</v>
      </c>
      <c r="B362" s="27" t="s">
        <v>503</v>
      </c>
      <c r="C362" s="27" t="s">
        <v>1664</v>
      </c>
      <c r="D362" s="27" t="s">
        <v>1736</v>
      </c>
      <c r="E362" s="27" t="s">
        <v>1683</v>
      </c>
      <c r="F362" s="32"/>
      <c r="G362" s="53">
        <v>83.717874793179305</v>
      </c>
      <c r="H362" s="30">
        <f t="shared" si="5"/>
        <v>0</v>
      </c>
    </row>
    <row r="363" spans="1:8" x14ac:dyDescent="0.25">
      <c r="A363" s="26" t="s">
        <v>823</v>
      </c>
      <c r="B363" s="27" t="s">
        <v>503</v>
      </c>
      <c r="C363" s="27" t="s">
        <v>1664</v>
      </c>
      <c r="D363" s="27" t="s">
        <v>1670</v>
      </c>
      <c r="E363" s="27" t="s">
        <v>1683</v>
      </c>
      <c r="F363" s="32"/>
      <c r="G363" s="53">
        <v>116.498869044445</v>
      </c>
      <c r="H363" s="30">
        <f t="shared" si="5"/>
        <v>0</v>
      </c>
    </row>
    <row r="364" spans="1:8" x14ac:dyDescent="0.25">
      <c r="A364" s="26" t="s">
        <v>824</v>
      </c>
      <c r="B364" s="27" t="s">
        <v>503</v>
      </c>
      <c r="C364" s="27" t="s">
        <v>1664</v>
      </c>
      <c r="D364" s="27" t="s">
        <v>1671</v>
      </c>
      <c r="E364" s="27" t="s">
        <v>1683</v>
      </c>
      <c r="F364" s="32"/>
      <c r="G364" s="53">
        <v>137.38046279132399</v>
      </c>
      <c r="H364" s="30">
        <f t="shared" si="5"/>
        <v>0</v>
      </c>
    </row>
    <row r="365" spans="1:8" x14ac:dyDescent="0.25">
      <c r="A365" s="26" t="s">
        <v>825</v>
      </c>
      <c r="B365" s="27" t="s">
        <v>503</v>
      </c>
      <c r="C365" s="27" t="s">
        <v>1664</v>
      </c>
      <c r="D365" s="27" t="s">
        <v>1672</v>
      </c>
      <c r="E365" s="27" t="s">
        <v>1683</v>
      </c>
      <c r="F365" s="32"/>
      <c r="G365" s="53">
        <v>155.624209618816</v>
      </c>
      <c r="H365" s="30">
        <f t="shared" si="5"/>
        <v>0</v>
      </c>
    </row>
    <row r="366" spans="1:8" x14ac:dyDescent="0.25">
      <c r="A366" s="26" t="s">
        <v>826</v>
      </c>
      <c r="B366" s="27" t="s">
        <v>503</v>
      </c>
      <c r="C366" s="27" t="s">
        <v>1664</v>
      </c>
      <c r="D366" s="27" t="s">
        <v>1673</v>
      </c>
      <c r="E366" s="27" t="s">
        <v>1683</v>
      </c>
      <c r="F366" s="32"/>
      <c r="G366" s="53">
        <v>170.93939216729501</v>
      </c>
      <c r="H366" s="30">
        <f t="shared" si="5"/>
        <v>0</v>
      </c>
    </row>
    <row r="367" spans="1:8" x14ac:dyDescent="0.25">
      <c r="A367" s="26" t="s">
        <v>827</v>
      </c>
      <c r="B367" s="27" t="s">
        <v>503</v>
      </c>
      <c r="C367" s="27" t="s">
        <v>1664</v>
      </c>
      <c r="D367" s="27" t="s">
        <v>1674</v>
      </c>
      <c r="E367" s="27" t="s">
        <v>1683</v>
      </c>
      <c r="F367" s="32"/>
      <c r="G367" s="53">
        <v>196.616201852621</v>
      </c>
      <c r="H367" s="30">
        <f t="shared" si="5"/>
        <v>0</v>
      </c>
    </row>
    <row r="368" spans="1:8" x14ac:dyDescent="0.25">
      <c r="A368" s="26" t="s">
        <v>828</v>
      </c>
      <c r="B368" s="27" t="s">
        <v>503</v>
      </c>
      <c r="C368" s="27" t="s">
        <v>1664</v>
      </c>
      <c r="D368" s="27" t="s">
        <v>1675</v>
      </c>
      <c r="E368" s="27" t="s">
        <v>1683</v>
      </c>
      <c r="F368" s="32"/>
      <c r="G368" s="53">
        <v>160.37944059738001</v>
      </c>
      <c r="H368" s="30">
        <f t="shared" si="5"/>
        <v>0</v>
      </c>
    </row>
    <row r="369" spans="1:8" x14ac:dyDescent="0.25">
      <c r="A369" s="26" t="s">
        <v>829</v>
      </c>
      <c r="B369" s="27" t="s">
        <v>503</v>
      </c>
      <c r="C369" s="27" t="s">
        <v>1664</v>
      </c>
      <c r="D369" s="27" t="s">
        <v>1676</v>
      </c>
      <c r="E369" s="27" t="s">
        <v>1683</v>
      </c>
      <c r="F369" s="32"/>
      <c r="G369" s="53">
        <v>172.13780717629501</v>
      </c>
      <c r="H369" s="30">
        <f t="shared" si="5"/>
        <v>0</v>
      </c>
    </row>
    <row r="370" spans="1:8" x14ac:dyDescent="0.25">
      <c r="A370" s="26" t="s">
        <v>1782</v>
      </c>
      <c r="B370" s="27" t="s">
        <v>503</v>
      </c>
      <c r="C370" s="27" t="s">
        <v>1664</v>
      </c>
      <c r="D370" s="27" t="s">
        <v>1736</v>
      </c>
      <c r="E370" s="27" t="s">
        <v>1684</v>
      </c>
      <c r="F370" s="32"/>
      <c r="G370" s="53">
        <v>95.6229183483984</v>
      </c>
      <c r="H370" s="30">
        <f t="shared" si="5"/>
        <v>0</v>
      </c>
    </row>
    <row r="371" spans="1:8" x14ac:dyDescent="0.25">
      <c r="A371" s="26" t="s">
        <v>830</v>
      </c>
      <c r="B371" s="27" t="s">
        <v>503</v>
      </c>
      <c r="C371" s="27" t="s">
        <v>1664</v>
      </c>
      <c r="D371" s="27" t="s">
        <v>1670</v>
      </c>
      <c r="E371" s="27" t="s">
        <v>1684</v>
      </c>
      <c r="F371" s="32"/>
      <c r="G371" s="53">
        <v>129.05693674747599</v>
      </c>
      <c r="H371" s="30">
        <f t="shared" si="5"/>
        <v>0</v>
      </c>
    </row>
    <row r="372" spans="1:8" x14ac:dyDescent="0.25">
      <c r="A372" s="26" t="s">
        <v>831</v>
      </c>
      <c r="B372" s="27" t="s">
        <v>503</v>
      </c>
      <c r="C372" s="27" t="s">
        <v>1664</v>
      </c>
      <c r="D372" s="27" t="s">
        <v>1671</v>
      </c>
      <c r="E372" s="27" t="s">
        <v>1684</v>
      </c>
      <c r="F372" s="32"/>
      <c r="G372" s="53">
        <v>145.299066117476</v>
      </c>
      <c r="H372" s="30">
        <f t="shared" si="5"/>
        <v>0</v>
      </c>
    </row>
    <row r="373" spans="1:8" x14ac:dyDescent="0.25">
      <c r="A373" s="26" t="s">
        <v>832</v>
      </c>
      <c r="B373" s="27" t="s">
        <v>503</v>
      </c>
      <c r="C373" s="27" t="s">
        <v>1664</v>
      </c>
      <c r="D373" s="27" t="s">
        <v>1672</v>
      </c>
      <c r="E373" s="27" t="s">
        <v>1684</v>
      </c>
      <c r="F373" s="32"/>
      <c r="G373" s="53">
        <v>158.13867607463001</v>
      </c>
      <c r="H373" s="30">
        <f t="shared" si="5"/>
        <v>0</v>
      </c>
    </row>
    <row r="374" spans="1:8" x14ac:dyDescent="0.25">
      <c r="A374" s="26" t="s">
        <v>833</v>
      </c>
      <c r="B374" s="27" t="s">
        <v>503</v>
      </c>
      <c r="C374" s="27" t="s">
        <v>1664</v>
      </c>
      <c r="D374" s="27" t="s">
        <v>1673</v>
      </c>
      <c r="E374" s="27" t="s">
        <v>1684</v>
      </c>
      <c r="F374" s="32"/>
      <c r="G374" s="53">
        <v>170.198060613254</v>
      </c>
      <c r="H374" s="30">
        <f t="shared" si="5"/>
        <v>0</v>
      </c>
    </row>
    <row r="375" spans="1:8" x14ac:dyDescent="0.25">
      <c r="A375" s="26" t="s">
        <v>834</v>
      </c>
      <c r="B375" s="27" t="s">
        <v>503</v>
      </c>
      <c r="C375" s="27" t="s">
        <v>1664</v>
      </c>
      <c r="D375" s="27" t="s">
        <v>1674</v>
      </c>
      <c r="E375" s="27" t="s">
        <v>1684</v>
      </c>
      <c r="F375" s="32"/>
      <c r="G375" s="53">
        <v>212.64245621220201</v>
      </c>
      <c r="H375" s="30">
        <f t="shared" si="5"/>
        <v>0</v>
      </c>
    </row>
    <row r="376" spans="1:8" x14ac:dyDescent="0.25">
      <c r="A376" s="26" t="s">
        <v>835</v>
      </c>
      <c r="B376" s="27" t="s">
        <v>503</v>
      </c>
      <c r="C376" s="27" t="s">
        <v>1664</v>
      </c>
      <c r="D376" s="27" t="s">
        <v>1675</v>
      </c>
      <c r="E376" s="27" t="s">
        <v>1684</v>
      </c>
      <c r="F376" s="32"/>
      <c r="G376" s="53">
        <v>190.81928783768799</v>
      </c>
      <c r="H376" s="30">
        <f t="shared" si="5"/>
        <v>0</v>
      </c>
    </row>
    <row r="377" spans="1:8" x14ac:dyDescent="0.25">
      <c r="A377" s="26" t="s">
        <v>836</v>
      </c>
      <c r="B377" s="27" t="s">
        <v>503</v>
      </c>
      <c r="C377" s="27" t="s">
        <v>1664</v>
      </c>
      <c r="D377" s="27" t="s">
        <v>1676</v>
      </c>
      <c r="E377" s="27" t="s">
        <v>1684</v>
      </c>
      <c r="F377" s="32"/>
      <c r="G377" s="53">
        <v>187.31057693065799</v>
      </c>
      <c r="H377" s="30">
        <f t="shared" si="5"/>
        <v>0</v>
      </c>
    </row>
    <row r="378" spans="1:8" x14ac:dyDescent="0.25">
      <c r="A378" s="26" t="s">
        <v>1783</v>
      </c>
      <c r="B378" s="27" t="s">
        <v>503</v>
      </c>
      <c r="C378" s="27" t="s">
        <v>1664</v>
      </c>
      <c r="D378" s="27" t="s">
        <v>1736</v>
      </c>
      <c r="E378" s="27" t="s">
        <v>1685</v>
      </c>
      <c r="F378" s="32"/>
      <c r="G378" s="53">
        <v>69.401190419723207</v>
      </c>
      <c r="H378" s="30">
        <f t="shared" si="5"/>
        <v>0</v>
      </c>
    </row>
    <row r="379" spans="1:8" x14ac:dyDescent="0.25">
      <c r="A379" s="26" t="s">
        <v>837</v>
      </c>
      <c r="B379" s="27" t="s">
        <v>503</v>
      </c>
      <c r="C379" s="27" t="s">
        <v>1664</v>
      </c>
      <c r="D379" s="27" t="s">
        <v>1670</v>
      </c>
      <c r="E379" s="27" t="s">
        <v>1685</v>
      </c>
      <c r="F379" s="32"/>
      <c r="G379" s="53">
        <v>95.8715544800028</v>
      </c>
      <c r="H379" s="30">
        <f t="shared" si="5"/>
        <v>0</v>
      </c>
    </row>
    <row r="380" spans="1:8" x14ac:dyDescent="0.25">
      <c r="A380" s="26" t="s">
        <v>838</v>
      </c>
      <c r="B380" s="27" t="s">
        <v>503</v>
      </c>
      <c r="C380" s="27" t="s">
        <v>1664</v>
      </c>
      <c r="D380" s="27" t="s">
        <v>1671</v>
      </c>
      <c r="E380" s="27" t="s">
        <v>1685</v>
      </c>
      <c r="F380" s="32"/>
      <c r="G380" s="53">
        <v>112.943944531163</v>
      </c>
      <c r="H380" s="30">
        <f t="shared" si="5"/>
        <v>0</v>
      </c>
    </row>
    <row r="381" spans="1:8" x14ac:dyDescent="0.25">
      <c r="A381" s="26" t="s">
        <v>839</v>
      </c>
      <c r="B381" s="27" t="s">
        <v>503</v>
      </c>
      <c r="C381" s="27" t="s">
        <v>1664</v>
      </c>
      <c r="D381" s="27" t="s">
        <v>1672</v>
      </c>
      <c r="E381" s="27" t="s">
        <v>1685</v>
      </c>
      <c r="F381" s="32"/>
      <c r="G381" s="53">
        <v>127.842387515383</v>
      </c>
      <c r="H381" s="30">
        <f t="shared" si="5"/>
        <v>0</v>
      </c>
    </row>
    <row r="382" spans="1:8" x14ac:dyDescent="0.25">
      <c r="A382" s="26" t="s">
        <v>840</v>
      </c>
      <c r="B382" s="27" t="s">
        <v>503</v>
      </c>
      <c r="C382" s="27" t="s">
        <v>1664</v>
      </c>
      <c r="D382" s="27" t="s">
        <v>1673</v>
      </c>
      <c r="E382" s="27" t="s">
        <v>1685</v>
      </c>
      <c r="F382" s="32"/>
      <c r="G382" s="53">
        <v>137.88265047473101</v>
      </c>
      <c r="H382" s="30">
        <f t="shared" si="5"/>
        <v>0</v>
      </c>
    </row>
    <row r="383" spans="1:8" x14ac:dyDescent="0.25">
      <c r="A383" s="26" t="s">
        <v>841</v>
      </c>
      <c r="B383" s="27" t="s">
        <v>503</v>
      </c>
      <c r="C383" s="27" t="s">
        <v>1664</v>
      </c>
      <c r="D383" s="27" t="s">
        <v>1674</v>
      </c>
      <c r="E383" s="27" t="s">
        <v>1685</v>
      </c>
      <c r="F383" s="32"/>
      <c r="G383" s="53">
        <v>152.50243451182001</v>
      </c>
      <c r="H383" s="30">
        <f t="shared" si="5"/>
        <v>0</v>
      </c>
    </row>
    <row r="384" spans="1:8" x14ac:dyDescent="0.25">
      <c r="A384" s="26" t="s">
        <v>842</v>
      </c>
      <c r="B384" s="27" t="s">
        <v>503</v>
      </c>
      <c r="C384" s="27" t="s">
        <v>1664</v>
      </c>
      <c r="D384" s="27" t="s">
        <v>1675</v>
      </c>
      <c r="E384" s="27" t="s">
        <v>1685</v>
      </c>
      <c r="F384" s="32"/>
      <c r="G384" s="53">
        <v>135.94803203568699</v>
      </c>
      <c r="H384" s="30">
        <f t="shared" si="5"/>
        <v>0</v>
      </c>
    </row>
    <row r="385" spans="1:8" x14ac:dyDescent="0.25">
      <c r="A385" s="26" t="s">
        <v>843</v>
      </c>
      <c r="B385" s="27" t="s">
        <v>503</v>
      </c>
      <c r="C385" s="27" t="s">
        <v>1664</v>
      </c>
      <c r="D385" s="27" t="s">
        <v>1676</v>
      </c>
      <c r="E385" s="27" t="s">
        <v>1685</v>
      </c>
      <c r="F385" s="32"/>
      <c r="G385" s="53">
        <v>147.10911491698201</v>
      </c>
      <c r="H385" s="30">
        <f t="shared" si="5"/>
        <v>0</v>
      </c>
    </row>
    <row r="386" spans="1:8" x14ac:dyDescent="0.25">
      <c r="A386" s="26" t="s">
        <v>1784</v>
      </c>
      <c r="B386" s="27" t="s">
        <v>1659</v>
      </c>
      <c r="C386" s="27" t="s">
        <v>1665</v>
      </c>
      <c r="D386" s="27" t="s">
        <v>1736</v>
      </c>
      <c r="E386" s="27" t="s">
        <v>1678</v>
      </c>
      <c r="F386" s="32"/>
      <c r="G386" s="53">
        <v>122.074186474317</v>
      </c>
      <c r="H386" s="30">
        <f t="shared" ref="H386:H449" si="6">G386*F386</f>
        <v>0</v>
      </c>
    </row>
    <row r="387" spans="1:8" x14ac:dyDescent="0.25">
      <c r="A387" s="26" t="s">
        <v>844</v>
      </c>
      <c r="B387" s="27" t="s">
        <v>1659</v>
      </c>
      <c r="C387" s="27" t="s">
        <v>1665</v>
      </c>
      <c r="D387" s="27" t="s">
        <v>1670</v>
      </c>
      <c r="E387" s="27" t="s">
        <v>1678</v>
      </c>
      <c r="F387" s="32"/>
      <c r="G387" s="53">
        <v>179.71357827578899</v>
      </c>
      <c r="H387" s="30">
        <f t="shared" si="6"/>
        <v>0</v>
      </c>
    </row>
    <row r="388" spans="1:8" x14ac:dyDescent="0.25">
      <c r="A388" s="26" t="s">
        <v>845</v>
      </c>
      <c r="B388" s="27" t="s">
        <v>1659</v>
      </c>
      <c r="C388" s="27" t="s">
        <v>1665</v>
      </c>
      <c r="D388" s="27" t="s">
        <v>1671</v>
      </c>
      <c r="E388" s="27" t="s">
        <v>1678</v>
      </c>
      <c r="F388" s="32"/>
      <c r="G388" s="53">
        <v>226.19513548991799</v>
      </c>
      <c r="H388" s="30">
        <f t="shared" si="6"/>
        <v>0</v>
      </c>
    </row>
    <row r="389" spans="1:8" x14ac:dyDescent="0.25">
      <c r="A389" s="26" t="s">
        <v>846</v>
      </c>
      <c r="B389" s="27" t="s">
        <v>1659</v>
      </c>
      <c r="C389" s="27" t="s">
        <v>1665</v>
      </c>
      <c r="D389" s="27" t="s">
        <v>1672</v>
      </c>
      <c r="E389" s="27" t="s">
        <v>1678</v>
      </c>
      <c r="F389" s="32"/>
      <c r="G389" s="53">
        <v>276.78102398136298</v>
      </c>
      <c r="H389" s="30">
        <f t="shared" si="6"/>
        <v>0</v>
      </c>
    </row>
    <row r="390" spans="1:8" x14ac:dyDescent="0.25">
      <c r="A390" s="26" t="s">
        <v>847</v>
      </c>
      <c r="B390" s="27" t="s">
        <v>1659</v>
      </c>
      <c r="C390" s="27" t="s">
        <v>1665</v>
      </c>
      <c r="D390" s="27" t="s">
        <v>1673</v>
      </c>
      <c r="E390" s="27" t="s">
        <v>1678</v>
      </c>
      <c r="F390" s="32"/>
      <c r="G390" s="53">
        <v>312.11300348281299</v>
      </c>
      <c r="H390" s="30">
        <f t="shared" si="6"/>
        <v>0</v>
      </c>
    </row>
    <row r="391" spans="1:8" x14ac:dyDescent="0.25">
      <c r="A391" s="26" t="s">
        <v>848</v>
      </c>
      <c r="B391" s="27" t="s">
        <v>1659</v>
      </c>
      <c r="C391" s="27" t="s">
        <v>1665</v>
      </c>
      <c r="D391" s="27" t="s">
        <v>1674</v>
      </c>
      <c r="E391" s="27" t="s">
        <v>1678</v>
      </c>
      <c r="F391" s="32"/>
      <c r="G391" s="53">
        <v>354.755076701257</v>
      </c>
      <c r="H391" s="30">
        <f t="shared" si="6"/>
        <v>0</v>
      </c>
    </row>
    <row r="392" spans="1:8" x14ac:dyDescent="0.25">
      <c r="A392" s="26" t="s">
        <v>849</v>
      </c>
      <c r="B392" s="27" t="s">
        <v>1659</v>
      </c>
      <c r="C392" s="27" t="s">
        <v>1665</v>
      </c>
      <c r="D392" s="27" t="s">
        <v>1675</v>
      </c>
      <c r="E392" s="27" t="s">
        <v>1678</v>
      </c>
      <c r="F392" s="32"/>
      <c r="G392" s="53">
        <v>303.35644820027801</v>
      </c>
      <c r="H392" s="30">
        <f t="shared" si="6"/>
        <v>0</v>
      </c>
    </row>
    <row r="393" spans="1:8" x14ac:dyDescent="0.25">
      <c r="A393" s="26" t="s">
        <v>850</v>
      </c>
      <c r="B393" s="27" t="s">
        <v>1659</v>
      </c>
      <c r="C393" s="27" t="s">
        <v>1665</v>
      </c>
      <c r="D393" s="27" t="s">
        <v>1676</v>
      </c>
      <c r="E393" s="27" t="s">
        <v>1678</v>
      </c>
      <c r="F393" s="32"/>
      <c r="G393" s="53">
        <v>285.47991826796101</v>
      </c>
      <c r="H393" s="30">
        <f t="shared" si="6"/>
        <v>0</v>
      </c>
    </row>
    <row r="394" spans="1:8" x14ac:dyDescent="0.25">
      <c r="A394" s="26" t="s">
        <v>1785</v>
      </c>
      <c r="B394" s="27" t="s">
        <v>1659</v>
      </c>
      <c r="C394" s="27" t="s">
        <v>1665</v>
      </c>
      <c r="D394" s="27" t="s">
        <v>1736</v>
      </c>
      <c r="E394" s="27" t="s">
        <v>1679</v>
      </c>
      <c r="F394" s="32"/>
      <c r="G394" s="53">
        <v>229.17710133404401</v>
      </c>
      <c r="H394" s="30">
        <f t="shared" si="6"/>
        <v>0</v>
      </c>
    </row>
    <row r="395" spans="1:8" x14ac:dyDescent="0.25">
      <c r="A395" s="26" t="s">
        <v>851</v>
      </c>
      <c r="B395" s="27" t="s">
        <v>1659</v>
      </c>
      <c r="C395" s="27" t="s">
        <v>1665</v>
      </c>
      <c r="D395" s="27" t="s">
        <v>1670</v>
      </c>
      <c r="E395" s="27" t="s">
        <v>1679</v>
      </c>
      <c r="F395" s="32"/>
      <c r="G395" s="53">
        <v>318.326330979722</v>
      </c>
      <c r="H395" s="30">
        <f t="shared" si="6"/>
        <v>0</v>
      </c>
    </row>
    <row r="396" spans="1:8" x14ac:dyDescent="0.25">
      <c r="A396" s="26" t="s">
        <v>852</v>
      </c>
      <c r="B396" s="27" t="s">
        <v>1659</v>
      </c>
      <c r="C396" s="27" t="s">
        <v>1665</v>
      </c>
      <c r="D396" s="27" t="s">
        <v>1671</v>
      </c>
      <c r="E396" s="27" t="s">
        <v>1679</v>
      </c>
      <c r="F396" s="32"/>
      <c r="G396" s="53">
        <v>382.42598663328101</v>
      </c>
      <c r="H396" s="30">
        <f t="shared" si="6"/>
        <v>0</v>
      </c>
    </row>
    <row r="397" spans="1:8" x14ac:dyDescent="0.25">
      <c r="A397" s="26" t="s">
        <v>853</v>
      </c>
      <c r="B397" s="27" t="s">
        <v>1659</v>
      </c>
      <c r="C397" s="27" t="s">
        <v>1665</v>
      </c>
      <c r="D397" s="27" t="s">
        <v>1672</v>
      </c>
      <c r="E397" s="27" t="s">
        <v>1679</v>
      </c>
      <c r="F397" s="32"/>
      <c r="G397" s="53">
        <v>435.96132407210098</v>
      </c>
      <c r="H397" s="30">
        <f t="shared" si="6"/>
        <v>0</v>
      </c>
    </row>
    <row r="398" spans="1:8" x14ac:dyDescent="0.25">
      <c r="A398" s="26" t="s">
        <v>854</v>
      </c>
      <c r="B398" s="27" t="s">
        <v>1659</v>
      </c>
      <c r="C398" s="27" t="s">
        <v>1665</v>
      </c>
      <c r="D398" s="27" t="s">
        <v>1673</v>
      </c>
      <c r="E398" s="27" t="s">
        <v>1679</v>
      </c>
      <c r="F398" s="32"/>
      <c r="G398" s="53">
        <v>497.541810532694</v>
      </c>
      <c r="H398" s="30">
        <f t="shared" si="6"/>
        <v>0</v>
      </c>
    </row>
    <row r="399" spans="1:8" x14ac:dyDescent="0.25">
      <c r="A399" s="26" t="s">
        <v>855</v>
      </c>
      <c r="B399" s="27" t="s">
        <v>1659</v>
      </c>
      <c r="C399" s="27" t="s">
        <v>1665</v>
      </c>
      <c r="D399" s="27" t="s">
        <v>1674</v>
      </c>
      <c r="E399" s="27" t="s">
        <v>1679</v>
      </c>
      <c r="F399" s="32"/>
      <c r="G399" s="53">
        <v>624.01885957315994</v>
      </c>
      <c r="H399" s="30">
        <f t="shared" si="6"/>
        <v>0</v>
      </c>
    </row>
    <row r="400" spans="1:8" x14ac:dyDescent="0.25">
      <c r="A400" s="26" t="s">
        <v>856</v>
      </c>
      <c r="B400" s="27" t="s">
        <v>1659</v>
      </c>
      <c r="C400" s="27" t="s">
        <v>1665</v>
      </c>
      <c r="D400" s="27" t="s">
        <v>1675</v>
      </c>
      <c r="E400" s="27" t="s">
        <v>1679</v>
      </c>
      <c r="F400" s="32"/>
      <c r="G400" s="53">
        <v>555.30154258797802</v>
      </c>
      <c r="H400" s="30">
        <f t="shared" si="6"/>
        <v>0</v>
      </c>
    </row>
    <row r="401" spans="1:8" x14ac:dyDescent="0.25">
      <c r="A401" s="26" t="s">
        <v>857</v>
      </c>
      <c r="B401" s="27" t="s">
        <v>1659</v>
      </c>
      <c r="C401" s="27" t="s">
        <v>1665</v>
      </c>
      <c r="D401" s="27" t="s">
        <v>1676</v>
      </c>
      <c r="E401" s="27" t="s">
        <v>1679</v>
      </c>
      <c r="F401" s="32"/>
      <c r="G401" s="53">
        <v>456.289759032782</v>
      </c>
      <c r="H401" s="30">
        <f t="shared" si="6"/>
        <v>0</v>
      </c>
    </row>
    <row r="402" spans="1:8" x14ac:dyDescent="0.25">
      <c r="A402" s="26" t="s">
        <v>1786</v>
      </c>
      <c r="B402" s="27" t="s">
        <v>1659</v>
      </c>
      <c r="C402" s="27" t="s">
        <v>1665</v>
      </c>
      <c r="D402" s="27" t="s">
        <v>1736</v>
      </c>
      <c r="E402" s="27" t="s">
        <v>1680</v>
      </c>
      <c r="F402" s="32"/>
      <c r="G402" s="53">
        <v>186.22992600101199</v>
      </c>
      <c r="H402" s="30">
        <f t="shared" si="6"/>
        <v>0</v>
      </c>
    </row>
    <row r="403" spans="1:8" x14ac:dyDescent="0.25">
      <c r="A403" s="26" t="s">
        <v>858</v>
      </c>
      <c r="B403" s="27" t="s">
        <v>1659</v>
      </c>
      <c r="C403" s="27" t="s">
        <v>1665</v>
      </c>
      <c r="D403" s="27" t="s">
        <v>1670</v>
      </c>
      <c r="E403" s="27" t="s">
        <v>1680</v>
      </c>
      <c r="F403" s="32"/>
      <c r="G403" s="53">
        <v>260.06214116280302</v>
      </c>
      <c r="H403" s="30">
        <f t="shared" si="6"/>
        <v>0</v>
      </c>
    </row>
    <row r="404" spans="1:8" x14ac:dyDescent="0.25">
      <c r="A404" s="26" t="s">
        <v>859</v>
      </c>
      <c r="B404" s="27" t="s">
        <v>1659</v>
      </c>
      <c r="C404" s="27" t="s">
        <v>1665</v>
      </c>
      <c r="D404" s="27" t="s">
        <v>1671</v>
      </c>
      <c r="E404" s="27" t="s">
        <v>1680</v>
      </c>
      <c r="F404" s="32"/>
      <c r="G404" s="53">
        <v>312.99386480852098</v>
      </c>
      <c r="H404" s="30">
        <f t="shared" si="6"/>
        <v>0</v>
      </c>
    </row>
    <row r="405" spans="1:8" x14ac:dyDescent="0.25">
      <c r="A405" s="26" t="s">
        <v>860</v>
      </c>
      <c r="B405" s="27" t="s">
        <v>1659</v>
      </c>
      <c r="C405" s="27" t="s">
        <v>1665</v>
      </c>
      <c r="D405" s="27" t="s">
        <v>1672</v>
      </c>
      <c r="E405" s="27" t="s">
        <v>1680</v>
      </c>
      <c r="F405" s="32"/>
      <c r="G405" s="53">
        <v>370.63089183604802</v>
      </c>
      <c r="H405" s="30">
        <f t="shared" si="6"/>
        <v>0</v>
      </c>
    </row>
    <row r="406" spans="1:8" x14ac:dyDescent="0.25">
      <c r="A406" s="26" t="s">
        <v>861</v>
      </c>
      <c r="B406" s="27" t="s">
        <v>1659</v>
      </c>
      <c r="C406" s="27" t="s">
        <v>1665</v>
      </c>
      <c r="D406" s="27" t="s">
        <v>1673</v>
      </c>
      <c r="E406" s="27" t="s">
        <v>1680</v>
      </c>
      <c r="F406" s="32"/>
      <c r="G406" s="53">
        <v>434.19672141014502</v>
      </c>
      <c r="H406" s="30">
        <f t="shared" si="6"/>
        <v>0</v>
      </c>
    </row>
    <row r="407" spans="1:8" x14ac:dyDescent="0.25">
      <c r="A407" s="26" t="s">
        <v>862</v>
      </c>
      <c r="B407" s="27" t="s">
        <v>1659</v>
      </c>
      <c r="C407" s="27" t="s">
        <v>1665</v>
      </c>
      <c r="D407" s="27" t="s">
        <v>1674</v>
      </c>
      <c r="E407" s="27" t="s">
        <v>1680</v>
      </c>
      <c r="F407" s="32"/>
      <c r="G407" s="53">
        <v>481.51098109864603</v>
      </c>
      <c r="H407" s="30">
        <f t="shared" si="6"/>
        <v>0</v>
      </c>
    </row>
    <row r="408" spans="1:8" x14ac:dyDescent="0.25">
      <c r="A408" s="26" t="s">
        <v>863</v>
      </c>
      <c r="B408" s="27" t="s">
        <v>1659</v>
      </c>
      <c r="C408" s="27" t="s">
        <v>1665</v>
      </c>
      <c r="D408" s="27" t="s">
        <v>1675</v>
      </c>
      <c r="E408" s="27" t="s">
        <v>1680</v>
      </c>
      <c r="F408" s="32"/>
      <c r="G408" s="53">
        <v>435.249048881894</v>
      </c>
      <c r="H408" s="30">
        <f t="shared" si="6"/>
        <v>0</v>
      </c>
    </row>
    <row r="409" spans="1:8" x14ac:dyDescent="0.25">
      <c r="A409" s="26" t="s">
        <v>864</v>
      </c>
      <c r="B409" s="27" t="s">
        <v>1659</v>
      </c>
      <c r="C409" s="27" t="s">
        <v>1665</v>
      </c>
      <c r="D409" s="27" t="s">
        <v>1676</v>
      </c>
      <c r="E409" s="27" t="s">
        <v>1680</v>
      </c>
      <c r="F409" s="32"/>
      <c r="G409" s="53">
        <v>396.42420664747402</v>
      </c>
      <c r="H409" s="30">
        <f t="shared" si="6"/>
        <v>0</v>
      </c>
    </row>
    <row r="410" spans="1:8" x14ac:dyDescent="0.25">
      <c r="A410" s="26" t="s">
        <v>1787</v>
      </c>
      <c r="B410" s="27" t="s">
        <v>1659</v>
      </c>
      <c r="C410" s="27" t="s">
        <v>1665</v>
      </c>
      <c r="D410" s="27" t="s">
        <v>1736</v>
      </c>
      <c r="E410" s="27" t="s">
        <v>1681</v>
      </c>
      <c r="F410" s="32"/>
      <c r="G410" s="53">
        <v>123.76881539431299</v>
      </c>
      <c r="H410" s="30">
        <f t="shared" si="6"/>
        <v>0</v>
      </c>
    </row>
    <row r="411" spans="1:8" x14ac:dyDescent="0.25">
      <c r="A411" s="26" t="s">
        <v>865</v>
      </c>
      <c r="B411" s="27" t="s">
        <v>1659</v>
      </c>
      <c r="C411" s="27" t="s">
        <v>1665</v>
      </c>
      <c r="D411" s="27" t="s">
        <v>1670</v>
      </c>
      <c r="E411" s="27" t="s">
        <v>1681</v>
      </c>
      <c r="F411" s="32"/>
      <c r="G411" s="53">
        <v>183.27756207176199</v>
      </c>
      <c r="H411" s="30">
        <f t="shared" si="6"/>
        <v>0</v>
      </c>
    </row>
    <row r="412" spans="1:8" x14ac:dyDescent="0.25">
      <c r="A412" s="26" t="s">
        <v>866</v>
      </c>
      <c r="B412" s="27" t="s">
        <v>1659</v>
      </c>
      <c r="C412" s="27" t="s">
        <v>1665</v>
      </c>
      <c r="D412" s="27" t="s">
        <v>1671</v>
      </c>
      <c r="E412" s="27" t="s">
        <v>1681</v>
      </c>
      <c r="F412" s="32"/>
      <c r="G412" s="53">
        <v>220.147533272842</v>
      </c>
      <c r="H412" s="30">
        <f t="shared" si="6"/>
        <v>0</v>
      </c>
    </row>
    <row r="413" spans="1:8" x14ac:dyDescent="0.25">
      <c r="A413" s="26" t="s">
        <v>867</v>
      </c>
      <c r="B413" s="27" t="s">
        <v>1659</v>
      </c>
      <c r="C413" s="27" t="s">
        <v>1665</v>
      </c>
      <c r="D413" s="27" t="s">
        <v>1672</v>
      </c>
      <c r="E413" s="27" t="s">
        <v>1681</v>
      </c>
      <c r="F413" s="32"/>
      <c r="G413" s="53">
        <v>253.32251086233401</v>
      </c>
      <c r="H413" s="30">
        <f t="shared" si="6"/>
        <v>0</v>
      </c>
    </row>
    <row r="414" spans="1:8" x14ac:dyDescent="0.25">
      <c r="A414" s="26" t="s">
        <v>868</v>
      </c>
      <c r="B414" s="27" t="s">
        <v>1659</v>
      </c>
      <c r="C414" s="27" t="s">
        <v>1665</v>
      </c>
      <c r="D414" s="27" t="s">
        <v>1673</v>
      </c>
      <c r="E414" s="27" t="s">
        <v>1681</v>
      </c>
      <c r="F414" s="32"/>
      <c r="G414" s="53">
        <v>282.36143400676798</v>
      </c>
      <c r="H414" s="30">
        <f t="shared" si="6"/>
        <v>0</v>
      </c>
    </row>
    <row r="415" spans="1:8" x14ac:dyDescent="0.25">
      <c r="A415" s="26" t="s">
        <v>869</v>
      </c>
      <c r="B415" s="27" t="s">
        <v>1659</v>
      </c>
      <c r="C415" s="27" t="s">
        <v>1665</v>
      </c>
      <c r="D415" s="27" t="s">
        <v>1674</v>
      </c>
      <c r="E415" s="27" t="s">
        <v>1681</v>
      </c>
      <c r="F415" s="32"/>
      <c r="G415" s="53">
        <v>293.25556081779098</v>
      </c>
      <c r="H415" s="30">
        <f t="shared" si="6"/>
        <v>0</v>
      </c>
    </row>
    <row r="416" spans="1:8" x14ac:dyDescent="0.25">
      <c r="A416" s="26" t="s">
        <v>870</v>
      </c>
      <c r="B416" s="27" t="s">
        <v>1659</v>
      </c>
      <c r="C416" s="27" t="s">
        <v>1665</v>
      </c>
      <c r="D416" s="27" t="s">
        <v>1675</v>
      </c>
      <c r="E416" s="27" t="s">
        <v>1681</v>
      </c>
      <c r="F416" s="32"/>
      <c r="G416" s="53">
        <v>256.615062011563</v>
      </c>
      <c r="H416" s="30">
        <f t="shared" si="6"/>
        <v>0</v>
      </c>
    </row>
    <row r="417" spans="1:8" x14ac:dyDescent="0.25">
      <c r="A417" s="26" t="s">
        <v>871</v>
      </c>
      <c r="B417" s="27" t="s">
        <v>1659</v>
      </c>
      <c r="C417" s="27" t="s">
        <v>1665</v>
      </c>
      <c r="D417" s="27" t="s">
        <v>1676</v>
      </c>
      <c r="E417" s="27" t="s">
        <v>1681</v>
      </c>
      <c r="F417" s="32"/>
      <c r="G417" s="53">
        <v>275.34917534414501</v>
      </c>
      <c r="H417" s="30">
        <f t="shared" si="6"/>
        <v>0</v>
      </c>
    </row>
    <row r="418" spans="1:8" x14ac:dyDescent="0.25">
      <c r="A418" s="26" t="s">
        <v>1788</v>
      </c>
      <c r="B418" s="27" t="s">
        <v>1659</v>
      </c>
      <c r="C418" s="27" t="s">
        <v>1665</v>
      </c>
      <c r="D418" s="27" t="s">
        <v>1736</v>
      </c>
      <c r="E418" s="27" t="s">
        <v>1682</v>
      </c>
      <c r="F418" s="32"/>
      <c r="G418" s="53">
        <v>129.68276983590701</v>
      </c>
      <c r="H418" s="30">
        <f t="shared" si="6"/>
        <v>0</v>
      </c>
    </row>
    <row r="419" spans="1:8" x14ac:dyDescent="0.25">
      <c r="A419" s="26" t="s">
        <v>872</v>
      </c>
      <c r="B419" s="27" t="s">
        <v>1659</v>
      </c>
      <c r="C419" s="27" t="s">
        <v>1665</v>
      </c>
      <c r="D419" s="27" t="s">
        <v>1670</v>
      </c>
      <c r="E419" s="27" t="s">
        <v>1682</v>
      </c>
      <c r="F419" s="32"/>
      <c r="G419" s="53">
        <v>191.077143806598</v>
      </c>
      <c r="H419" s="30">
        <f t="shared" si="6"/>
        <v>0</v>
      </c>
    </row>
    <row r="420" spans="1:8" x14ac:dyDescent="0.25">
      <c r="A420" s="26" t="s">
        <v>873</v>
      </c>
      <c r="B420" s="27" t="s">
        <v>1659</v>
      </c>
      <c r="C420" s="27" t="s">
        <v>1665</v>
      </c>
      <c r="D420" s="27" t="s">
        <v>1671</v>
      </c>
      <c r="E420" s="27" t="s">
        <v>1682</v>
      </c>
      <c r="F420" s="32"/>
      <c r="G420" s="53">
        <v>236.99814470586301</v>
      </c>
      <c r="H420" s="30">
        <f t="shared" si="6"/>
        <v>0</v>
      </c>
    </row>
    <row r="421" spans="1:8" x14ac:dyDescent="0.25">
      <c r="A421" s="26" t="s">
        <v>874</v>
      </c>
      <c r="B421" s="27" t="s">
        <v>1659</v>
      </c>
      <c r="C421" s="27" t="s">
        <v>1665</v>
      </c>
      <c r="D421" s="27" t="s">
        <v>1672</v>
      </c>
      <c r="E421" s="27" t="s">
        <v>1682</v>
      </c>
      <c r="F421" s="32"/>
      <c r="G421" s="53">
        <v>264.101273749315</v>
      </c>
      <c r="H421" s="30">
        <f t="shared" si="6"/>
        <v>0</v>
      </c>
    </row>
    <row r="422" spans="1:8" x14ac:dyDescent="0.25">
      <c r="A422" s="26" t="s">
        <v>875</v>
      </c>
      <c r="B422" s="27" t="s">
        <v>1659</v>
      </c>
      <c r="C422" s="27" t="s">
        <v>1665</v>
      </c>
      <c r="D422" s="27" t="s">
        <v>1673</v>
      </c>
      <c r="E422" s="27" t="s">
        <v>1682</v>
      </c>
      <c r="F422" s="32"/>
      <c r="G422" s="53">
        <v>302.26907064324399</v>
      </c>
      <c r="H422" s="30">
        <f t="shared" si="6"/>
        <v>0</v>
      </c>
    </row>
    <row r="423" spans="1:8" x14ac:dyDescent="0.25">
      <c r="A423" s="26" t="s">
        <v>876</v>
      </c>
      <c r="B423" s="27" t="s">
        <v>1659</v>
      </c>
      <c r="C423" s="27" t="s">
        <v>1665</v>
      </c>
      <c r="D423" s="27" t="s">
        <v>1674</v>
      </c>
      <c r="E423" s="27" t="s">
        <v>1682</v>
      </c>
      <c r="F423" s="32"/>
      <c r="G423" s="53">
        <v>416.349317080383</v>
      </c>
      <c r="H423" s="30">
        <f t="shared" si="6"/>
        <v>0</v>
      </c>
    </row>
    <row r="424" spans="1:8" x14ac:dyDescent="0.25">
      <c r="A424" s="26" t="s">
        <v>877</v>
      </c>
      <c r="B424" s="27" t="s">
        <v>1659</v>
      </c>
      <c r="C424" s="27" t="s">
        <v>1665</v>
      </c>
      <c r="D424" s="27" t="s">
        <v>1675</v>
      </c>
      <c r="E424" s="27" t="s">
        <v>1682</v>
      </c>
      <c r="F424" s="32"/>
      <c r="G424" s="53">
        <v>349.23977125664697</v>
      </c>
      <c r="H424" s="30">
        <f t="shared" si="6"/>
        <v>0</v>
      </c>
    </row>
    <row r="425" spans="1:8" x14ac:dyDescent="0.25">
      <c r="A425" s="26" t="s">
        <v>878</v>
      </c>
      <c r="B425" s="27" t="s">
        <v>1659</v>
      </c>
      <c r="C425" s="27" t="s">
        <v>1665</v>
      </c>
      <c r="D425" s="27" t="s">
        <v>1676</v>
      </c>
      <c r="E425" s="27" t="s">
        <v>1682</v>
      </c>
      <c r="F425" s="32"/>
      <c r="G425" s="53">
        <v>291.44450461083898</v>
      </c>
      <c r="H425" s="30">
        <f t="shared" si="6"/>
        <v>0</v>
      </c>
    </row>
    <row r="426" spans="1:8" x14ac:dyDescent="0.25">
      <c r="A426" s="26" t="s">
        <v>1789</v>
      </c>
      <c r="B426" s="27" t="s">
        <v>1659</v>
      </c>
      <c r="C426" s="27" t="s">
        <v>1665</v>
      </c>
      <c r="D426" s="27" t="s">
        <v>1736</v>
      </c>
      <c r="E426" s="27" t="s">
        <v>1683</v>
      </c>
      <c r="F426" s="32"/>
      <c r="G426" s="53">
        <v>139.90454847368201</v>
      </c>
      <c r="H426" s="30">
        <f t="shared" si="6"/>
        <v>0</v>
      </c>
    </row>
    <row r="427" spans="1:8" x14ac:dyDescent="0.25">
      <c r="A427" s="26" t="s">
        <v>879</v>
      </c>
      <c r="B427" s="27" t="s">
        <v>1659</v>
      </c>
      <c r="C427" s="27" t="s">
        <v>1665</v>
      </c>
      <c r="D427" s="27" t="s">
        <v>1670</v>
      </c>
      <c r="E427" s="27" t="s">
        <v>1683</v>
      </c>
      <c r="F427" s="32"/>
      <c r="G427" s="53">
        <v>202.72216052121999</v>
      </c>
      <c r="H427" s="30">
        <f t="shared" si="6"/>
        <v>0</v>
      </c>
    </row>
    <row r="428" spans="1:8" x14ac:dyDescent="0.25">
      <c r="A428" s="26" t="s">
        <v>880</v>
      </c>
      <c r="B428" s="27" t="s">
        <v>1659</v>
      </c>
      <c r="C428" s="27" t="s">
        <v>1665</v>
      </c>
      <c r="D428" s="27" t="s">
        <v>1671</v>
      </c>
      <c r="E428" s="27" t="s">
        <v>1683</v>
      </c>
      <c r="F428" s="32"/>
      <c r="G428" s="53">
        <v>247.39658501814199</v>
      </c>
      <c r="H428" s="30">
        <f t="shared" si="6"/>
        <v>0</v>
      </c>
    </row>
    <row r="429" spans="1:8" x14ac:dyDescent="0.25">
      <c r="A429" s="26" t="s">
        <v>881</v>
      </c>
      <c r="B429" s="27" t="s">
        <v>1659</v>
      </c>
      <c r="C429" s="27" t="s">
        <v>1665</v>
      </c>
      <c r="D429" s="27" t="s">
        <v>1672</v>
      </c>
      <c r="E429" s="27" t="s">
        <v>1683</v>
      </c>
      <c r="F429" s="32"/>
      <c r="G429" s="53">
        <v>288.406224197744</v>
      </c>
      <c r="H429" s="30">
        <f t="shared" si="6"/>
        <v>0</v>
      </c>
    </row>
    <row r="430" spans="1:8" x14ac:dyDescent="0.25">
      <c r="A430" s="26" t="s">
        <v>882</v>
      </c>
      <c r="B430" s="27" t="s">
        <v>1659</v>
      </c>
      <c r="C430" s="27" t="s">
        <v>1665</v>
      </c>
      <c r="D430" s="27" t="s">
        <v>1673</v>
      </c>
      <c r="E430" s="27" t="s">
        <v>1683</v>
      </c>
      <c r="F430" s="32"/>
      <c r="G430" s="53">
        <v>326.64200957801398</v>
      </c>
      <c r="H430" s="30">
        <f t="shared" si="6"/>
        <v>0</v>
      </c>
    </row>
    <row r="431" spans="1:8" x14ac:dyDescent="0.25">
      <c r="A431" s="26" t="s">
        <v>883</v>
      </c>
      <c r="B431" s="27" t="s">
        <v>1659</v>
      </c>
      <c r="C431" s="27" t="s">
        <v>1665</v>
      </c>
      <c r="D431" s="27" t="s">
        <v>1674</v>
      </c>
      <c r="E431" s="27" t="s">
        <v>1683</v>
      </c>
      <c r="F431" s="32"/>
      <c r="G431" s="53">
        <v>371.01920106600102</v>
      </c>
      <c r="H431" s="30">
        <f t="shared" si="6"/>
        <v>0</v>
      </c>
    </row>
    <row r="432" spans="1:8" x14ac:dyDescent="0.25">
      <c r="A432" s="26" t="s">
        <v>884</v>
      </c>
      <c r="B432" s="27" t="s">
        <v>1659</v>
      </c>
      <c r="C432" s="27" t="s">
        <v>1665</v>
      </c>
      <c r="D432" s="27" t="s">
        <v>1675</v>
      </c>
      <c r="E432" s="27" t="s">
        <v>1683</v>
      </c>
      <c r="F432" s="32"/>
      <c r="G432" s="53">
        <v>299.145923137267</v>
      </c>
      <c r="H432" s="30">
        <f t="shared" si="6"/>
        <v>0</v>
      </c>
    </row>
    <row r="433" spans="1:8" x14ac:dyDescent="0.25">
      <c r="A433" s="26" t="s">
        <v>885</v>
      </c>
      <c r="B433" s="27" t="s">
        <v>1659</v>
      </c>
      <c r="C433" s="27" t="s">
        <v>1665</v>
      </c>
      <c r="D433" s="27" t="s">
        <v>1676</v>
      </c>
      <c r="E433" s="27" t="s">
        <v>1683</v>
      </c>
      <c r="F433" s="32"/>
      <c r="G433" s="53">
        <v>306.09842470014001</v>
      </c>
      <c r="H433" s="30">
        <f t="shared" si="6"/>
        <v>0</v>
      </c>
    </row>
    <row r="434" spans="1:8" x14ac:dyDescent="0.25">
      <c r="A434" s="26" t="s">
        <v>1790</v>
      </c>
      <c r="B434" s="27" t="s">
        <v>1659</v>
      </c>
      <c r="C434" s="27" t="s">
        <v>1665</v>
      </c>
      <c r="D434" s="27" t="s">
        <v>1736</v>
      </c>
      <c r="E434" s="27" t="s">
        <v>1684</v>
      </c>
      <c r="F434" s="32"/>
      <c r="G434" s="53">
        <v>159.99166620780301</v>
      </c>
      <c r="H434" s="30">
        <f t="shared" si="6"/>
        <v>0</v>
      </c>
    </row>
    <row r="435" spans="1:8" x14ac:dyDescent="0.25">
      <c r="A435" s="26" t="s">
        <v>886</v>
      </c>
      <c r="B435" s="27" t="s">
        <v>1659</v>
      </c>
      <c r="C435" s="27" t="s">
        <v>1665</v>
      </c>
      <c r="D435" s="27" t="s">
        <v>1670</v>
      </c>
      <c r="E435" s="27" t="s">
        <v>1684</v>
      </c>
      <c r="F435" s="32"/>
      <c r="G435" s="53">
        <v>226.213579696164</v>
      </c>
      <c r="H435" s="30">
        <f t="shared" si="6"/>
        <v>0</v>
      </c>
    </row>
    <row r="436" spans="1:8" x14ac:dyDescent="0.25">
      <c r="A436" s="26" t="s">
        <v>887</v>
      </c>
      <c r="B436" s="27" t="s">
        <v>1659</v>
      </c>
      <c r="C436" s="27" t="s">
        <v>1665</v>
      </c>
      <c r="D436" s="27" t="s">
        <v>1671</v>
      </c>
      <c r="E436" s="27" t="s">
        <v>1684</v>
      </c>
      <c r="F436" s="32"/>
      <c r="G436" s="53">
        <v>265.73983258057001</v>
      </c>
      <c r="H436" s="30">
        <f t="shared" si="6"/>
        <v>0</v>
      </c>
    </row>
    <row r="437" spans="1:8" x14ac:dyDescent="0.25">
      <c r="A437" s="26" t="s">
        <v>888</v>
      </c>
      <c r="B437" s="27" t="s">
        <v>1659</v>
      </c>
      <c r="C437" s="27" t="s">
        <v>1665</v>
      </c>
      <c r="D437" s="27" t="s">
        <v>1672</v>
      </c>
      <c r="E437" s="27" t="s">
        <v>1684</v>
      </c>
      <c r="F437" s="32"/>
      <c r="G437" s="53">
        <v>299.93152793190598</v>
      </c>
      <c r="H437" s="30">
        <f t="shared" si="6"/>
        <v>0</v>
      </c>
    </row>
    <row r="438" spans="1:8" x14ac:dyDescent="0.25">
      <c r="A438" s="26" t="s">
        <v>889</v>
      </c>
      <c r="B438" s="27" t="s">
        <v>1659</v>
      </c>
      <c r="C438" s="27" t="s">
        <v>1665</v>
      </c>
      <c r="D438" s="27" t="s">
        <v>1673</v>
      </c>
      <c r="E438" s="27" t="s">
        <v>1684</v>
      </c>
      <c r="F438" s="32"/>
      <c r="G438" s="53">
        <v>336.24479333435102</v>
      </c>
      <c r="H438" s="30">
        <f t="shared" si="6"/>
        <v>0</v>
      </c>
    </row>
    <row r="439" spans="1:8" x14ac:dyDescent="0.25">
      <c r="A439" s="26" t="s">
        <v>890</v>
      </c>
      <c r="B439" s="27" t="s">
        <v>1659</v>
      </c>
      <c r="C439" s="27" t="s">
        <v>1665</v>
      </c>
      <c r="D439" s="27" t="s">
        <v>1674</v>
      </c>
      <c r="E439" s="27" t="s">
        <v>1684</v>
      </c>
      <c r="F439" s="32"/>
      <c r="G439" s="53">
        <v>407.60989892335999</v>
      </c>
      <c r="H439" s="30">
        <f t="shared" si="6"/>
        <v>0</v>
      </c>
    </row>
    <row r="440" spans="1:8" x14ac:dyDescent="0.25">
      <c r="A440" s="26" t="s">
        <v>891</v>
      </c>
      <c r="B440" s="27" t="s">
        <v>1659</v>
      </c>
      <c r="C440" s="27" t="s">
        <v>1665</v>
      </c>
      <c r="D440" s="27" t="s">
        <v>1675</v>
      </c>
      <c r="E440" s="27" t="s">
        <v>1684</v>
      </c>
      <c r="F440" s="32"/>
      <c r="G440" s="53">
        <v>361.84343102610899</v>
      </c>
      <c r="H440" s="30">
        <f t="shared" si="6"/>
        <v>0</v>
      </c>
    </row>
    <row r="441" spans="1:8" x14ac:dyDescent="0.25">
      <c r="A441" s="26" t="s">
        <v>892</v>
      </c>
      <c r="B441" s="27" t="s">
        <v>1659</v>
      </c>
      <c r="C441" s="27" t="s">
        <v>1665</v>
      </c>
      <c r="D441" s="27" t="s">
        <v>1676</v>
      </c>
      <c r="E441" s="27" t="s">
        <v>1684</v>
      </c>
      <c r="F441" s="32"/>
      <c r="G441" s="53">
        <v>332.33462454491598</v>
      </c>
      <c r="H441" s="30">
        <f t="shared" si="6"/>
        <v>0</v>
      </c>
    </row>
    <row r="442" spans="1:8" x14ac:dyDescent="0.25">
      <c r="A442" s="26" t="s">
        <v>1791</v>
      </c>
      <c r="B442" s="27" t="s">
        <v>1659</v>
      </c>
      <c r="C442" s="27" t="s">
        <v>1665</v>
      </c>
      <c r="D442" s="27" t="s">
        <v>1736</v>
      </c>
      <c r="E442" s="27" t="s">
        <v>1685</v>
      </c>
      <c r="F442" s="32"/>
      <c r="G442" s="53">
        <v>114.910421387686</v>
      </c>
      <c r="H442" s="30">
        <f t="shared" si="6"/>
        <v>0</v>
      </c>
    </row>
    <row r="443" spans="1:8" x14ac:dyDescent="0.25">
      <c r="A443" s="26" t="s">
        <v>893</v>
      </c>
      <c r="B443" s="27" t="s">
        <v>1659</v>
      </c>
      <c r="C443" s="27" t="s">
        <v>1665</v>
      </c>
      <c r="D443" s="27" t="s">
        <v>1670</v>
      </c>
      <c r="E443" s="27" t="s">
        <v>1685</v>
      </c>
      <c r="F443" s="32"/>
      <c r="G443" s="53">
        <v>165.197463976937</v>
      </c>
      <c r="H443" s="30">
        <f t="shared" si="6"/>
        <v>0</v>
      </c>
    </row>
    <row r="444" spans="1:8" x14ac:dyDescent="0.25">
      <c r="A444" s="26" t="s">
        <v>894</v>
      </c>
      <c r="B444" s="27" t="s">
        <v>1659</v>
      </c>
      <c r="C444" s="27" t="s">
        <v>1665</v>
      </c>
      <c r="D444" s="27" t="s">
        <v>1671</v>
      </c>
      <c r="E444" s="27" t="s">
        <v>1685</v>
      </c>
      <c r="F444" s="32"/>
      <c r="G444" s="53">
        <v>201.49200301500301</v>
      </c>
      <c r="H444" s="30">
        <f t="shared" si="6"/>
        <v>0</v>
      </c>
    </row>
    <row r="445" spans="1:8" x14ac:dyDescent="0.25">
      <c r="A445" s="26" t="s">
        <v>895</v>
      </c>
      <c r="B445" s="27" t="s">
        <v>1659</v>
      </c>
      <c r="C445" s="27" t="s">
        <v>1665</v>
      </c>
      <c r="D445" s="27" t="s">
        <v>1672</v>
      </c>
      <c r="E445" s="27" t="s">
        <v>1685</v>
      </c>
      <c r="F445" s="32"/>
      <c r="G445" s="53">
        <v>234.91853745082199</v>
      </c>
      <c r="H445" s="30">
        <f t="shared" si="6"/>
        <v>0</v>
      </c>
    </row>
    <row r="446" spans="1:8" x14ac:dyDescent="0.25">
      <c r="A446" s="26" t="s">
        <v>896</v>
      </c>
      <c r="B446" s="27" t="s">
        <v>1659</v>
      </c>
      <c r="C446" s="27" t="s">
        <v>1665</v>
      </c>
      <c r="D446" s="27" t="s">
        <v>1673</v>
      </c>
      <c r="E446" s="27" t="s">
        <v>1685</v>
      </c>
      <c r="F446" s="32"/>
      <c r="G446" s="53">
        <v>261.62248779426</v>
      </c>
      <c r="H446" s="30">
        <f t="shared" si="6"/>
        <v>0</v>
      </c>
    </row>
    <row r="447" spans="1:8" x14ac:dyDescent="0.25">
      <c r="A447" s="26" t="s">
        <v>897</v>
      </c>
      <c r="B447" s="27" t="s">
        <v>1659</v>
      </c>
      <c r="C447" s="27" t="s">
        <v>1665</v>
      </c>
      <c r="D447" s="27" t="s">
        <v>1674</v>
      </c>
      <c r="E447" s="27" t="s">
        <v>1685</v>
      </c>
      <c r="F447" s="32"/>
      <c r="G447" s="53">
        <v>285.59572704542097</v>
      </c>
      <c r="H447" s="30">
        <f t="shared" si="6"/>
        <v>0</v>
      </c>
    </row>
    <row r="448" spans="1:8" x14ac:dyDescent="0.25">
      <c r="A448" s="26" t="s">
        <v>898</v>
      </c>
      <c r="B448" s="27" t="s">
        <v>1659</v>
      </c>
      <c r="C448" s="27" t="s">
        <v>1665</v>
      </c>
      <c r="D448" s="27" t="s">
        <v>1675</v>
      </c>
      <c r="E448" s="27" t="s">
        <v>1685</v>
      </c>
      <c r="F448" s="32"/>
      <c r="G448" s="53">
        <v>251.497605127968</v>
      </c>
      <c r="H448" s="30">
        <f t="shared" si="6"/>
        <v>0</v>
      </c>
    </row>
    <row r="449" spans="1:8" x14ac:dyDescent="0.25">
      <c r="A449" s="26" t="s">
        <v>899</v>
      </c>
      <c r="B449" s="27" t="s">
        <v>1659</v>
      </c>
      <c r="C449" s="27" t="s">
        <v>1665</v>
      </c>
      <c r="D449" s="27" t="s">
        <v>1676</v>
      </c>
      <c r="E449" s="27" t="s">
        <v>1685</v>
      </c>
      <c r="F449" s="32"/>
      <c r="G449" s="53">
        <v>258.92764455424799</v>
      </c>
      <c r="H449" s="30">
        <f t="shared" si="6"/>
        <v>0</v>
      </c>
    </row>
    <row r="450" spans="1:8" x14ac:dyDescent="0.25">
      <c r="A450" s="26" t="s">
        <v>1792</v>
      </c>
      <c r="B450" s="27" t="s">
        <v>503</v>
      </c>
      <c r="C450" s="27" t="s">
        <v>1665</v>
      </c>
      <c r="D450" s="27" t="s">
        <v>1736</v>
      </c>
      <c r="E450" s="27" t="s">
        <v>1678</v>
      </c>
      <c r="F450" s="32"/>
      <c r="G450" s="53">
        <v>103.453628787081</v>
      </c>
      <c r="H450" s="30">
        <f t="shared" ref="H450:H513" si="7">G450*F450</f>
        <v>0</v>
      </c>
    </row>
    <row r="451" spans="1:8" x14ac:dyDescent="0.25">
      <c r="A451" s="26" t="s">
        <v>900</v>
      </c>
      <c r="B451" s="27" t="s">
        <v>503</v>
      </c>
      <c r="C451" s="27" t="s">
        <v>1665</v>
      </c>
      <c r="D451" s="27" t="s">
        <v>1670</v>
      </c>
      <c r="E451" s="27" t="s">
        <v>1678</v>
      </c>
      <c r="F451" s="32"/>
      <c r="G451" s="53">
        <v>145.09487600009399</v>
      </c>
      <c r="H451" s="30">
        <f t="shared" si="7"/>
        <v>0</v>
      </c>
    </row>
    <row r="452" spans="1:8" x14ac:dyDescent="0.25">
      <c r="A452" s="26" t="s">
        <v>901</v>
      </c>
      <c r="B452" s="27" t="s">
        <v>503</v>
      </c>
      <c r="C452" s="27" t="s">
        <v>1665</v>
      </c>
      <c r="D452" s="27" t="s">
        <v>1671</v>
      </c>
      <c r="E452" s="27" t="s">
        <v>1678</v>
      </c>
      <c r="F452" s="32"/>
      <c r="G452" s="53">
        <v>176.27936639987399</v>
      </c>
      <c r="H452" s="30">
        <f t="shared" si="7"/>
        <v>0</v>
      </c>
    </row>
    <row r="453" spans="1:8" x14ac:dyDescent="0.25">
      <c r="A453" s="26" t="s">
        <v>902</v>
      </c>
      <c r="B453" s="27" t="s">
        <v>503</v>
      </c>
      <c r="C453" s="27" t="s">
        <v>1665</v>
      </c>
      <c r="D453" s="27" t="s">
        <v>1672</v>
      </c>
      <c r="E453" s="27" t="s">
        <v>1678</v>
      </c>
      <c r="F453" s="32"/>
      <c r="G453" s="53">
        <v>209.66975078737599</v>
      </c>
      <c r="H453" s="30">
        <f t="shared" si="7"/>
        <v>0</v>
      </c>
    </row>
    <row r="454" spans="1:8" x14ac:dyDescent="0.25">
      <c r="A454" s="26" t="s">
        <v>903</v>
      </c>
      <c r="B454" s="27" t="s">
        <v>503</v>
      </c>
      <c r="C454" s="27" t="s">
        <v>1665</v>
      </c>
      <c r="D454" s="27" t="s">
        <v>1673</v>
      </c>
      <c r="E454" s="27" t="s">
        <v>1678</v>
      </c>
      <c r="F454" s="32"/>
      <c r="G454" s="53">
        <v>230.41260311376899</v>
      </c>
      <c r="H454" s="30">
        <f t="shared" si="7"/>
        <v>0</v>
      </c>
    </row>
    <row r="455" spans="1:8" x14ac:dyDescent="0.25">
      <c r="A455" s="26" t="s">
        <v>904</v>
      </c>
      <c r="B455" s="27" t="s">
        <v>503</v>
      </c>
      <c r="C455" s="27" t="s">
        <v>1665</v>
      </c>
      <c r="D455" s="27" t="s">
        <v>1674</v>
      </c>
      <c r="E455" s="27" t="s">
        <v>1678</v>
      </c>
      <c r="F455" s="32"/>
      <c r="G455" s="53">
        <v>256.110053963138</v>
      </c>
      <c r="H455" s="30">
        <f t="shared" si="7"/>
        <v>0</v>
      </c>
    </row>
    <row r="456" spans="1:8" x14ac:dyDescent="0.25">
      <c r="A456" s="26" t="s">
        <v>905</v>
      </c>
      <c r="B456" s="27" t="s">
        <v>503</v>
      </c>
      <c r="C456" s="27" t="s">
        <v>1665</v>
      </c>
      <c r="D456" s="27" t="s">
        <v>1675</v>
      </c>
      <c r="E456" s="27" t="s">
        <v>1678</v>
      </c>
      <c r="F456" s="32"/>
      <c r="G456" s="53">
        <v>223.68607574475601</v>
      </c>
      <c r="H456" s="30">
        <f t="shared" si="7"/>
        <v>0</v>
      </c>
    </row>
    <row r="457" spans="1:8" x14ac:dyDescent="0.25">
      <c r="A457" s="26" t="s">
        <v>906</v>
      </c>
      <c r="B457" s="27" t="s">
        <v>503</v>
      </c>
      <c r="C457" s="27" t="s">
        <v>1665</v>
      </c>
      <c r="D457" s="27" t="s">
        <v>1676</v>
      </c>
      <c r="E457" s="27" t="s">
        <v>1678</v>
      </c>
      <c r="F457" s="32"/>
      <c r="G457" s="53">
        <v>218.553989979069</v>
      </c>
      <c r="H457" s="30">
        <f t="shared" si="7"/>
        <v>0</v>
      </c>
    </row>
    <row r="458" spans="1:8" x14ac:dyDescent="0.25">
      <c r="A458" s="26" t="s">
        <v>1793</v>
      </c>
      <c r="B458" s="27" t="s">
        <v>503</v>
      </c>
      <c r="C458" s="27" t="s">
        <v>1665</v>
      </c>
      <c r="D458" s="27" t="s">
        <v>1736</v>
      </c>
      <c r="E458" s="27" t="s">
        <v>1679</v>
      </c>
      <c r="F458" s="32"/>
      <c r="G458" s="53">
        <v>195.28046910815499</v>
      </c>
      <c r="H458" s="30">
        <f t="shared" si="7"/>
        <v>0</v>
      </c>
    </row>
    <row r="459" spans="1:8" x14ac:dyDescent="0.25">
      <c r="A459" s="26" t="s">
        <v>907</v>
      </c>
      <c r="B459" s="27" t="s">
        <v>503</v>
      </c>
      <c r="C459" s="27" t="s">
        <v>1665</v>
      </c>
      <c r="D459" s="27" t="s">
        <v>1670</v>
      </c>
      <c r="E459" s="27" t="s">
        <v>1679</v>
      </c>
      <c r="F459" s="32"/>
      <c r="G459" s="53">
        <v>258.53317421410497</v>
      </c>
      <c r="H459" s="30">
        <f t="shared" si="7"/>
        <v>0</v>
      </c>
    </row>
    <row r="460" spans="1:8" x14ac:dyDescent="0.25">
      <c r="A460" s="26" t="s">
        <v>908</v>
      </c>
      <c r="B460" s="27" t="s">
        <v>503</v>
      </c>
      <c r="C460" s="27" t="s">
        <v>1665</v>
      </c>
      <c r="D460" s="27" t="s">
        <v>1671</v>
      </c>
      <c r="E460" s="27" t="s">
        <v>1679</v>
      </c>
      <c r="F460" s="32"/>
      <c r="G460" s="53">
        <v>299.80630210571201</v>
      </c>
      <c r="H460" s="30">
        <f t="shared" si="7"/>
        <v>0</v>
      </c>
    </row>
    <row r="461" spans="1:8" x14ac:dyDescent="0.25">
      <c r="A461" s="26" t="s">
        <v>909</v>
      </c>
      <c r="B461" s="27" t="s">
        <v>503</v>
      </c>
      <c r="C461" s="27" t="s">
        <v>1665</v>
      </c>
      <c r="D461" s="27" t="s">
        <v>1672</v>
      </c>
      <c r="E461" s="27" t="s">
        <v>1679</v>
      </c>
      <c r="F461" s="32"/>
      <c r="G461" s="53">
        <v>332.15990579530302</v>
      </c>
      <c r="H461" s="30">
        <f t="shared" si="7"/>
        <v>0</v>
      </c>
    </row>
    <row r="462" spans="1:8" x14ac:dyDescent="0.25">
      <c r="A462" s="26" t="s">
        <v>910</v>
      </c>
      <c r="B462" s="27" t="s">
        <v>503</v>
      </c>
      <c r="C462" s="27" t="s">
        <v>1665</v>
      </c>
      <c r="D462" s="27" t="s">
        <v>1673</v>
      </c>
      <c r="E462" s="27" t="s">
        <v>1679</v>
      </c>
      <c r="F462" s="32"/>
      <c r="G462" s="53">
        <v>369.30272320226197</v>
      </c>
      <c r="H462" s="30">
        <f t="shared" si="7"/>
        <v>0</v>
      </c>
    </row>
    <row r="463" spans="1:8" x14ac:dyDescent="0.25">
      <c r="A463" s="26" t="s">
        <v>911</v>
      </c>
      <c r="B463" s="27" t="s">
        <v>503</v>
      </c>
      <c r="C463" s="27" t="s">
        <v>1665</v>
      </c>
      <c r="D463" s="27" t="s">
        <v>1674</v>
      </c>
      <c r="E463" s="27" t="s">
        <v>1679</v>
      </c>
      <c r="F463" s="32"/>
      <c r="G463" s="53">
        <v>452.92194133000299</v>
      </c>
      <c r="H463" s="30">
        <f t="shared" si="7"/>
        <v>0</v>
      </c>
    </row>
    <row r="464" spans="1:8" x14ac:dyDescent="0.25">
      <c r="A464" s="26" t="s">
        <v>912</v>
      </c>
      <c r="B464" s="27" t="s">
        <v>503</v>
      </c>
      <c r="C464" s="27" t="s">
        <v>1665</v>
      </c>
      <c r="D464" s="27" t="s">
        <v>1675</v>
      </c>
      <c r="E464" s="27" t="s">
        <v>1679</v>
      </c>
      <c r="F464" s="32"/>
      <c r="G464" s="53">
        <v>411.77660639042398</v>
      </c>
      <c r="H464" s="30">
        <f t="shared" si="7"/>
        <v>0</v>
      </c>
    </row>
    <row r="465" spans="1:8" x14ac:dyDescent="0.25">
      <c r="A465" s="26" t="s">
        <v>913</v>
      </c>
      <c r="B465" s="27" t="s">
        <v>503</v>
      </c>
      <c r="C465" s="27" t="s">
        <v>1665</v>
      </c>
      <c r="D465" s="27" t="s">
        <v>1676</v>
      </c>
      <c r="E465" s="27" t="s">
        <v>1679</v>
      </c>
      <c r="F465" s="32"/>
      <c r="G465" s="53">
        <v>351.47301312192099</v>
      </c>
      <c r="H465" s="30">
        <f t="shared" si="7"/>
        <v>0</v>
      </c>
    </row>
    <row r="466" spans="1:8" x14ac:dyDescent="0.25">
      <c r="A466" s="26" t="s">
        <v>1794</v>
      </c>
      <c r="B466" s="27" t="s">
        <v>503</v>
      </c>
      <c r="C466" s="27" t="s">
        <v>1665</v>
      </c>
      <c r="D466" s="27" t="s">
        <v>1736</v>
      </c>
      <c r="E466" s="27" t="s">
        <v>1680</v>
      </c>
      <c r="F466" s="32"/>
      <c r="G466" s="53">
        <v>157.11823114250001</v>
      </c>
      <c r="H466" s="30">
        <f t="shared" si="7"/>
        <v>0</v>
      </c>
    </row>
    <row r="467" spans="1:8" x14ac:dyDescent="0.25">
      <c r="A467" s="26" t="s">
        <v>914</v>
      </c>
      <c r="B467" s="27" t="s">
        <v>503</v>
      </c>
      <c r="C467" s="27" t="s">
        <v>1665</v>
      </c>
      <c r="D467" s="27" t="s">
        <v>1670</v>
      </c>
      <c r="E467" s="27" t="s">
        <v>1680</v>
      </c>
      <c r="F467" s="32"/>
      <c r="G467" s="53">
        <v>208.95348613300999</v>
      </c>
      <c r="H467" s="30">
        <f t="shared" si="7"/>
        <v>0</v>
      </c>
    </row>
    <row r="468" spans="1:8" x14ac:dyDescent="0.25">
      <c r="A468" s="26" t="s">
        <v>915</v>
      </c>
      <c r="B468" s="27" t="s">
        <v>503</v>
      </c>
      <c r="C468" s="27" t="s">
        <v>1665</v>
      </c>
      <c r="D468" s="27" t="s">
        <v>1671</v>
      </c>
      <c r="E468" s="27" t="s">
        <v>1680</v>
      </c>
      <c r="F468" s="32"/>
      <c r="G468" s="53">
        <v>242.752142482626</v>
      </c>
      <c r="H468" s="30">
        <f t="shared" si="7"/>
        <v>0</v>
      </c>
    </row>
    <row r="469" spans="1:8" x14ac:dyDescent="0.25">
      <c r="A469" s="26" t="s">
        <v>916</v>
      </c>
      <c r="B469" s="27" t="s">
        <v>503</v>
      </c>
      <c r="C469" s="27" t="s">
        <v>1665</v>
      </c>
      <c r="D469" s="27" t="s">
        <v>1672</v>
      </c>
      <c r="E469" s="27" t="s">
        <v>1680</v>
      </c>
      <c r="F469" s="32"/>
      <c r="G469" s="53">
        <v>279.45941528391</v>
      </c>
      <c r="H469" s="30">
        <f t="shared" si="7"/>
        <v>0</v>
      </c>
    </row>
    <row r="470" spans="1:8" x14ac:dyDescent="0.25">
      <c r="A470" s="26" t="s">
        <v>917</v>
      </c>
      <c r="B470" s="27" t="s">
        <v>503</v>
      </c>
      <c r="C470" s="27" t="s">
        <v>1665</v>
      </c>
      <c r="D470" s="27" t="s">
        <v>1673</v>
      </c>
      <c r="E470" s="27" t="s">
        <v>1680</v>
      </c>
      <c r="F470" s="32"/>
      <c r="G470" s="53">
        <v>319.137279831505</v>
      </c>
      <c r="H470" s="30">
        <f t="shared" si="7"/>
        <v>0</v>
      </c>
    </row>
    <row r="471" spans="1:8" x14ac:dyDescent="0.25">
      <c r="A471" s="26" t="s">
        <v>918</v>
      </c>
      <c r="B471" s="27" t="s">
        <v>503</v>
      </c>
      <c r="C471" s="27" t="s">
        <v>1665</v>
      </c>
      <c r="D471" s="27" t="s">
        <v>1674</v>
      </c>
      <c r="E471" s="27" t="s">
        <v>1680</v>
      </c>
      <c r="F471" s="32"/>
      <c r="G471" s="53">
        <v>346.13399832764401</v>
      </c>
      <c r="H471" s="30">
        <f t="shared" si="7"/>
        <v>0</v>
      </c>
    </row>
    <row r="472" spans="1:8" x14ac:dyDescent="0.25">
      <c r="A472" s="26" t="s">
        <v>919</v>
      </c>
      <c r="B472" s="27" t="s">
        <v>503</v>
      </c>
      <c r="C472" s="27" t="s">
        <v>1665</v>
      </c>
      <c r="D472" s="27" t="s">
        <v>1675</v>
      </c>
      <c r="E472" s="27" t="s">
        <v>1680</v>
      </c>
      <c r="F472" s="32"/>
      <c r="G472" s="53">
        <v>319.49139310491</v>
      </c>
      <c r="H472" s="30">
        <f t="shared" si="7"/>
        <v>0</v>
      </c>
    </row>
    <row r="473" spans="1:8" x14ac:dyDescent="0.25">
      <c r="A473" s="26" t="s">
        <v>920</v>
      </c>
      <c r="B473" s="27" t="s">
        <v>503</v>
      </c>
      <c r="C473" s="27" t="s">
        <v>1665</v>
      </c>
      <c r="D473" s="27" t="s">
        <v>1676</v>
      </c>
      <c r="E473" s="27" t="s">
        <v>1680</v>
      </c>
      <c r="F473" s="32"/>
      <c r="G473" s="53">
        <v>301.99164756755698</v>
      </c>
      <c r="H473" s="30">
        <f t="shared" si="7"/>
        <v>0</v>
      </c>
    </row>
    <row r="474" spans="1:8" x14ac:dyDescent="0.25">
      <c r="A474" s="26" t="s">
        <v>1795</v>
      </c>
      <c r="B474" s="27" t="s">
        <v>503</v>
      </c>
      <c r="C474" s="27" t="s">
        <v>1665</v>
      </c>
      <c r="D474" s="27" t="s">
        <v>1736</v>
      </c>
      <c r="E474" s="27" t="s">
        <v>1681</v>
      </c>
      <c r="F474" s="32"/>
      <c r="G474" s="53">
        <v>106.435410170072</v>
      </c>
      <c r="H474" s="30">
        <f t="shared" si="7"/>
        <v>0</v>
      </c>
    </row>
    <row r="475" spans="1:8" x14ac:dyDescent="0.25">
      <c r="A475" s="26" t="s">
        <v>921</v>
      </c>
      <c r="B475" s="27" t="s">
        <v>503</v>
      </c>
      <c r="C475" s="27" t="s">
        <v>1665</v>
      </c>
      <c r="D475" s="27" t="s">
        <v>1670</v>
      </c>
      <c r="E475" s="27" t="s">
        <v>1681</v>
      </c>
      <c r="F475" s="32"/>
      <c r="G475" s="53">
        <v>150.385542520298</v>
      </c>
      <c r="H475" s="30">
        <f t="shared" si="7"/>
        <v>0</v>
      </c>
    </row>
    <row r="476" spans="1:8" x14ac:dyDescent="0.25">
      <c r="A476" s="26" t="s">
        <v>922</v>
      </c>
      <c r="B476" s="27" t="s">
        <v>503</v>
      </c>
      <c r="C476" s="27" t="s">
        <v>1665</v>
      </c>
      <c r="D476" s="27" t="s">
        <v>1671</v>
      </c>
      <c r="E476" s="27" t="s">
        <v>1681</v>
      </c>
      <c r="F476" s="32"/>
      <c r="G476" s="53">
        <v>174.41357136900501</v>
      </c>
      <c r="H476" s="30">
        <f t="shared" si="7"/>
        <v>0</v>
      </c>
    </row>
    <row r="477" spans="1:8" x14ac:dyDescent="0.25">
      <c r="A477" s="26" t="s">
        <v>923</v>
      </c>
      <c r="B477" s="27" t="s">
        <v>503</v>
      </c>
      <c r="C477" s="27" t="s">
        <v>1665</v>
      </c>
      <c r="D477" s="27" t="s">
        <v>1672</v>
      </c>
      <c r="E477" s="27" t="s">
        <v>1681</v>
      </c>
      <c r="F477" s="32"/>
      <c r="G477" s="53">
        <v>195.03035414425099</v>
      </c>
      <c r="H477" s="30">
        <f t="shared" si="7"/>
        <v>0</v>
      </c>
    </row>
    <row r="478" spans="1:8" x14ac:dyDescent="0.25">
      <c r="A478" s="26" t="s">
        <v>924</v>
      </c>
      <c r="B478" s="27" t="s">
        <v>503</v>
      </c>
      <c r="C478" s="27" t="s">
        <v>1665</v>
      </c>
      <c r="D478" s="27" t="s">
        <v>1673</v>
      </c>
      <c r="E478" s="27" t="s">
        <v>1681</v>
      </c>
      <c r="F478" s="32"/>
      <c r="G478" s="53">
        <v>211.70704623861701</v>
      </c>
      <c r="H478" s="30">
        <f t="shared" si="7"/>
        <v>0</v>
      </c>
    </row>
    <row r="479" spans="1:8" x14ac:dyDescent="0.25">
      <c r="A479" s="26" t="s">
        <v>925</v>
      </c>
      <c r="B479" s="27" t="s">
        <v>503</v>
      </c>
      <c r="C479" s="27" t="s">
        <v>1665</v>
      </c>
      <c r="D479" s="27" t="s">
        <v>1674</v>
      </c>
      <c r="E479" s="27" t="s">
        <v>1681</v>
      </c>
      <c r="F479" s="32"/>
      <c r="G479" s="53">
        <v>214.89693027995</v>
      </c>
      <c r="H479" s="30">
        <f t="shared" si="7"/>
        <v>0</v>
      </c>
    </row>
    <row r="480" spans="1:8" x14ac:dyDescent="0.25">
      <c r="A480" s="26" t="s">
        <v>926</v>
      </c>
      <c r="B480" s="27" t="s">
        <v>503</v>
      </c>
      <c r="C480" s="27" t="s">
        <v>1665</v>
      </c>
      <c r="D480" s="27" t="s">
        <v>1675</v>
      </c>
      <c r="E480" s="27" t="s">
        <v>1681</v>
      </c>
      <c r="F480" s="32"/>
      <c r="G480" s="53">
        <v>192.213142592293</v>
      </c>
      <c r="H480" s="30">
        <f t="shared" si="7"/>
        <v>0</v>
      </c>
    </row>
    <row r="481" spans="1:8" x14ac:dyDescent="0.25">
      <c r="A481" s="26" t="s">
        <v>927</v>
      </c>
      <c r="B481" s="27" t="s">
        <v>503</v>
      </c>
      <c r="C481" s="27" t="s">
        <v>1665</v>
      </c>
      <c r="D481" s="27" t="s">
        <v>1676</v>
      </c>
      <c r="E481" s="27" t="s">
        <v>1681</v>
      </c>
      <c r="F481" s="32"/>
      <c r="G481" s="53">
        <v>214.33568898491799</v>
      </c>
      <c r="H481" s="30">
        <f t="shared" si="7"/>
        <v>0</v>
      </c>
    </row>
    <row r="482" spans="1:8" x14ac:dyDescent="0.25">
      <c r="A482" s="26" t="s">
        <v>1796</v>
      </c>
      <c r="B482" s="27" t="s">
        <v>503</v>
      </c>
      <c r="C482" s="27" t="s">
        <v>1665</v>
      </c>
      <c r="D482" s="27" t="s">
        <v>1736</v>
      </c>
      <c r="E482" s="27" t="s">
        <v>1682</v>
      </c>
      <c r="F482" s="32"/>
      <c r="G482" s="53">
        <v>110.628066834205</v>
      </c>
      <c r="H482" s="30">
        <f t="shared" si="7"/>
        <v>0</v>
      </c>
    </row>
    <row r="483" spans="1:8" x14ac:dyDescent="0.25">
      <c r="A483" s="26" t="s">
        <v>928</v>
      </c>
      <c r="B483" s="27" t="s">
        <v>503</v>
      </c>
      <c r="C483" s="27" t="s">
        <v>1665</v>
      </c>
      <c r="D483" s="27" t="s">
        <v>1670</v>
      </c>
      <c r="E483" s="27" t="s">
        <v>1682</v>
      </c>
      <c r="F483" s="32"/>
      <c r="G483" s="53">
        <v>155.38255107034399</v>
      </c>
      <c r="H483" s="30">
        <f t="shared" si="7"/>
        <v>0</v>
      </c>
    </row>
    <row r="484" spans="1:8" x14ac:dyDescent="0.25">
      <c r="A484" s="26" t="s">
        <v>929</v>
      </c>
      <c r="B484" s="27" t="s">
        <v>503</v>
      </c>
      <c r="C484" s="27" t="s">
        <v>1665</v>
      </c>
      <c r="D484" s="27" t="s">
        <v>1671</v>
      </c>
      <c r="E484" s="27" t="s">
        <v>1682</v>
      </c>
      <c r="F484" s="32"/>
      <c r="G484" s="53">
        <v>186.03749611214201</v>
      </c>
      <c r="H484" s="30">
        <f t="shared" si="7"/>
        <v>0</v>
      </c>
    </row>
    <row r="485" spans="1:8" x14ac:dyDescent="0.25">
      <c r="A485" s="26" t="s">
        <v>930</v>
      </c>
      <c r="B485" s="27" t="s">
        <v>503</v>
      </c>
      <c r="C485" s="27" t="s">
        <v>1665</v>
      </c>
      <c r="D485" s="27" t="s">
        <v>1672</v>
      </c>
      <c r="E485" s="27" t="s">
        <v>1682</v>
      </c>
      <c r="F485" s="32"/>
      <c r="G485" s="53">
        <v>201.47656531215699</v>
      </c>
      <c r="H485" s="30">
        <f t="shared" si="7"/>
        <v>0</v>
      </c>
    </row>
    <row r="486" spans="1:8" x14ac:dyDescent="0.25">
      <c r="A486" s="26" t="s">
        <v>931</v>
      </c>
      <c r="B486" s="27" t="s">
        <v>503</v>
      </c>
      <c r="C486" s="27" t="s">
        <v>1665</v>
      </c>
      <c r="D486" s="27" t="s">
        <v>1673</v>
      </c>
      <c r="E486" s="27" t="s">
        <v>1682</v>
      </c>
      <c r="F486" s="32"/>
      <c r="G486" s="53">
        <v>224.63697982052599</v>
      </c>
      <c r="H486" s="30">
        <f t="shared" si="7"/>
        <v>0</v>
      </c>
    </row>
    <row r="487" spans="1:8" x14ac:dyDescent="0.25">
      <c r="A487" s="26" t="s">
        <v>932</v>
      </c>
      <c r="B487" s="27" t="s">
        <v>503</v>
      </c>
      <c r="C487" s="27" t="s">
        <v>1665</v>
      </c>
      <c r="D487" s="27" t="s">
        <v>1674</v>
      </c>
      <c r="E487" s="27" t="s">
        <v>1682</v>
      </c>
      <c r="F487" s="32"/>
      <c r="G487" s="53">
        <v>302.54355775811001</v>
      </c>
      <c r="H487" s="30">
        <f t="shared" si="7"/>
        <v>0</v>
      </c>
    </row>
    <row r="488" spans="1:8" x14ac:dyDescent="0.25">
      <c r="A488" s="26" t="s">
        <v>933</v>
      </c>
      <c r="B488" s="27" t="s">
        <v>503</v>
      </c>
      <c r="C488" s="27" t="s">
        <v>1665</v>
      </c>
      <c r="D488" s="27" t="s">
        <v>1675</v>
      </c>
      <c r="E488" s="27" t="s">
        <v>1682</v>
      </c>
      <c r="F488" s="32"/>
      <c r="G488" s="53">
        <v>259.29155228511098</v>
      </c>
      <c r="H488" s="30">
        <f t="shared" si="7"/>
        <v>0</v>
      </c>
    </row>
    <row r="489" spans="1:8" x14ac:dyDescent="0.25">
      <c r="A489" s="26" t="s">
        <v>934</v>
      </c>
      <c r="B489" s="27" t="s">
        <v>503</v>
      </c>
      <c r="C489" s="27" t="s">
        <v>1665</v>
      </c>
      <c r="D489" s="27" t="s">
        <v>1676</v>
      </c>
      <c r="E489" s="27" t="s">
        <v>1682</v>
      </c>
      <c r="F489" s="32"/>
      <c r="G489" s="53">
        <v>224.78339252618699</v>
      </c>
      <c r="H489" s="30">
        <f t="shared" si="7"/>
        <v>0</v>
      </c>
    </row>
    <row r="490" spans="1:8" x14ac:dyDescent="0.25">
      <c r="A490" s="26" t="s">
        <v>1797</v>
      </c>
      <c r="B490" s="27" t="s">
        <v>503</v>
      </c>
      <c r="C490" s="27" t="s">
        <v>1665</v>
      </c>
      <c r="D490" s="27" t="s">
        <v>1736</v>
      </c>
      <c r="E490" s="27" t="s">
        <v>1683</v>
      </c>
      <c r="F490" s="32"/>
      <c r="G490" s="53">
        <v>118.951283468098</v>
      </c>
      <c r="H490" s="30">
        <f t="shared" si="7"/>
        <v>0</v>
      </c>
    </row>
    <row r="491" spans="1:8" x14ac:dyDescent="0.25">
      <c r="A491" s="26" t="s">
        <v>935</v>
      </c>
      <c r="B491" s="27" t="s">
        <v>503</v>
      </c>
      <c r="C491" s="27" t="s">
        <v>1665</v>
      </c>
      <c r="D491" s="27" t="s">
        <v>1670</v>
      </c>
      <c r="E491" s="27" t="s">
        <v>1683</v>
      </c>
      <c r="F491" s="32"/>
      <c r="G491" s="53">
        <v>164.26084914152699</v>
      </c>
      <c r="H491" s="30">
        <f t="shared" si="7"/>
        <v>0</v>
      </c>
    </row>
    <row r="492" spans="1:8" x14ac:dyDescent="0.25">
      <c r="A492" s="26" t="s">
        <v>936</v>
      </c>
      <c r="B492" s="27" t="s">
        <v>503</v>
      </c>
      <c r="C492" s="27" t="s">
        <v>1665</v>
      </c>
      <c r="D492" s="27" t="s">
        <v>1671</v>
      </c>
      <c r="E492" s="27" t="s">
        <v>1683</v>
      </c>
      <c r="F492" s="32"/>
      <c r="G492" s="53">
        <v>193.510272111825</v>
      </c>
      <c r="H492" s="30">
        <f t="shared" si="7"/>
        <v>0</v>
      </c>
    </row>
    <row r="493" spans="1:8" x14ac:dyDescent="0.25">
      <c r="A493" s="26" t="s">
        <v>937</v>
      </c>
      <c r="B493" s="27" t="s">
        <v>503</v>
      </c>
      <c r="C493" s="27" t="s">
        <v>1665</v>
      </c>
      <c r="D493" s="27" t="s">
        <v>1672</v>
      </c>
      <c r="E493" s="27" t="s">
        <v>1683</v>
      </c>
      <c r="F493" s="32"/>
      <c r="G493" s="53">
        <v>219.26614922652001</v>
      </c>
      <c r="H493" s="30">
        <f t="shared" si="7"/>
        <v>0</v>
      </c>
    </row>
    <row r="494" spans="1:8" x14ac:dyDescent="0.25">
      <c r="A494" s="26" t="s">
        <v>938</v>
      </c>
      <c r="B494" s="27" t="s">
        <v>503</v>
      </c>
      <c r="C494" s="27" t="s">
        <v>1665</v>
      </c>
      <c r="D494" s="27" t="s">
        <v>1673</v>
      </c>
      <c r="E494" s="27" t="s">
        <v>1683</v>
      </c>
      <c r="F494" s="32"/>
      <c r="G494" s="53">
        <v>241.97768769011199</v>
      </c>
      <c r="H494" s="30">
        <f t="shared" si="7"/>
        <v>0</v>
      </c>
    </row>
    <row r="495" spans="1:8" x14ac:dyDescent="0.25">
      <c r="A495" s="26" t="s">
        <v>939</v>
      </c>
      <c r="B495" s="27" t="s">
        <v>503</v>
      </c>
      <c r="C495" s="27" t="s">
        <v>1665</v>
      </c>
      <c r="D495" s="27" t="s">
        <v>1674</v>
      </c>
      <c r="E495" s="27" t="s">
        <v>1683</v>
      </c>
      <c r="F495" s="32"/>
      <c r="G495" s="53">
        <v>268.72058987229701</v>
      </c>
      <c r="H495" s="30">
        <f t="shared" si="7"/>
        <v>0</v>
      </c>
    </row>
    <row r="496" spans="1:8" x14ac:dyDescent="0.25">
      <c r="A496" s="26" t="s">
        <v>940</v>
      </c>
      <c r="B496" s="27" t="s">
        <v>503</v>
      </c>
      <c r="C496" s="27" t="s">
        <v>1665</v>
      </c>
      <c r="D496" s="27" t="s">
        <v>1675</v>
      </c>
      <c r="E496" s="27" t="s">
        <v>1683</v>
      </c>
      <c r="F496" s="32"/>
      <c r="G496" s="53">
        <v>221.33939307710301</v>
      </c>
      <c r="H496" s="30">
        <f t="shared" si="7"/>
        <v>0</v>
      </c>
    </row>
    <row r="497" spans="1:8" x14ac:dyDescent="0.25">
      <c r="A497" s="26" t="s">
        <v>941</v>
      </c>
      <c r="B497" s="27" t="s">
        <v>503</v>
      </c>
      <c r="C497" s="27" t="s">
        <v>1665</v>
      </c>
      <c r="D497" s="27" t="s">
        <v>1676</v>
      </c>
      <c r="E497" s="27" t="s">
        <v>1683</v>
      </c>
      <c r="F497" s="32"/>
      <c r="G497" s="53">
        <v>235.18231507979701</v>
      </c>
      <c r="H497" s="30">
        <f t="shared" si="7"/>
        <v>0</v>
      </c>
    </row>
    <row r="498" spans="1:8" x14ac:dyDescent="0.25">
      <c r="A498" s="26" t="s">
        <v>1798</v>
      </c>
      <c r="B498" s="27" t="s">
        <v>503</v>
      </c>
      <c r="C498" s="27" t="s">
        <v>1665</v>
      </c>
      <c r="D498" s="27" t="s">
        <v>1736</v>
      </c>
      <c r="E498" s="27" t="s">
        <v>1684</v>
      </c>
      <c r="F498" s="32"/>
      <c r="G498" s="53">
        <v>137.011018532479</v>
      </c>
      <c r="H498" s="30">
        <f t="shared" si="7"/>
        <v>0</v>
      </c>
    </row>
    <row r="499" spans="1:8" x14ac:dyDescent="0.25">
      <c r="A499" s="26" t="s">
        <v>942</v>
      </c>
      <c r="B499" s="27" t="s">
        <v>503</v>
      </c>
      <c r="C499" s="27" t="s">
        <v>1665</v>
      </c>
      <c r="D499" s="27" t="s">
        <v>1670</v>
      </c>
      <c r="E499" s="27" t="s">
        <v>1684</v>
      </c>
      <c r="F499" s="32"/>
      <c r="G499" s="53">
        <v>184.78444430523101</v>
      </c>
      <c r="H499" s="30">
        <f t="shared" si="7"/>
        <v>0</v>
      </c>
    </row>
    <row r="500" spans="1:8" x14ac:dyDescent="0.25">
      <c r="A500" s="26" t="s">
        <v>943</v>
      </c>
      <c r="B500" s="27" t="s">
        <v>503</v>
      </c>
      <c r="C500" s="27" t="s">
        <v>1665</v>
      </c>
      <c r="D500" s="27" t="s">
        <v>1671</v>
      </c>
      <c r="E500" s="27" t="s">
        <v>1684</v>
      </c>
      <c r="F500" s="32"/>
      <c r="G500" s="53">
        <v>209.61390358942</v>
      </c>
      <c r="H500" s="30">
        <f t="shared" si="7"/>
        <v>0</v>
      </c>
    </row>
    <row r="501" spans="1:8" x14ac:dyDescent="0.25">
      <c r="A501" s="26" t="s">
        <v>944</v>
      </c>
      <c r="B501" s="27" t="s">
        <v>503</v>
      </c>
      <c r="C501" s="27" t="s">
        <v>1665</v>
      </c>
      <c r="D501" s="27" t="s">
        <v>1672</v>
      </c>
      <c r="E501" s="27" t="s">
        <v>1684</v>
      </c>
      <c r="F501" s="32"/>
      <c r="G501" s="53">
        <v>229.95381215133099</v>
      </c>
      <c r="H501" s="30">
        <f t="shared" si="7"/>
        <v>0</v>
      </c>
    </row>
    <row r="502" spans="1:8" x14ac:dyDescent="0.25">
      <c r="A502" s="26" t="s">
        <v>945</v>
      </c>
      <c r="B502" s="27" t="s">
        <v>503</v>
      </c>
      <c r="C502" s="27" t="s">
        <v>1665</v>
      </c>
      <c r="D502" s="27" t="s">
        <v>1673</v>
      </c>
      <c r="E502" s="27" t="s">
        <v>1684</v>
      </c>
      <c r="F502" s="32"/>
      <c r="G502" s="53">
        <v>251.15246811622399</v>
      </c>
      <c r="H502" s="30">
        <f t="shared" si="7"/>
        <v>0</v>
      </c>
    </row>
    <row r="503" spans="1:8" x14ac:dyDescent="0.25">
      <c r="A503" s="26" t="s">
        <v>946</v>
      </c>
      <c r="B503" s="27" t="s">
        <v>503</v>
      </c>
      <c r="C503" s="27" t="s">
        <v>1665</v>
      </c>
      <c r="D503" s="27" t="s">
        <v>1674</v>
      </c>
      <c r="E503" s="27" t="s">
        <v>1684</v>
      </c>
      <c r="F503" s="32"/>
      <c r="G503" s="53">
        <v>297.43130383398801</v>
      </c>
      <c r="H503" s="30">
        <f t="shared" si="7"/>
        <v>0</v>
      </c>
    </row>
    <row r="504" spans="1:8" x14ac:dyDescent="0.25">
      <c r="A504" s="26" t="s">
        <v>947</v>
      </c>
      <c r="B504" s="27" t="s">
        <v>503</v>
      </c>
      <c r="C504" s="27" t="s">
        <v>1665</v>
      </c>
      <c r="D504" s="27" t="s">
        <v>1675</v>
      </c>
      <c r="E504" s="27" t="s">
        <v>1684</v>
      </c>
      <c r="F504" s="32"/>
      <c r="G504" s="53">
        <v>269.85184397136197</v>
      </c>
      <c r="H504" s="30">
        <f t="shared" si="7"/>
        <v>0</v>
      </c>
    </row>
    <row r="505" spans="1:8" x14ac:dyDescent="0.25">
      <c r="A505" s="26" t="s">
        <v>948</v>
      </c>
      <c r="B505" s="27" t="s">
        <v>503</v>
      </c>
      <c r="C505" s="27" t="s">
        <v>1665</v>
      </c>
      <c r="D505" s="27" t="s">
        <v>1676</v>
      </c>
      <c r="E505" s="27" t="s">
        <v>1684</v>
      </c>
      <c r="F505" s="32"/>
      <c r="G505" s="53">
        <v>257.38680672368099</v>
      </c>
      <c r="H505" s="30">
        <f t="shared" si="7"/>
        <v>0</v>
      </c>
    </row>
    <row r="506" spans="1:8" x14ac:dyDescent="0.25">
      <c r="A506" s="26" t="s">
        <v>1799</v>
      </c>
      <c r="B506" s="27" t="s">
        <v>503</v>
      </c>
      <c r="C506" s="27" t="s">
        <v>1665</v>
      </c>
      <c r="D506" s="27" t="s">
        <v>1736</v>
      </c>
      <c r="E506" s="27" t="s">
        <v>1685</v>
      </c>
      <c r="F506" s="32"/>
      <c r="G506" s="53">
        <v>99.091388066619501</v>
      </c>
      <c r="H506" s="30">
        <f t="shared" si="7"/>
        <v>0</v>
      </c>
    </row>
    <row r="507" spans="1:8" x14ac:dyDescent="0.25">
      <c r="A507" s="26" t="s">
        <v>949</v>
      </c>
      <c r="B507" s="27" t="s">
        <v>503</v>
      </c>
      <c r="C507" s="27" t="s">
        <v>1665</v>
      </c>
      <c r="D507" s="27" t="s">
        <v>1670</v>
      </c>
      <c r="E507" s="27" t="s">
        <v>1685</v>
      </c>
      <c r="F507" s="32"/>
      <c r="G507" s="53">
        <v>135.98837227006601</v>
      </c>
      <c r="H507" s="30">
        <f t="shared" si="7"/>
        <v>0</v>
      </c>
    </row>
    <row r="508" spans="1:8" x14ac:dyDescent="0.25">
      <c r="A508" s="26" t="s">
        <v>950</v>
      </c>
      <c r="B508" s="27" t="s">
        <v>503</v>
      </c>
      <c r="C508" s="27" t="s">
        <v>1665</v>
      </c>
      <c r="D508" s="27" t="s">
        <v>1671</v>
      </c>
      <c r="E508" s="27" t="s">
        <v>1685</v>
      </c>
      <c r="F508" s="32"/>
      <c r="G508" s="53">
        <v>160.18808341719799</v>
      </c>
      <c r="H508" s="30">
        <f t="shared" si="7"/>
        <v>0</v>
      </c>
    </row>
    <row r="509" spans="1:8" x14ac:dyDescent="0.25">
      <c r="A509" s="26" t="s">
        <v>951</v>
      </c>
      <c r="B509" s="27" t="s">
        <v>503</v>
      </c>
      <c r="C509" s="27" t="s">
        <v>1665</v>
      </c>
      <c r="D509" s="27" t="s">
        <v>1672</v>
      </c>
      <c r="E509" s="27" t="s">
        <v>1685</v>
      </c>
      <c r="F509" s="32"/>
      <c r="G509" s="53">
        <v>181.50510936127799</v>
      </c>
      <c r="H509" s="30">
        <f t="shared" si="7"/>
        <v>0</v>
      </c>
    </row>
    <row r="510" spans="1:8" x14ac:dyDescent="0.25">
      <c r="A510" s="26" t="s">
        <v>952</v>
      </c>
      <c r="B510" s="27" t="s">
        <v>503</v>
      </c>
      <c r="C510" s="27" t="s">
        <v>1665</v>
      </c>
      <c r="D510" s="27" t="s">
        <v>1673</v>
      </c>
      <c r="E510" s="27" t="s">
        <v>1685</v>
      </c>
      <c r="F510" s="32"/>
      <c r="G510" s="53">
        <v>196.861520453639</v>
      </c>
      <c r="H510" s="30">
        <f t="shared" si="7"/>
        <v>0</v>
      </c>
    </row>
    <row r="511" spans="1:8" x14ac:dyDescent="0.25">
      <c r="A511" s="26" t="s">
        <v>953</v>
      </c>
      <c r="B511" s="27" t="s">
        <v>503</v>
      </c>
      <c r="C511" s="27" t="s">
        <v>1665</v>
      </c>
      <c r="D511" s="27" t="s">
        <v>1674</v>
      </c>
      <c r="E511" s="27" t="s">
        <v>1685</v>
      </c>
      <c r="F511" s="32"/>
      <c r="G511" s="53">
        <v>209.93237028659499</v>
      </c>
      <c r="H511" s="30">
        <f t="shared" si="7"/>
        <v>0</v>
      </c>
    </row>
    <row r="512" spans="1:8" x14ac:dyDescent="0.25">
      <c r="A512" s="26" t="s">
        <v>954</v>
      </c>
      <c r="B512" s="27" t="s">
        <v>503</v>
      </c>
      <c r="C512" s="27" t="s">
        <v>1665</v>
      </c>
      <c r="D512" s="27" t="s">
        <v>1675</v>
      </c>
      <c r="E512" s="27" t="s">
        <v>1685</v>
      </c>
      <c r="F512" s="32"/>
      <c r="G512" s="53">
        <v>188.99795517681201</v>
      </c>
      <c r="H512" s="30">
        <f t="shared" si="7"/>
        <v>0</v>
      </c>
    </row>
    <row r="513" spans="1:8" x14ac:dyDescent="0.25">
      <c r="A513" s="26" t="s">
        <v>955</v>
      </c>
      <c r="B513" s="27" t="s">
        <v>503</v>
      </c>
      <c r="C513" s="27" t="s">
        <v>1665</v>
      </c>
      <c r="D513" s="27" t="s">
        <v>1676</v>
      </c>
      <c r="E513" s="27" t="s">
        <v>1685</v>
      </c>
      <c r="F513" s="32"/>
      <c r="G513" s="53">
        <v>202.18226129074401</v>
      </c>
      <c r="H513" s="30">
        <f t="shared" si="7"/>
        <v>0</v>
      </c>
    </row>
    <row r="514" spans="1:8" x14ac:dyDescent="0.25">
      <c r="A514" s="26" t="s">
        <v>1800</v>
      </c>
      <c r="B514" s="27" t="s">
        <v>1659</v>
      </c>
      <c r="C514" s="27" t="s">
        <v>1666</v>
      </c>
      <c r="D514" s="27" t="s">
        <v>1736</v>
      </c>
      <c r="E514" s="27" t="s">
        <v>1678</v>
      </c>
      <c r="F514" s="32"/>
      <c r="G514" s="53">
        <v>139.82903874279199</v>
      </c>
      <c r="H514" s="30">
        <f t="shared" ref="H514:H577" si="8">G514*F514</f>
        <v>0</v>
      </c>
    </row>
    <row r="515" spans="1:8" x14ac:dyDescent="0.25">
      <c r="A515" s="26" t="s">
        <v>956</v>
      </c>
      <c r="B515" s="27" t="s">
        <v>1659</v>
      </c>
      <c r="C515" s="27" t="s">
        <v>1666</v>
      </c>
      <c r="D515" s="27" t="s">
        <v>1670</v>
      </c>
      <c r="E515" s="27" t="s">
        <v>1678</v>
      </c>
      <c r="F515" s="32"/>
      <c r="G515" s="53">
        <v>198.75405771485001</v>
      </c>
      <c r="H515" s="30">
        <f t="shared" si="8"/>
        <v>0</v>
      </c>
    </row>
    <row r="516" spans="1:8" x14ac:dyDescent="0.25">
      <c r="A516" s="26" t="s">
        <v>957</v>
      </c>
      <c r="B516" s="27" t="s">
        <v>1659</v>
      </c>
      <c r="C516" s="27" t="s">
        <v>1666</v>
      </c>
      <c r="D516" s="27" t="s">
        <v>1671</v>
      </c>
      <c r="E516" s="27" t="s">
        <v>1678</v>
      </c>
      <c r="F516" s="32"/>
      <c r="G516" s="53">
        <v>243.74525618601001</v>
      </c>
      <c r="H516" s="30">
        <f t="shared" si="8"/>
        <v>0</v>
      </c>
    </row>
    <row r="517" spans="1:8" x14ac:dyDescent="0.25">
      <c r="A517" s="26" t="s">
        <v>958</v>
      </c>
      <c r="B517" s="27" t="s">
        <v>1659</v>
      </c>
      <c r="C517" s="27" t="s">
        <v>1666</v>
      </c>
      <c r="D517" s="27" t="s">
        <v>1672</v>
      </c>
      <c r="E517" s="27" t="s">
        <v>1678</v>
      </c>
      <c r="F517" s="32"/>
      <c r="G517" s="53">
        <v>292.10366360074403</v>
      </c>
      <c r="H517" s="30">
        <f t="shared" si="8"/>
        <v>0</v>
      </c>
    </row>
    <row r="518" spans="1:8" x14ac:dyDescent="0.25">
      <c r="A518" s="26" t="s">
        <v>959</v>
      </c>
      <c r="B518" s="27" t="s">
        <v>1659</v>
      </c>
      <c r="C518" s="27" t="s">
        <v>1666</v>
      </c>
      <c r="D518" s="27" t="s">
        <v>1673</v>
      </c>
      <c r="E518" s="27" t="s">
        <v>1678</v>
      </c>
      <c r="F518" s="32"/>
      <c r="G518" s="53">
        <v>323.03675956425599</v>
      </c>
      <c r="H518" s="30">
        <f t="shared" si="8"/>
        <v>0</v>
      </c>
    </row>
    <row r="519" spans="1:8" x14ac:dyDescent="0.25">
      <c r="A519" s="26" t="s">
        <v>960</v>
      </c>
      <c r="B519" s="27" t="s">
        <v>1659</v>
      </c>
      <c r="C519" s="27" t="s">
        <v>1666</v>
      </c>
      <c r="D519" s="27" t="s">
        <v>1674</v>
      </c>
      <c r="E519" s="27" t="s">
        <v>1678</v>
      </c>
      <c r="F519" s="32"/>
      <c r="G519" s="53">
        <v>363.07306439835202</v>
      </c>
      <c r="H519" s="30">
        <f t="shared" si="8"/>
        <v>0</v>
      </c>
    </row>
    <row r="520" spans="1:8" x14ac:dyDescent="0.25">
      <c r="A520" s="26" t="s">
        <v>961</v>
      </c>
      <c r="B520" s="27" t="s">
        <v>1659</v>
      </c>
      <c r="C520" s="27" t="s">
        <v>1666</v>
      </c>
      <c r="D520" s="27" t="s">
        <v>1675</v>
      </c>
      <c r="E520" s="27" t="s">
        <v>1678</v>
      </c>
      <c r="F520" s="32"/>
      <c r="G520" s="53">
        <v>314.83497761732599</v>
      </c>
      <c r="H520" s="30">
        <f t="shared" si="8"/>
        <v>0</v>
      </c>
    </row>
    <row r="521" spans="1:8" x14ac:dyDescent="0.25">
      <c r="A521" s="26" t="s">
        <v>962</v>
      </c>
      <c r="B521" s="27" t="s">
        <v>1659</v>
      </c>
      <c r="C521" s="27" t="s">
        <v>1666</v>
      </c>
      <c r="D521" s="27" t="s">
        <v>1676</v>
      </c>
      <c r="E521" s="27" t="s">
        <v>1678</v>
      </c>
      <c r="F521" s="32"/>
      <c r="G521" s="53">
        <v>304.90045915918603</v>
      </c>
      <c r="H521" s="30">
        <f t="shared" si="8"/>
        <v>0</v>
      </c>
    </row>
    <row r="522" spans="1:8" x14ac:dyDescent="0.25">
      <c r="A522" s="26" t="s">
        <v>1801</v>
      </c>
      <c r="B522" s="27" t="s">
        <v>1659</v>
      </c>
      <c r="C522" s="27" t="s">
        <v>1666</v>
      </c>
      <c r="D522" s="27" t="s">
        <v>1736</v>
      </c>
      <c r="E522" s="27" t="s">
        <v>1679</v>
      </c>
      <c r="F522" s="32"/>
      <c r="G522" s="53">
        <v>263.70322789238901</v>
      </c>
      <c r="H522" s="30">
        <f t="shared" si="8"/>
        <v>0</v>
      </c>
    </row>
    <row r="523" spans="1:8" x14ac:dyDescent="0.25">
      <c r="A523" s="26" t="s">
        <v>963</v>
      </c>
      <c r="B523" s="27" t="s">
        <v>1659</v>
      </c>
      <c r="C523" s="27" t="s">
        <v>1666</v>
      </c>
      <c r="D523" s="27" t="s">
        <v>1670</v>
      </c>
      <c r="E523" s="27" t="s">
        <v>1679</v>
      </c>
      <c r="F523" s="32"/>
      <c r="G523" s="53">
        <v>354.03008932569099</v>
      </c>
      <c r="H523" s="30">
        <f t="shared" si="8"/>
        <v>0</v>
      </c>
    </row>
    <row r="524" spans="1:8" x14ac:dyDescent="0.25">
      <c r="A524" s="26" t="s">
        <v>964</v>
      </c>
      <c r="B524" s="27" t="s">
        <v>1659</v>
      </c>
      <c r="C524" s="27" t="s">
        <v>1666</v>
      </c>
      <c r="D524" s="27" t="s">
        <v>1671</v>
      </c>
      <c r="E524" s="27" t="s">
        <v>1679</v>
      </c>
      <c r="F524" s="32"/>
      <c r="G524" s="53">
        <v>414.82783201039899</v>
      </c>
      <c r="H524" s="30">
        <f t="shared" si="8"/>
        <v>0</v>
      </c>
    </row>
    <row r="525" spans="1:8" x14ac:dyDescent="0.25">
      <c r="A525" s="26" t="s">
        <v>965</v>
      </c>
      <c r="B525" s="27" t="s">
        <v>1659</v>
      </c>
      <c r="C525" s="27" t="s">
        <v>1666</v>
      </c>
      <c r="D525" s="27" t="s">
        <v>1672</v>
      </c>
      <c r="E525" s="27" t="s">
        <v>1679</v>
      </c>
      <c r="F525" s="32"/>
      <c r="G525" s="53">
        <v>463.51843359884901</v>
      </c>
      <c r="H525" s="30">
        <f t="shared" si="8"/>
        <v>0</v>
      </c>
    </row>
    <row r="526" spans="1:8" x14ac:dyDescent="0.25">
      <c r="A526" s="26" t="s">
        <v>966</v>
      </c>
      <c r="B526" s="27" t="s">
        <v>1659</v>
      </c>
      <c r="C526" s="27" t="s">
        <v>1666</v>
      </c>
      <c r="D526" s="27" t="s">
        <v>1673</v>
      </c>
      <c r="E526" s="27" t="s">
        <v>1679</v>
      </c>
      <c r="F526" s="32"/>
      <c r="G526" s="53">
        <v>519.34094641934996</v>
      </c>
      <c r="H526" s="30">
        <f t="shared" si="8"/>
        <v>0</v>
      </c>
    </row>
    <row r="527" spans="1:8" x14ac:dyDescent="0.25">
      <c r="A527" s="26" t="s">
        <v>967</v>
      </c>
      <c r="B527" s="27" t="s">
        <v>1659</v>
      </c>
      <c r="C527" s="27" t="s">
        <v>1666</v>
      </c>
      <c r="D527" s="27" t="s">
        <v>1674</v>
      </c>
      <c r="E527" s="27" t="s">
        <v>1679</v>
      </c>
      <c r="F527" s="32"/>
      <c r="G527" s="53">
        <v>642.40583790953497</v>
      </c>
      <c r="H527" s="30">
        <f t="shared" si="8"/>
        <v>0</v>
      </c>
    </row>
    <row r="528" spans="1:8" x14ac:dyDescent="0.25">
      <c r="A528" s="26" t="s">
        <v>968</v>
      </c>
      <c r="B528" s="27" t="s">
        <v>1659</v>
      </c>
      <c r="C528" s="27" t="s">
        <v>1666</v>
      </c>
      <c r="D528" s="27" t="s">
        <v>1675</v>
      </c>
      <c r="E528" s="27" t="s">
        <v>1679</v>
      </c>
      <c r="F528" s="32"/>
      <c r="G528" s="53">
        <v>579.93027247377802</v>
      </c>
      <c r="H528" s="30">
        <f t="shared" si="8"/>
        <v>0</v>
      </c>
    </row>
    <row r="529" spans="1:8" x14ac:dyDescent="0.25">
      <c r="A529" s="26" t="s">
        <v>969</v>
      </c>
      <c r="B529" s="27" t="s">
        <v>1659</v>
      </c>
      <c r="C529" s="27" t="s">
        <v>1666</v>
      </c>
      <c r="D529" s="27" t="s">
        <v>1676</v>
      </c>
      <c r="E529" s="27" t="s">
        <v>1679</v>
      </c>
      <c r="F529" s="32"/>
      <c r="G529" s="53">
        <v>489.53334480958699</v>
      </c>
      <c r="H529" s="30">
        <f t="shared" si="8"/>
        <v>0</v>
      </c>
    </row>
    <row r="530" spans="1:8" x14ac:dyDescent="0.25">
      <c r="A530" s="26" t="s">
        <v>1802</v>
      </c>
      <c r="B530" s="27" t="s">
        <v>1659</v>
      </c>
      <c r="C530" s="27" t="s">
        <v>1666</v>
      </c>
      <c r="D530" s="27" t="s">
        <v>1736</v>
      </c>
      <c r="E530" s="27" t="s">
        <v>1680</v>
      </c>
      <c r="F530" s="32"/>
      <c r="G530" s="53">
        <v>212.53097565281001</v>
      </c>
      <c r="H530" s="30">
        <f t="shared" si="8"/>
        <v>0</v>
      </c>
    </row>
    <row r="531" spans="1:8" x14ac:dyDescent="0.25">
      <c r="A531" s="26" t="s">
        <v>970</v>
      </c>
      <c r="B531" s="27" t="s">
        <v>1659</v>
      </c>
      <c r="C531" s="27" t="s">
        <v>1666</v>
      </c>
      <c r="D531" s="27" t="s">
        <v>1670</v>
      </c>
      <c r="E531" s="27" t="s">
        <v>1680</v>
      </c>
      <c r="F531" s="32"/>
      <c r="G531" s="53">
        <v>286.33156432677498</v>
      </c>
      <c r="H531" s="30">
        <f t="shared" si="8"/>
        <v>0</v>
      </c>
    </row>
    <row r="532" spans="1:8" x14ac:dyDescent="0.25">
      <c r="A532" s="26" t="s">
        <v>971</v>
      </c>
      <c r="B532" s="27" t="s">
        <v>1659</v>
      </c>
      <c r="C532" s="27" t="s">
        <v>1666</v>
      </c>
      <c r="D532" s="27" t="s">
        <v>1671</v>
      </c>
      <c r="E532" s="27" t="s">
        <v>1680</v>
      </c>
      <c r="F532" s="32"/>
      <c r="G532" s="53">
        <v>335.53183996963497</v>
      </c>
      <c r="H532" s="30">
        <f t="shared" si="8"/>
        <v>0</v>
      </c>
    </row>
    <row r="533" spans="1:8" x14ac:dyDescent="0.25">
      <c r="A533" s="26" t="s">
        <v>972</v>
      </c>
      <c r="B533" s="27" t="s">
        <v>1659</v>
      </c>
      <c r="C533" s="27" t="s">
        <v>1666</v>
      </c>
      <c r="D533" s="27" t="s">
        <v>1672</v>
      </c>
      <c r="E533" s="27" t="s">
        <v>1680</v>
      </c>
      <c r="F533" s="32"/>
      <c r="G533" s="53">
        <v>388.905143899807</v>
      </c>
      <c r="H533" s="30">
        <f t="shared" si="8"/>
        <v>0</v>
      </c>
    </row>
    <row r="534" spans="1:8" x14ac:dyDescent="0.25">
      <c r="A534" s="26" t="s">
        <v>973</v>
      </c>
      <c r="B534" s="27" t="s">
        <v>1659</v>
      </c>
      <c r="C534" s="27" t="s">
        <v>1666</v>
      </c>
      <c r="D534" s="27" t="s">
        <v>1673</v>
      </c>
      <c r="E534" s="27" t="s">
        <v>1680</v>
      </c>
      <c r="F534" s="32"/>
      <c r="G534" s="53">
        <v>446.48529184804403</v>
      </c>
      <c r="H534" s="30">
        <f t="shared" si="8"/>
        <v>0</v>
      </c>
    </row>
    <row r="535" spans="1:8" x14ac:dyDescent="0.25">
      <c r="A535" s="26" t="s">
        <v>974</v>
      </c>
      <c r="B535" s="27" t="s">
        <v>1659</v>
      </c>
      <c r="C535" s="27" t="s">
        <v>1666</v>
      </c>
      <c r="D535" s="27" t="s">
        <v>1674</v>
      </c>
      <c r="E535" s="27" t="s">
        <v>1680</v>
      </c>
      <c r="F535" s="32"/>
      <c r="G535" s="53">
        <v>490.566787650099</v>
      </c>
      <c r="H535" s="30">
        <f t="shared" si="8"/>
        <v>0</v>
      </c>
    </row>
    <row r="536" spans="1:8" x14ac:dyDescent="0.25">
      <c r="A536" s="26" t="s">
        <v>975</v>
      </c>
      <c r="B536" s="27" t="s">
        <v>1659</v>
      </c>
      <c r="C536" s="27" t="s">
        <v>1666</v>
      </c>
      <c r="D536" s="27" t="s">
        <v>1675</v>
      </c>
      <c r="E536" s="27" t="s">
        <v>1680</v>
      </c>
      <c r="F536" s="32"/>
      <c r="G536" s="53">
        <v>449.52530338377898</v>
      </c>
      <c r="H536" s="30">
        <f t="shared" si="8"/>
        <v>0</v>
      </c>
    </row>
    <row r="537" spans="1:8" x14ac:dyDescent="0.25">
      <c r="A537" s="26" t="s">
        <v>976</v>
      </c>
      <c r="B537" s="27" t="s">
        <v>1659</v>
      </c>
      <c r="C537" s="27" t="s">
        <v>1666</v>
      </c>
      <c r="D537" s="27" t="s">
        <v>1676</v>
      </c>
      <c r="E537" s="27" t="s">
        <v>1680</v>
      </c>
      <c r="F537" s="32"/>
      <c r="G537" s="53">
        <v>421.86633355590902</v>
      </c>
      <c r="H537" s="30">
        <f t="shared" si="8"/>
        <v>0</v>
      </c>
    </row>
    <row r="538" spans="1:8" x14ac:dyDescent="0.25">
      <c r="A538" s="26" t="s">
        <v>1803</v>
      </c>
      <c r="B538" s="27" t="s">
        <v>1659</v>
      </c>
      <c r="C538" s="27" t="s">
        <v>1666</v>
      </c>
      <c r="D538" s="27" t="s">
        <v>1736</v>
      </c>
      <c r="E538" s="27" t="s">
        <v>1681</v>
      </c>
      <c r="F538" s="32"/>
      <c r="G538" s="53">
        <v>143.34394099976299</v>
      </c>
      <c r="H538" s="30">
        <f t="shared" si="8"/>
        <v>0</v>
      </c>
    </row>
    <row r="539" spans="1:8" x14ac:dyDescent="0.25">
      <c r="A539" s="26" t="s">
        <v>977</v>
      </c>
      <c r="B539" s="27" t="s">
        <v>1659</v>
      </c>
      <c r="C539" s="27" t="s">
        <v>1666</v>
      </c>
      <c r="D539" s="27" t="s">
        <v>1670</v>
      </c>
      <c r="E539" s="27" t="s">
        <v>1681</v>
      </c>
      <c r="F539" s="32"/>
      <c r="G539" s="53">
        <v>205.30016115666001</v>
      </c>
      <c r="H539" s="30">
        <f t="shared" si="8"/>
        <v>0</v>
      </c>
    </row>
    <row r="540" spans="1:8" x14ac:dyDescent="0.25">
      <c r="A540" s="26" t="s">
        <v>978</v>
      </c>
      <c r="B540" s="27" t="s">
        <v>1659</v>
      </c>
      <c r="C540" s="27" t="s">
        <v>1666</v>
      </c>
      <c r="D540" s="27" t="s">
        <v>1671</v>
      </c>
      <c r="E540" s="27" t="s">
        <v>1681</v>
      </c>
      <c r="F540" s="32"/>
      <c r="G540" s="53">
        <v>240.54649671267799</v>
      </c>
      <c r="H540" s="30">
        <f t="shared" si="8"/>
        <v>0</v>
      </c>
    </row>
    <row r="541" spans="1:8" x14ac:dyDescent="0.25">
      <c r="A541" s="26" t="s">
        <v>979</v>
      </c>
      <c r="B541" s="27" t="s">
        <v>1659</v>
      </c>
      <c r="C541" s="27" t="s">
        <v>1666</v>
      </c>
      <c r="D541" s="27" t="s">
        <v>1672</v>
      </c>
      <c r="E541" s="27" t="s">
        <v>1681</v>
      </c>
      <c r="F541" s="32"/>
      <c r="G541" s="53">
        <v>271.269001155193</v>
      </c>
      <c r="H541" s="30">
        <f t="shared" si="8"/>
        <v>0</v>
      </c>
    </row>
    <row r="542" spans="1:8" x14ac:dyDescent="0.25">
      <c r="A542" s="26" t="s">
        <v>980</v>
      </c>
      <c r="B542" s="27" t="s">
        <v>1659</v>
      </c>
      <c r="C542" s="27" t="s">
        <v>1666</v>
      </c>
      <c r="D542" s="27" t="s">
        <v>1673</v>
      </c>
      <c r="E542" s="27" t="s">
        <v>1681</v>
      </c>
      <c r="F542" s="32"/>
      <c r="G542" s="53">
        <v>296.76085829357402</v>
      </c>
      <c r="H542" s="30">
        <f t="shared" si="8"/>
        <v>0</v>
      </c>
    </row>
    <row r="543" spans="1:8" x14ac:dyDescent="0.25">
      <c r="A543" s="26" t="s">
        <v>981</v>
      </c>
      <c r="B543" s="27" t="s">
        <v>1659</v>
      </c>
      <c r="C543" s="27" t="s">
        <v>1666</v>
      </c>
      <c r="D543" s="27" t="s">
        <v>1674</v>
      </c>
      <c r="E543" s="27" t="s">
        <v>1681</v>
      </c>
      <c r="F543" s="32"/>
      <c r="G543" s="53">
        <v>303.849747198214</v>
      </c>
      <c r="H543" s="30">
        <f t="shared" si="8"/>
        <v>0</v>
      </c>
    </row>
    <row r="544" spans="1:8" x14ac:dyDescent="0.25">
      <c r="A544" s="26" t="s">
        <v>982</v>
      </c>
      <c r="B544" s="27" t="s">
        <v>1659</v>
      </c>
      <c r="C544" s="27" t="s">
        <v>1666</v>
      </c>
      <c r="D544" s="27" t="s">
        <v>1675</v>
      </c>
      <c r="E544" s="27" t="s">
        <v>1681</v>
      </c>
      <c r="F544" s="32"/>
      <c r="G544" s="53">
        <v>269.83244717615997</v>
      </c>
      <c r="H544" s="30">
        <f t="shared" si="8"/>
        <v>0</v>
      </c>
    </row>
    <row r="545" spans="1:8" x14ac:dyDescent="0.25">
      <c r="A545" s="26" t="s">
        <v>983</v>
      </c>
      <c r="B545" s="27" t="s">
        <v>1659</v>
      </c>
      <c r="C545" s="27" t="s">
        <v>1666</v>
      </c>
      <c r="D545" s="27" t="s">
        <v>1676</v>
      </c>
      <c r="E545" s="27" t="s">
        <v>1681</v>
      </c>
      <c r="F545" s="32"/>
      <c r="G545" s="53">
        <v>297.54527718546899</v>
      </c>
      <c r="H545" s="30">
        <f t="shared" si="8"/>
        <v>0</v>
      </c>
    </row>
    <row r="546" spans="1:8" x14ac:dyDescent="0.25">
      <c r="A546" s="26" t="s">
        <v>1804</v>
      </c>
      <c r="B546" s="27" t="s">
        <v>1659</v>
      </c>
      <c r="C546" s="27" t="s">
        <v>1666</v>
      </c>
      <c r="D546" s="27" t="s">
        <v>1736</v>
      </c>
      <c r="E546" s="27" t="s">
        <v>1682</v>
      </c>
      <c r="F546" s="32"/>
      <c r="G546" s="53">
        <v>149.338657460874</v>
      </c>
      <c r="H546" s="30">
        <f t="shared" si="8"/>
        <v>0</v>
      </c>
    </row>
    <row r="547" spans="1:8" x14ac:dyDescent="0.25">
      <c r="A547" s="26" t="s">
        <v>984</v>
      </c>
      <c r="B547" s="27" t="s">
        <v>1659</v>
      </c>
      <c r="C547" s="27" t="s">
        <v>1666</v>
      </c>
      <c r="D547" s="27" t="s">
        <v>1670</v>
      </c>
      <c r="E547" s="27" t="s">
        <v>1682</v>
      </c>
      <c r="F547" s="32"/>
      <c r="G547" s="53">
        <v>212.691378836323</v>
      </c>
      <c r="H547" s="30">
        <f t="shared" si="8"/>
        <v>0</v>
      </c>
    </row>
    <row r="548" spans="1:8" x14ac:dyDescent="0.25">
      <c r="A548" s="26" t="s">
        <v>985</v>
      </c>
      <c r="B548" s="27" t="s">
        <v>1659</v>
      </c>
      <c r="C548" s="27" t="s">
        <v>1666</v>
      </c>
      <c r="D548" s="27" t="s">
        <v>1671</v>
      </c>
      <c r="E548" s="27" t="s">
        <v>1682</v>
      </c>
      <c r="F548" s="32"/>
      <c r="G548" s="53">
        <v>257.29798978497502</v>
      </c>
      <c r="H548" s="30">
        <f t="shared" si="8"/>
        <v>0</v>
      </c>
    </row>
    <row r="549" spans="1:8" x14ac:dyDescent="0.25">
      <c r="A549" s="26" t="s">
        <v>986</v>
      </c>
      <c r="B549" s="27" t="s">
        <v>1659</v>
      </c>
      <c r="C549" s="27" t="s">
        <v>1666</v>
      </c>
      <c r="D549" s="27" t="s">
        <v>1672</v>
      </c>
      <c r="E549" s="27" t="s">
        <v>1682</v>
      </c>
      <c r="F549" s="32"/>
      <c r="G549" s="53">
        <v>281.02518947294402</v>
      </c>
      <c r="H549" s="30">
        <f t="shared" si="8"/>
        <v>0</v>
      </c>
    </row>
    <row r="550" spans="1:8" x14ac:dyDescent="0.25">
      <c r="A550" s="26" t="s">
        <v>987</v>
      </c>
      <c r="B550" s="27" t="s">
        <v>1659</v>
      </c>
      <c r="C550" s="27" t="s">
        <v>1666</v>
      </c>
      <c r="D550" s="27" t="s">
        <v>1673</v>
      </c>
      <c r="E550" s="27" t="s">
        <v>1682</v>
      </c>
      <c r="F550" s="32"/>
      <c r="G550" s="53">
        <v>315.75199835533698</v>
      </c>
      <c r="H550" s="30">
        <f t="shared" si="8"/>
        <v>0</v>
      </c>
    </row>
    <row r="551" spans="1:8" x14ac:dyDescent="0.25">
      <c r="A551" s="26" t="s">
        <v>988</v>
      </c>
      <c r="B551" s="27" t="s">
        <v>1659</v>
      </c>
      <c r="C551" s="27" t="s">
        <v>1666</v>
      </c>
      <c r="D551" s="27" t="s">
        <v>1674</v>
      </c>
      <c r="E551" s="27" t="s">
        <v>1682</v>
      </c>
      <c r="F551" s="32"/>
      <c r="G551" s="53">
        <v>428.93648015015702</v>
      </c>
      <c r="H551" s="30">
        <f t="shared" si="8"/>
        <v>0</v>
      </c>
    </row>
    <row r="552" spans="1:8" x14ac:dyDescent="0.25">
      <c r="A552" s="26" t="s">
        <v>989</v>
      </c>
      <c r="B552" s="27" t="s">
        <v>1659</v>
      </c>
      <c r="C552" s="27" t="s">
        <v>1666</v>
      </c>
      <c r="D552" s="27" t="s">
        <v>1675</v>
      </c>
      <c r="E552" s="27" t="s">
        <v>1682</v>
      </c>
      <c r="F552" s="32"/>
      <c r="G552" s="53">
        <v>365.017748603955</v>
      </c>
      <c r="H552" s="30">
        <f t="shared" si="8"/>
        <v>0</v>
      </c>
    </row>
    <row r="553" spans="1:8" x14ac:dyDescent="0.25">
      <c r="A553" s="26" t="s">
        <v>990</v>
      </c>
      <c r="B553" s="27" t="s">
        <v>1659</v>
      </c>
      <c r="C553" s="27" t="s">
        <v>1666</v>
      </c>
      <c r="D553" s="27" t="s">
        <v>1676</v>
      </c>
      <c r="E553" s="27" t="s">
        <v>1682</v>
      </c>
      <c r="F553" s="32"/>
      <c r="G553" s="53">
        <v>312.95139425389499</v>
      </c>
      <c r="H553" s="30">
        <f t="shared" si="8"/>
        <v>0</v>
      </c>
    </row>
    <row r="554" spans="1:8" x14ac:dyDescent="0.25">
      <c r="A554" s="26" t="s">
        <v>1805</v>
      </c>
      <c r="B554" s="27" t="s">
        <v>1659</v>
      </c>
      <c r="C554" s="27" t="s">
        <v>1666</v>
      </c>
      <c r="D554" s="27" t="s">
        <v>1736</v>
      </c>
      <c r="E554" s="27" t="s">
        <v>1683</v>
      </c>
      <c r="F554" s="32"/>
      <c r="G554" s="53">
        <v>160.607317692631</v>
      </c>
      <c r="H554" s="30">
        <f t="shared" si="8"/>
        <v>0</v>
      </c>
    </row>
    <row r="555" spans="1:8" x14ac:dyDescent="0.25">
      <c r="A555" s="26" t="s">
        <v>991</v>
      </c>
      <c r="B555" s="27" t="s">
        <v>1659</v>
      </c>
      <c r="C555" s="27" t="s">
        <v>1666</v>
      </c>
      <c r="D555" s="27" t="s">
        <v>1670</v>
      </c>
      <c r="E555" s="27" t="s">
        <v>1683</v>
      </c>
      <c r="F555" s="32"/>
      <c r="G555" s="53">
        <v>224.71775891015801</v>
      </c>
      <c r="H555" s="30">
        <f t="shared" si="8"/>
        <v>0</v>
      </c>
    </row>
    <row r="556" spans="1:8" x14ac:dyDescent="0.25">
      <c r="A556" s="26" t="s">
        <v>992</v>
      </c>
      <c r="B556" s="27" t="s">
        <v>1659</v>
      </c>
      <c r="C556" s="27" t="s">
        <v>1666</v>
      </c>
      <c r="D556" s="27" t="s">
        <v>1671</v>
      </c>
      <c r="E556" s="27" t="s">
        <v>1683</v>
      </c>
      <c r="F556" s="32"/>
      <c r="G556" s="53">
        <v>267.17380156687602</v>
      </c>
      <c r="H556" s="30">
        <f t="shared" si="8"/>
        <v>0</v>
      </c>
    </row>
    <row r="557" spans="1:8" x14ac:dyDescent="0.25">
      <c r="A557" s="26" t="s">
        <v>993</v>
      </c>
      <c r="B557" s="27" t="s">
        <v>1659</v>
      </c>
      <c r="C557" s="27" t="s">
        <v>1666</v>
      </c>
      <c r="D557" s="27" t="s">
        <v>1672</v>
      </c>
      <c r="E557" s="27" t="s">
        <v>1683</v>
      </c>
      <c r="F557" s="32"/>
      <c r="G557" s="53">
        <v>304.97599960218599</v>
      </c>
      <c r="H557" s="30">
        <f t="shared" si="8"/>
        <v>0</v>
      </c>
    </row>
    <row r="558" spans="1:8" x14ac:dyDescent="0.25">
      <c r="A558" s="26" t="s">
        <v>994</v>
      </c>
      <c r="B558" s="27" t="s">
        <v>1659</v>
      </c>
      <c r="C558" s="27" t="s">
        <v>1666</v>
      </c>
      <c r="D558" s="27" t="s">
        <v>1673</v>
      </c>
      <c r="E558" s="27" t="s">
        <v>1683</v>
      </c>
      <c r="F558" s="32"/>
      <c r="G558" s="53">
        <v>338.64146757404001</v>
      </c>
      <c r="H558" s="30">
        <f t="shared" si="8"/>
        <v>0</v>
      </c>
    </row>
    <row r="559" spans="1:8" x14ac:dyDescent="0.25">
      <c r="A559" s="26" t="s">
        <v>995</v>
      </c>
      <c r="B559" s="27" t="s">
        <v>1659</v>
      </c>
      <c r="C559" s="27" t="s">
        <v>1666</v>
      </c>
      <c r="D559" s="27" t="s">
        <v>1674</v>
      </c>
      <c r="E559" s="27" t="s">
        <v>1683</v>
      </c>
      <c r="F559" s="32"/>
      <c r="G559" s="53">
        <v>380.42071313324402</v>
      </c>
      <c r="H559" s="30">
        <f t="shared" si="8"/>
        <v>0</v>
      </c>
    </row>
    <row r="560" spans="1:8" x14ac:dyDescent="0.25">
      <c r="A560" s="26" t="s">
        <v>996</v>
      </c>
      <c r="B560" s="27" t="s">
        <v>1659</v>
      </c>
      <c r="C560" s="27" t="s">
        <v>1666</v>
      </c>
      <c r="D560" s="27" t="s">
        <v>1675</v>
      </c>
      <c r="E560" s="27" t="s">
        <v>1683</v>
      </c>
      <c r="F560" s="32"/>
      <c r="G560" s="53">
        <v>311.07809500907501</v>
      </c>
      <c r="H560" s="30">
        <f t="shared" si="8"/>
        <v>0</v>
      </c>
    </row>
    <row r="561" spans="1:8" x14ac:dyDescent="0.25">
      <c r="A561" s="26" t="s">
        <v>997</v>
      </c>
      <c r="B561" s="27" t="s">
        <v>1659</v>
      </c>
      <c r="C561" s="27" t="s">
        <v>1666</v>
      </c>
      <c r="D561" s="27" t="s">
        <v>1676</v>
      </c>
      <c r="E561" s="27" t="s">
        <v>1683</v>
      </c>
      <c r="F561" s="32"/>
      <c r="G561" s="53">
        <v>327.71166389390402</v>
      </c>
      <c r="H561" s="30">
        <f t="shared" si="8"/>
        <v>0</v>
      </c>
    </row>
    <row r="562" spans="1:8" x14ac:dyDescent="0.25">
      <c r="A562" s="26" t="s">
        <v>1806</v>
      </c>
      <c r="B562" s="27" t="s">
        <v>1659</v>
      </c>
      <c r="C562" s="27" t="s">
        <v>1666</v>
      </c>
      <c r="D562" s="27" t="s">
        <v>1736</v>
      </c>
      <c r="E562" s="27" t="s">
        <v>1684</v>
      </c>
      <c r="F562" s="32"/>
      <c r="G562" s="53">
        <v>184.435975706736</v>
      </c>
      <c r="H562" s="30">
        <f t="shared" si="8"/>
        <v>0</v>
      </c>
    </row>
    <row r="563" spans="1:8" x14ac:dyDescent="0.25">
      <c r="A563" s="26" t="s">
        <v>998</v>
      </c>
      <c r="B563" s="27" t="s">
        <v>1659</v>
      </c>
      <c r="C563" s="27" t="s">
        <v>1666</v>
      </c>
      <c r="D563" s="27" t="s">
        <v>1670</v>
      </c>
      <c r="E563" s="27" t="s">
        <v>1684</v>
      </c>
      <c r="F563" s="32"/>
      <c r="G563" s="53">
        <v>251.68633302766199</v>
      </c>
      <c r="H563" s="30">
        <f t="shared" si="8"/>
        <v>0</v>
      </c>
    </row>
    <row r="564" spans="1:8" x14ac:dyDescent="0.25">
      <c r="A564" s="26" t="s">
        <v>999</v>
      </c>
      <c r="B564" s="27" t="s">
        <v>1659</v>
      </c>
      <c r="C564" s="27" t="s">
        <v>1666</v>
      </c>
      <c r="D564" s="27" t="s">
        <v>1671</v>
      </c>
      <c r="E564" s="27" t="s">
        <v>1684</v>
      </c>
      <c r="F564" s="32"/>
      <c r="G564" s="53">
        <v>287.6917723226</v>
      </c>
      <c r="H564" s="30">
        <f t="shared" si="8"/>
        <v>0</v>
      </c>
    </row>
    <row r="565" spans="1:8" x14ac:dyDescent="0.25">
      <c r="A565" s="26" t="s">
        <v>1000</v>
      </c>
      <c r="B565" s="27" t="s">
        <v>1659</v>
      </c>
      <c r="C565" s="27" t="s">
        <v>1666</v>
      </c>
      <c r="D565" s="27" t="s">
        <v>1672</v>
      </c>
      <c r="E565" s="27" t="s">
        <v>1684</v>
      </c>
      <c r="F565" s="32"/>
      <c r="G565" s="53">
        <v>317.51468426799102</v>
      </c>
      <c r="H565" s="30">
        <f t="shared" si="8"/>
        <v>0</v>
      </c>
    </row>
    <row r="566" spans="1:8" x14ac:dyDescent="0.25">
      <c r="A566" s="26" t="s">
        <v>1001</v>
      </c>
      <c r="B566" s="27" t="s">
        <v>1659</v>
      </c>
      <c r="C566" s="27" t="s">
        <v>1666</v>
      </c>
      <c r="D566" s="27" t="s">
        <v>1673</v>
      </c>
      <c r="E566" s="27" t="s">
        <v>1684</v>
      </c>
      <c r="F566" s="32"/>
      <c r="G566" s="53">
        <v>348.30232081724898</v>
      </c>
      <c r="H566" s="30">
        <f t="shared" si="8"/>
        <v>0</v>
      </c>
    </row>
    <row r="567" spans="1:8" x14ac:dyDescent="0.25">
      <c r="A567" s="26" t="s">
        <v>1002</v>
      </c>
      <c r="B567" s="27" t="s">
        <v>1659</v>
      </c>
      <c r="C567" s="27" t="s">
        <v>1666</v>
      </c>
      <c r="D567" s="27" t="s">
        <v>1674</v>
      </c>
      <c r="E567" s="27" t="s">
        <v>1684</v>
      </c>
      <c r="F567" s="32"/>
      <c r="G567" s="53">
        <v>418.73105638499499</v>
      </c>
      <c r="H567" s="30">
        <f t="shared" si="8"/>
        <v>0</v>
      </c>
    </row>
    <row r="568" spans="1:8" x14ac:dyDescent="0.25">
      <c r="A568" s="26" t="s">
        <v>1003</v>
      </c>
      <c r="B568" s="27" t="s">
        <v>1659</v>
      </c>
      <c r="C568" s="27" t="s">
        <v>1666</v>
      </c>
      <c r="D568" s="27" t="s">
        <v>1675</v>
      </c>
      <c r="E568" s="27" t="s">
        <v>1684</v>
      </c>
      <c r="F568" s="32"/>
      <c r="G568" s="53">
        <v>377.03622131569301</v>
      </c>
      <c r="H568" s="30">
        <f t="shared" si="8"/>
        <v>0</v>
      </c>
    </row>
    <row r="569" spans="1:8" x14ac:dyDescent="0.25">
      <c r="A569" s="26" t="s">
        <v>1004</v>
      </c>
      <c r="B569" s="27" t="s">
        <v>1659</v>
      </c>
      <c r="C569" s="27" t="s">
        <v>1666</v>
      </c>
      <c r="D569" s="27" t="s">
        <v>1676</v>
      </c>
      <c r="E569" s="27" t="s">
        <v>1684</v>
      </c>
      <c r="F569" s="32"/>
      <c r="G569" s="53">
        <v>357.60130650661199</v>
      </c>
      <c r="H569" s="30">
        <f t="shared" si="8"/>
        <v>0</v>
      </c>
    </row>
    <row r="570" spans="1:8" x14ac:dyDescent="0.25">
      <c r="A570" s="26" t="s">
        <v>1807</v>
      </c>
      <c r="B570" s="27" t="s">
        <v>1659</v>
      </c>
      <c r="C570" s="27" t="s">
        <v>1666</v>
      </c>
      <c r="D570" s="27" t="s">
        <v>1736</v>
      </c>
      <c r="E570" s="27" t="s">
        <v>1685</v>
      </c>
      <c r="F570" s="32"/>
      <c r="G570" s="53">
        <v>133.23583243513801</v>
      </c>
      <c r="H570" s="30">
        <f t="shared" si="8"/>
        <v>0</v>
      </c>
    </row>
    <row r="571" spans="1:8" x14ac:dyDescent="0.25">
      <c r="A571" s="26" t="s">
        <v>1005</v>
      </c>
      <c r="B571" s="27" t="s">
        <v>1659</v>
      </c>
      <c r="C571" s="27" t="s">
        <v>1666</v>
      </c>
      <c r="D571" s="27" t="s">
        <v>1670</v>
      </c>
      <c r="E571" s="27" t="s">
        <v>1685</v>
      </c>
      <c r="F571" s="32"/>
      <c r="G571" s="53">
        <v>185.13395213318699</v>
      </c>
      <c r="H571" s="30">
        <f t="shared" si="8"/>
        <v>0</v>
      </c>
    </row>
    <row r="572" spans="1:8" x14ac:dyDescent="0.25">
      <c r="A572" s="26" t="s">
        <v>1006</v>
      </c>
      <c r="B572" s="27" t="s">
        <v>1659</v>
      </c>
      <c r="C572" s="27" t="s">
        <v>1666</v>
      </c>
      <c r="D572" s="27" t="s">
        <v>1671</v>
      </c>
      <c r="E572" s="27" t="s">
        <v>1685</v>
      </c>
      <c r="F572" s="32"/>
      <c r="G572" s="53">
        <v>220.01073662625001</v>
      </c>
      <c r="H572" s="30">
        <f t="shared" si="8"/>
        <v>0</v>
      </c>
    </row>
    <row r="573" spans="1:8" x14ac:dyDescent="0.25">
      <c r="A573" s="26" t="s">
        <v>1007</v>
      </c>
      <c r="B573" s="27" t="s">
        <v>1659</v>
      </c>
      <c r="C573" s="27" t="s">
        <v>1666</v>
      </c>
      <c r="D573" s="27" t="s">
        <v>1672</v>
      </c>
      <c r="E573" s="27" t="s">
        <v>1685</v>
      </c>
      <c r="F573" s="32"/>
      <c r="G573" s="53">
        <v>251.08995167849201</v>
      </c>
      <c r="H573" s="30">
        <f t="shared" si="8"/>
        <v>0</v>
      </c>
    </row>
    <row r="574" spans="1:8" x14ac:dyDescent="0.25">
      <c r="A574" s="26" t="s">
        <v>1008</v>
      </c>
      <c r="B574" s="27" t="s">
        <v>1659</v>
      </c>
      <c r="C574" s="27" t="s">
        <v>1666</v>
      </c>
      <c r="D574" s="27" t="s">
        <v>1673</v>
      </c>
      <c r="E574" s="27" t="s">
        <v>1685</v>
      </c>
      <c r="F574" s="32"/>
      <c r="G574" s="53">
        <v>273.98461599479401</v>
      </c>
      <c r="H574" s="30">
        <f t="shared" si="8"/>
        <v>0</v>
      </c>
    </row>
    <row r="575" spans="1:8" x14ac:dyDescent="0.25">
      <c r="A575" s="26" t="s">
        <v>1009</v>
      </c>
      <c r="B575" s="27" t="s">
        <v>1659</v>
      </c>
      <c r="C575" s="27" t="s">
        <v>1666</v>
      </c>
      <c r="D575" s="27" t="s">
        <v>1674</v>
      </c>
      <c r="E575" s="27" t="s">
        <v>1685</v>
      </c>
      <c r="F575" s="32"/>
      <c r="G575" s="53">
        <v>295.68280338913098</v>
      </c>
      <c r="H575" s="30">
        <f t="shared" si="8"/>
        <v>0</v>
      </c>
    </row>
    <row r="576" spans="1:8" x14ac:dyDescent="0.25">
      <c r="A576" s="26" t="s">
        <v>1010</v>
      </c>
      <c r="B576" s="27" t="s">
        <v>1659</v>
      </c>
      <c r="C576" s="27" t="s">
        <v>1666</v>
      </c>
      <c r="D576" s="27" t="s">
        <v>1675</v>
      </c>
      <c r="E576" s="27" t="s">
        <v>1685</v>
      </c>
      <c r="F576" s="32"/>
      <c r="G576" s="53">
        <v>264.22876741123599</v>
      </c>
      <c r="H576" s="30">
        <f t="shared" si="8"/>
        <v>0</v>
      </c>
    </row>
    <row r="577" spans="1:8" x14ac:dyDescent="0.25">
      <c r="A577" s="26" t="s">
        <v>1011</v>
      </c>
      <c r="B577" s="27" t="s">
        <v>1659</v>
      </c>
      <c r="C577" s="27" t="s">
        <v>1666</v>
      </c>
      <c r="D577" s="27" t="s">
        <v>1676</v>
      </c>
      <c r="E577" s="27" t="s">
        <v>1685</v>
      </c>
      <c r="F577" s="32"/>
      <c r="G577" s="53">
        <v>280.293061216914</v>
      </c>
      <c r="H577" s="30">
        <f t="shared" si="8"/>
        <v>0</v>
      </c>
    </row>
    <row r="578" spans="1:8" x14ac:dyDescent="0.25">
      <c r="A578" s="26" t="s">
        <v>1808</v>
      </c>
      <c r="B578" s="27" t="s">
        <v>503</v>
      </c>
      <c r="C578" s="27" t="s">
        <v>1666</v>
      </c>
      <c r="D578" s="27" t="s">
        <v>1736</v>
      </c>
      <c r="E578" s="27" t="s">
        <v>1678</v>
      </c>
      <c r="F578" s="32"/>
      <c r="G578" s="53">
        <v>122.648167337462</v>
      </c>
      <c r="H578" s="30">
        <f t="shared" ref="H578:H641" si="9">G578*F578</f>
        <v>0</v>
      </c>
    </row>
    <row r="579" spans="1:8" x14ac:dyDescent="0.25">
      <c r="A579" s="26" t="s">
        <v>1012</v>
      </c>
      <c r="B579" s="27" t="s">
        <v>503</v>
      </c>
      <c r="C579" s="27" t="s">
        <v>1666</v>
      </c>
      <c r="D579" s="27" t="s">
        <v>1670</v>
      </c>
      <c r="E579" s="27" t="s">
        <v>1678</v>
      </c>
      <c r="F579" s="32"/>
      <c r="G579" s="53">
        <v>166.87771608203099</v>
      </c>
      <c r="H579" s="30">
        <f t="shared" si="9"/>
        <v>0</v>
      </c>
    </row>
    <row r="580" spans="1:8" x14ac:dyDescent="0.25">
      <c r="A580" s="26" t="s">
        <v>1013</v>
      </c>
      <c r="B580" s="27" t="s">
        <v>503</v>
      </c>
      <c r="C580" s="27" t="s">
        <v>1666</v>
      </c>
      <c r="D580" s="27" t="s">
        <v>1671</v>
      </c>
      <c r="E580" s="27" t="s">
        <v>1678</v>
      </c>
      <c r="F580" s="32"/>
      <c r="G580" s="53">
        <v>197.89417275845</v>
      </c>
      <c r="H580" s="30">
        <f t="shared" si="9"/>
        <v>0</v>
      </c>
    </row>
    <row r="581" spans="1:8" x14ac:dyDescent="0.25">
      <c r="A581" s="26" t="s">
        <v>1014</v>
      </c>
      <c r="B581" s="27" t="s">
        <v>503</v>
      </c>
      <c r="C581" s="27" t="s">
        <v>1666</v>
      </c>
      <c r="D581" s="27" t="s">
        <v>1672</v>
      </c>
      <c r="E581" s="27" t="s">
        <v>1678</v>
      </c>
      <c r="F581" s="32"/>
      <c r="G581" s="53">
        <v>230.569052009161</v>
      </c>
      <c r="H581" s="30">
        <f t="shared" si="9"/>
        <v>0</v>
      </c>
    </row>
    <row r="582" spans="1:8" x14ac:dyDescent="0.25">
      <c r="A582" s="26" t="s">
        <v>1015</v>
      </c>
      <c r="B582" s="27" t="s">
        <v>503</v>
      </c>
      <c r="C582" s="27" t="s">
        <v>1666</v>
      </c>
      <c r="D582" s="27" t="s">
        <v>1673</v>
      </c>
      <c r="E582" s="27" t="s">
        <v>1678</v>
      </c>
      <c r="F582" s="32"/>
      <c r="G582" s="53">
        <v>248.30918851584801</v>
      </c>
      <c r="H582" s="30">
        <f t="shared" si="9"/>
        <v>0</v>
      </c>
    </row>
    <row r="583" spans="1:8" x14ac:dyDescent="0.25">
      <c r="A583" s="26" t="s">
        <v>1016</v>
      </c>
      <c r="B583" s="27" t="s">
        <v>503</v>
      </c>
      <c r="C583" s="27" t="s">
        <v>1666</v>
      </c>
      <c r="D583" s="27" t="s">
        <v>1674</v>
      </c>
      <c r="E583" s="27" t="s">
        <v>1678</v>
      </c>
      <c r="F583" s="32"/>
      <c r="G583" s="53">
        <v>272.235648551434</v>
      </c>
      <c r="H583" s="30">
        <f t="shared" si="9"/>
        <v>0</v>
      </c>
    </row>
    <row r="584" spans="1:8" x14ac:dyDescent="0.25">
      <c r="A584" s="26" t="s">
        <v>1017</v>
      </c>
      <c r="B584" s="27" t="s">
        <v>503</v>
      </c>
      <c r="C584" s="27" t="s">
        <v>1666</v>
      </c>
      <c r="D584" s="27" t="s">
        <v>1675</v>
      </c>
      <c r="E584" s="27" t="s">
        <v>1678</v>
      </c>
      <c r="F584" s="32"/>
      <c r="G584" s="53">
        <v>241.53151684736201</v>
      </c>
      <c r="H584" s="30">
        <f t="shared" si="9"/>
        <v>0</v>
      </c>
    </row>
    <row r="585" spans="1:8" x14ac:dyDescent="0.25">
      <c r="A585" s="26" t="s">
        <v>1018</v>
      </c>
      <c r="B585" s="27" t="s">
        <v>503</v>
      </c>
      <c r="C585" s="27" t="s">
        <v>1666</v>
      </c>
      <c r="D585" s="27" t="s">
        <v>1676</v>
      </c>
      <c r="E585" s="27" t="s">
        <v>1678</v>
      </c>
      <c r="F585" s="32"/>
      <c r="G585" s="53">
        <v>243.00348610434</v>
      </c>
      <c r="H585" s="30">
        <f t="shared" si="9"/>
        <v>0</v>
      </c>
    </row>
    <row r="586" spans="1:8" x14ac:dyDescent="0.25">
      <c r="A586" s="26" t="s">
        <v>1809</v>
      </c>
      <c r="B586" s="27" t="s">
        <v>503</v>
      </c>
      <c r="C586" s="27" t="s">
        <v>1666</v>
      </c>
      <c r="D586" s="27" t="s">
        <v>1736</v>
      </c>
      <c r="E586" s="27" t="s">
        <v>1679</v>
      </c>
      <c r="F586" s="32"/>
      <c r="G586" s="53">
        <v>232.36005476504101</v>
      </c>
      <c r="H586" s="30">
        <f t="shared" si="9"/>
        <v>0</v>
      </c>
    </row>
    <row r="587" spans="1:8" x14ac:dyDescent="0.25">
      <c r="A587" s="26" t="s">
        <v>1019</v>
      </c>
      <c r="B587" s="27" t="s">
        <v>503</v>
      </c>
      <c r="C587" s="27" t="s">
        <v>1666</v>
      </c>
      <c r="D587" s="27" t="s">
        <v>1670</v>
      </c>
      <c r="E587" s="27" t="s">
        <v>1679</v>
      </c>
      <c r="F587" s="32"/>
      <c r="G587" s="53">
        <v>298.77932266930702</v>
      </c>
      <c r="H587" s="30">
        <f t="shared" si="9"/>
        <v>0</v>
      </c>
    </row>
    <row r="588" spans="1:8" x14ac:dyDescent="0.25">
      <c r="A588" s="26" t="s">
        <v>1020</v>
      </c>
      <c r="B588" s="27" t="s">
        <v>503</v>
      </c>
      <c r="C588" s="27" t="s">
        <v>1666</v>
      </c>
      <c r="D588" s="27" t="s">
        <v>1671</v>
      </c>
      <c r="E588" s="27" t="s">
        <v>1679</v>
      </c>
      <c r="F588" s="32"/>
      <c r="G588" s="53">
        <v>338.54633758045702</v>
      </c>
      <c r="H588" s="30">
        <f t="shared" si="9"/>
        <v>0</v>
      </c>
    </row>
    <row r="589" spans="1:8" x14ac:dyDescent="0.25">
      <c r="A589" s="26" t="s">
        <v>1021</v>
      </c>
      <c r="B589" s="27" t="s">
        <v>503</v>
      </c>
      <c r="C589" s="27" t="s">
        <v>1666</v>
      </c>
      <c r="D589" s="27" t="s">
        <v>1672</v>
      </c>
      <c r="E589" s="27" t="s">
        <v>1679</v>
      </c>
      <c r="F589" s="32"/>
      <c r="G589" s="53">
        <v>367.73868604300202</v>
      </c>
      <c r="H589" s="30">
        <f t="shared" si="9"/>
        <v>0</v>
      </c>
    </row>
    <row r="590" spans="1:8" x14ac:dyDescent="0.25">
      <c r="A590" s="26" t="s">
        <v>1022</v>
      </c>
      <c r="B590" s="27" t="s">
        <v>503</v>
      </c>
      <c r="C590" s="27" t="s">
        <v>1666</v>
      </c>
      <c r="D590" s="27" t="s">
        <v>1673</v>
      </c>
      <c r="E590" s="27" t="s">
        <v>1679</v>
      </c>
      <c r="F590" s="32"/>
      <c r="G590" s="53">
        <v>401.11018829199799</v>
      </c>
      <c r="H590" s="30">
        <f t="shared" si="9"/>
        <v>0</v>
      </c>
    </row>
    <row r="591" spans="1:8" x14ac:dyDescent="0.25">
      <c r="A591" s="26" t="s">
        <v>1023</v>
      </c>
      <c r="B591" s="27" t="s">
        <v>503</v>
      </c>
      <c r="C591" s="27" t="s">
        <v>1666</v>
      </c>
      <c r="D591" s="27" t="s">
        <v>1674</v>
      </c>
      <c r="E591" s="27" t="s">
        <v>1679</v>
      </c>
      <c r="F591" s="32"/>
      <c r="G591" s="53">
        <v>484.30298424057298</v>
      </c>
      <c r="H591" s="30">
        <f t="shared" si="9"/>
        <v>0</v>
      </c>
    </row>
    <row r="592" spans="1:8" x14ac:dyDescent="0.25">
      <c r="A592" s="26" t="s">
        <v>1024</v>
      </c>
      <c r="B592" s="27" t="s">
        <v>503</v>
      </c>
      <c r="C592" s="27" t="s">
        <v>1666</v>
      </c>
      <c r="D592" s="27" t="s">
        <v>1675</v>
      </c>
      <c r="E592" s="27" t="s">
        <v>1679</v>
      </c>
      <c r="F592" s="32"/>
      <c r="G592" s="53">
        <v>447.34249719723601</v>
      </c>
      <c r="H592" s="30">
        <f t="shared" si="9"/>
        <v>0</v>
      </c>
    </row>
    <row r="593" spans="1:8" x14ac:dyDescent="0.25">
      <c r="A593" s="26" t="s">
        <v>1025</v>
      </c>
      <c r="B593" s="27" t="s">
        <v>503</v>
      </c>
      <c r="C593" s="27" t="s">
        <v>1666</v>
      </c>
      <c r="D593" s="27" t="s">
        <v>1676</v>
      </c>
      <c r="E593" s="27" t="s">
        <v>1679</v>
      </c>
      <c r="F593" s="32"/>
      <c r="G593" s="53">
        <v>392.53631359873401</v>
      </c>
      <c r="H593" s="30">
        <f t="shared" si="9"/>
        <v>0</v>
      </c>
    </row>
    <row r="594" spans="1:8" x14ac:dyDescent="0.25">
      <c r="A594" s="26" t="s">
        <v>1810</v>
      </c>
      <c r="B594" s="27" t="s">
        <v>503</v>
      </c>
      <c r="C594" s="27" t="s">
        <v>1666</v>
      </c>
      <c r="D594" s="27" t="s">
        <v>1736</v>
      </c>
      <c r="E594" s="27" t="s">
        <v>1680</v>
      </c>
      <c r="F594" s="32"/>
      <c r="G594" s="53">
        <v>185.71146522549299</v>
      </c>
      <c r="H594" s="30">
        <f t="shared" si="9"/>
        <v>0</v>
      </c>
    </row>
    <row r="595" spans="1:8" x14ac:dyDescent="0.25">
      <c r="A595" s="26" t="s">
        <v>1026</v>
      </c>
      <c r="B595" s="27" t="s">
        <v>503</v>
      </c>
      <c r="C595" s="27" t="s">
        <v>1666</v>
      </c>
      <c r="D595" s="27" t="s">
        <v>1670</v>
      </c>
      <c r="E595" s="27" t="s">
        <v>1680</v>
      </c>
      <c r="F595" s="32"/>
      <c r="G595" s="53">
        <v>239.38984322755499</v>
      </c>
      <c r="H595" s="30">
        <f t="shared" si="9"/>
        <v>0</v>
      </c>
    </row>
    <row r="596" spans="1:8" x14ac:dyDescent="0.25">
      <c r="A596" s="26" t="s">
        <v>1027</v>
      </c>
      <c r="B596" s="27" t="s">
        <v>503</v>
      </c>
      <c r="C596" s="27" t="s">
        <v>1666</v>
      </c>
      <c r="D596" s="27" t="s">
        <v>1671</v>
      </c>
      <c r="E596" s="27" t="s">
        <v>1680</v>
      </c>
      <c r="F596" s="32"/>
      <c r="G596" s="53">
        <v>271.24508850549603</v>
      </c>
      <c r="H596" s="30">
        <f t="shared" si="9"/>
        <v>0</v>
      </c>
    </row>
    <row r="597" spans="1:8" x14ac:dyDescent="0.25">
      <c r="A597" s="26" t="s">
        <v>1028</v>
      </c>
      <c r="B597" s="27" t="s">
        <v>503</v>
      </c>
      <c r="C597" s="27" t="s">
        <v>1666</v>
      </c>
      <c r="D597" s="27" t="s">
        <v>1672</v>
      </c>
      <c r="E597" s="27" t="s">
        <v>1680</v>
      </c>
      <c r="F597" s="32"/>
      <c r="G597" s="53">
        <v>305.68493345295201</v>
      </c>
      <c r="H597" s="30">
        <f t="shared" si="9"/>
        <v>0</v>
      </c>
    </row>
    <row r="598" spans="1:8" x14ac:dyDescent="0.25">
      <c r="A598" s="26" t="s">
        <v>1029</v>
      </c>
      <c r="B598" s="27" t="s">
        <v>503</v>
      </c>
      <c r="C598" s="27" t="s">
        <v>1666</v>
      </c>
      <c r="D598" s="27" t="s">
        <v>1673</v>
      </c>
      <c r="E598" s="27" t="s">
        <v>1680</v>
      </c>
      <c r="F598" s="32"/>
      <c r="G598" s="53">
        <v>341.83789531058801</v>
      </c>
      <c r="H598" s="30">
        <f t="shared" si="9"/>
        <v>0</v>
      </c>
    </row>
    <row r="599" spans="1:8" x14ac:dyDescent="0.25">
      <c r="A599" s="26" t="s">
        <v>1030</v>
      </c>
      <c r="B599" s="27" t="s">
        <v>503</v>
      </c>
      <c r="C599" s="27" t="s">
        <v>1666</v>
      </c>
      <c r="D599" s="27" t="s">
        <v>1674</v>
      </c>
      <c r="E599" s="27" t="s">
        <v>1680</v>
      </c>
      <c r="F599" s="32"/>
      <c r="G599" s="53">
        <v>366.21375938033299</v>
      </c>
      <c r="H599" s="30">
        <f t="shared" si="9"/>
        <v>0</v>
      </c>
    </row>
    <row r="600" spans="1:8" x14ac:dyDescent="0.25">
      <c r="A600" s="26" t="s">
        <v>1031</v>
      </c>
      <c r="B600" s="27" t="s">
        <v>503</v>
      </c>
      <c r="C600" s="27" t="s">
        <v>1666</v>
      </c>
      <c r="D600" s="27" t="s">
        <v>1675</v>
      </c>
      <c r="E600" s="27" t="s">
        <v>1680</v>
      </c>
      <c r="F600" s="32"/>
      <c r="G600" s="53">
        <v>343.32433754454098</v>
      </c>
      <c r="H600" s="30">
        <f t="shared" si="9"/>
        <v>0</v>
      </c>
    </row>
    <row r="601" spans="1:8" x14ac:dyDescent="0.25">
      <c r="A601" s="26" t="s">
        <v>1032</v>
      </c>
      <c r="B601" s="27" t="s">
        <v>503</v>
      </c>
      <c r="C601" s="27" t="s">
        <v>1666</v>
      </c>
      <c r="D601" s="27" t="s">
        <v>1676</v>
      </c>
      <c r="E601" s="27" t="s">
        <v>1680</v>
      </c>
      <c r="F601" s="32"/>
      <c r="G601" s="53">
        <v>334.566143731767</v>
      </c>
      <c r="H601" s="30">
        <f t="shared" si="9"/>
        <v>0</v>
      </c>
    </row>
    <row r="602" spans="1:8" x14ac:dyDescent="0.25">
      <c r="A602" s="26" t="s">
        <v>1811</v>
      </c>
      <c r="B602" s="27" t="s">
        <v>503</v>
      </c>
      <c r="C602" s="27" t="s">
        <v>1666</v>
      </c>
      <c r="D602" s="27" t="s">
        <v>1736</v>
      </c>
      <c r="E602" s="27" t="s">
        <v>1681</v>
      </c>
      <c r="F602" s="32"/>
      <c r="G602" s="53">
        <v>127.31670387895601</v>
      </c>
      <c r="H602" s="30">
        <f t="shared" si="9"/>
        <v>0</v>
      </c>
    </row>
    <row r="603" spans="1:8" x14ac:dyDescent="0.25">
      <c r="A603" s="26" t="s">
        <v>1033</v>
      </c>
      <c r="B603" s="27" t="s">
        <v>503</v>
      </c>
      <c r="C603" s="27" t="s">
        <v>1666</v>
      </c>
      <c r="D603" s="27" t="s">
        <v>1670</v>
      </c>
      <c r="E603" s="27" t="s">
        <v>1681</v>
      </c>
      <c r="F603" s="32"/>
      <c r="G603" s="53">
        <v>174.90823081696601</v>
      </c>
      <c r="H603" s="30">
        <f t="shared" si="9"/>
        <v>0</v>
      </c>
    </row>
    <row r="604" spans="1:8" x14ac:dyDescent="0.25">
      <c r="A604" s="26" t="s">
        <v>1034</v>
      </c>
      <c r="B604" s="27" t="s">
        <v>503</v>
      </c>
      <c r="C604" s="27" t="s">
        <v>1666</v>
      </c>
      <c r="D604" s="27" t="s">
        <v>1671</v>
      </c>
      <c r="E604" s="27" t="s">
        <v>1681</v>
      </c>
      <c r="F604" s="32"/>
      <c r="G604" s="53">
        <v>198.32372937919399</v>
      </c>
      <c r="H604" s="30">
        <f t="shared" si="9"/>
        <v>0</v>
      </c>
    </row>
    <row r="605" spans="1:8" x14ac:dyDescent="0.25">
      <c r="A605" s="26" t="s">
        <v>1035</v>
      </c>
      <c r="B605" s="27" t="s">
        <v>503</v>
      </c>
      <c r="C605" s="27" t="s">
        <v>1666</v>
      </c>
      <c r="D605" s="27" t="s">
        <v>1672</v>
      </c>
      <c r="E605" s="27" t="s">
        <v>1681</v>
      </c>
      <c r="F605" s="32"/>
      <c r="G605" s="53">
        <v>217.485860193241</v>
      </c>
      <c r="H605" s="30">
        <f t="shared" si="9"/>
        <v>0</v>
      </c>
    </row>
    <row r="606" spans="1:8" x14ac:dyDescent="0.25">
      <c r="A606" s="26" t="s">
        <v>1036</v>
      </c>
      <c r="B606" s="27" t="s">
        <v>503</v>
      </c>
      <c r="C606" s="27" t="s">
        <v>1666</v>
      </c>
      <c r="D606" s="27" t="s">
        <v>1673</v>
      </c>
      <c r="E606" s="27" t="s">
        <v>1681</v>
      </c>
      <c r="F606" s="32"/>
      <c r="G606" s="53">
        <v>231.62713313883799</v>
      </c>
      <c r="H606" s="30">
        <f t="shared" si="9"/>
        <v>0</v>
      </c>
    </row>
    <row r="607" spans="1:8" x14ac:dyDescent="0.25">
      <c r="A607" s="26" t="s">
        <v>1037</v>
      </c>
      <c r="B607" s="27" t="s">
        <v>503</v>
      </c>
      <c r="C607" s="27" t="s">
        <v>1666</v>
      </c>
      <c r="D607" s="27" t="s">
        <v>1674</v>
      </c>
      <c r="E607" s="27" t="s">
        <v>1681</v>
      </c>
      <c r="F607" s="32"/>
      <c r="G607" s="53">
        <v>231.44524972665999</v>
      </c>
      <c r="H607" s="30">
        <f t="shared" si="9"/>
        <v>0</v>
      </c>
    </row>
    <row r="608" spans="1:8" x14ac:dyDescent="0.25">
      <c r="A608" s="26" t="s">
        <v>1038</v>
      </c>
      <c r="B608" s="27" t="s">
        <v>503</v>
      </c>
      <c r="C608" s="27" t="s">
        <v>1666</v>
      </c>
      <c r="D608" s="27" t="s">
        <v>1675</v>
      </c>
      <c r="E608" s="27" t="s">
        <v>1681</v>
      </c>
      <c r="F608" s="32"/>
      <c r="G608" s="53">
        <v>210.34119586802299</v>
      </c>
      <c r="H608" s="30">
        <f t="shared" si="9"/>
        <v>0</v>
      </c>
    </row>
    <row r="609" spans="1:8" x14ac:dyDescent="0.25">
      <c r="A609" s="26" t="s">
        <v>1039</v>
      </c>
      <c r="B609" s="27" t="s">
        <v>503</v>
      </c>
      <c r="C609" s="27" t="s">
        <v>1666</v>
      </c>
      <c r="D609" s="27" t="s">
        <v>1676</v>
      </c>
      <c r="E609" s="27" t="s">
        <v>1681</v>
      </c>
      <c r="F609" s="32"/>
      <c r="G609" s="53">
        <v>241.08403016873299</v>
      </c>
      <c r="H609" s="30">
        <f t="shared" si="9"/>
        <v>0</v>
      </c>
    </row>
    <row r="610" spans="1:8" x14ac:dyDescent="0.25">
      <c r="A610" s="26" t="s">
        <v>1812</v>
      </c>
      <c r="B610" s="27" t="s">
        <v>503</v>
      </c>
      <c r="C610" s="27" t="s">
        <v>1666</v>
      </c>
      <c r="D610" s="27" t="s">
        <v>1736</v>
      </c>
      <c r="E610" s="27" t="s">
        <v>1682</v>
      </c>
      <c r="F610" s="32"/>
      <c r="G610" s="53">
        <v>131.72004578821799</v>
      </c>
      <c r="H610" s="30">
        <f t="shared" si="9"/>
        <v>0</v>
      </c>
    </row>
    <row r="611" spans="1:8" x14ac:dyDescent="0.25">
      <c r="A611" s="26" t="s">
        <v>1040</v>
      </c>
      <c r="B611" s="27" t="s">
        <v>503</v>
      </c>
      <c r="C611" s="27" t="s">
        <v>1666</v>
      </c>
      <c r="D611" s="27" t="s">
        <v>1670</v>
      </c>
      <c r="E611" s="27" t="s">
        <v>1682</v>
      </c>
      <c r="F611" s="32"/>
      <c r="G611" s="53">
        <v>179.71055253685901</v>
      </c>
      <c r="H611" s="30">
        <f t="shared" si="9"/>
        <v>0</v>
      </c>
    </row>
    <row r="612" spans="1:8" x14ac:dyDescent="0.25">
      <c r="A612" s="26" t="s">
        <v>1041</v>
      </c>
      <c r="B612" s="27" t="s">
        <v>503</v>
      </c>
      <c r="C612" s="27" t="s">
        <v>1666</v>
      </c>
      <c r="D612" s="27" t="s">
        <v>1671</v>
      </c>
      <c r="E612" s="27" t="s">
        <v>1682</v>
      </c>
      <c r="F612" s="32"/>
      <c r="G612" s="53">
        <v>210.25117509626801</v>
      </c>
      <c r="H612" s="30">
        <f t="shared" si="9"/>
        <v>0</v>
      </c>
    </row>
    <row r="613" spans="1:8" x14ac:dyDescent="0.25">
      <c r="A613" s="26" t="s">
        <v>1042</v>
      </c>
      <c r="B613" s="27" t="s">
        <v>503</v>
      </c>
      <c r="C613" s="27" t="s">
        <v>1666</v>
      </c>
      <c r="D613" s="27" t="s">
        <v>1672</v>
      </c>
      <c r="E613" s="27" t="s">
        <v>1682</v>
      </c>
      <c r="F613" s="32"/>
      <c r="G613" s="53">
        <v>223.24669944655301</v>
      </c>
      <c r="H613" s="30">
        <f t="shared" si="9"/>
        <v>0</v>
      </c>
    </row>
    <row r="614" spans="1:8" x14ac:dyDescent="0.25">
      <c r="A614" s="26" t="s">
        <v>1043</v>
      </c>
      <c r="B614" s="27" t="s">
        <v>503</v>
      </c>
      <c r="C614" s="27" t="s">
        <v>1666</v>
      </c>
      <c r="D614" s="27" t="s">
        <v>1673</v>
      </c>
      <c r="E614" s="27" t="s">
        <v>1682</v>
      </c>
      <c r="F614" s="32"/>
      <c r="G614" s="53">
        <v>244.18901152681499</v>
      </c>
      <c r="H614" s="30">
        <f t="shared" si="9"/>
        <v>0</v>
      </c>
    </row>
    <row r="615" spans="1:8" x14ac:dyDescent="0.25">
      <c r="A615" s="26" t="s">
        <v>1044</v>
      </c>
      <c r="B615" s="27" t="s">
        <v>503</v>
      </c>
      <c r="C615" s="27" t="s">
        <v>1666</v>
      </c>
      <c r="D615" s="27" t="s">
        <v>1674</v>
      </c>
      <c r="E615" s="27" t="s">
        <v>1682</v>
      </c>
      <c r="F615" s="32"/>
      <c r="G615" s="53">
        <v>323.78039168430797</v>
      </c>
      <c r="H615" s="30">
        <f t="shared" si="9"/>
        <v>0</v>
      </c>
    </row>
    <row r="616" spans="1:8" x14ac:dyDescent="0.25">
      <c r="A616" s="26" t="s">
        <v>1045</v>
      </c>
      <c r="B616" s="27" t="s">
        <v>503</v>
      </c>
      <c r="C616" s="27" t="s">
        <v>1666</v>
      </c>
      <c r="D616" s="27" t="s">
        <v>1675</v>
      </c>
      <c r="E616" s="27" t="s">
        <v>1682</v>
      </c>
      <c r="F616" s="32"/>
      <c r="G616" s="53">
        <v>281.93000367299101</v>
      </c>
      <c r="H616" s="30">
        <f t="shared" si="9"/>
        <v>0</v>
      </c>
    </row>
    <row r="617" spans="1:8" x14ac:dyDescent="0.25">
      <c r="A617" s="26" t="s">
        <v>1046</v>
      </c>
      <c r="B617" s="27" t="s">
        <v>503</v>
      </c>
      <c r="C617" s="27" t="s">
        <v>1666</v>
      </c>
      <c r="D617" s="27" t="s">
        <v>1676</v>
      </c>
      <c r="E617" s="27" t="s">
        <v>1682</v>
      </c>
      <c r="F617" s="32"/>
      <c r="G617" s="53">
        <v>251.264095405484</v>
      </c>
      <c r="H617" s="30">
        <f t="shared" si="9"/>
        <v>0</v>
      </c>
    </row>
    <row r="618" spans="1:8" x14ac:dyDescent="0.25">
      <c r="A618" s="26" t="s">
        <v>1813</v>
      </c>
      <c r="B618" s="27" t="s">
        <v>503</v>
      </c>
      <c r="C618" s="27" t="s">
        <v>1666</v>
      </c>
      <c r="D618" s="27" t="s">
        <v>1736</v>
      </c>
      <c r="E618" s="27" t="s">
        <v>1683</v>
      </c>
      <c r="F618" s="32"/>
      <c r="G618" s="53">
        <v>141.28085607530099</v>
      </c>
      <c r="H618" s="30">
        <f t="shared" si="9"/>
        <v>0</v>
      </c>
    </row>
    <row r="619" spans="1:8" x14ac:dyDescent="0.25">
      <c r="A619" s="26" t="s">
        <v>1047</v>
      </c>
      <c r="B619" s="27" t="s">
        <v>503</v>
      </c>
      <c r="C619" s="27" t="s">
        <v>1666</v>
      </c>
      <c r="D619" s="27" t="s">
        <v>1670</v>
      </c>
      <c r="E619" s="27" t="s">
        <v>1683</v>
      </c>
      <c r="F619" s="32"/>
      <c r="G619" s="53">
        <v>189.323443879895</v>
      </c>
      <c r="H619" s="30">
        <f t="shared" si="9"/>
        <v>0</v>
      </c>
    </row>
    <row r="620" spans="1:8" x14ac:dyDescent="0.25">
      <c r="A620" s="26" t="s">
        <v>1048</v>
      </c>
      <c r="B620" s="27" t="s">
        <v>503</v>
      </c>
      <c r="C620" s="27" t="s">
        <v>1666</v>
      </c>
      <c r="D620" s="27" t="s">
        <v>1671</v>
      </c>
      <c r="E620" s="27" t="s">
        <v>1683</v>
      </c>
      <c r="F620" s="32"/>
      <c r="G620" s="53">
        <v>217.71655830250799</v>
      </c>
      <c r="H620" s="30">
        <f t="shared" si="9"/>
        <v>0</v>
      </c>
    </row>
    <row r="621" spans="1:8" x14ac:dyDescent="0.25">
      <c r="A621" s="26" t="s">
        <v>1049</v>
      </c>
      <c r="B621" s="27" t="s">
        <v>503</v>
      </c>
      <c r="C621" s="27" t="s">
        <v>1666</v>
      </c>
      <c r="D621" s="27" t="s">
        <v>1672</v>
      </c>
      <c r="E621" s="27" t="s">
        <v>1683</v>
      </c>
      <c r="F621" s="32"/>
      <c r="G621" s="53">
        <v>241.64602007340699</v>
      </c>
      <c r="H621" s="30">
        <f t="shared" si="9"/>
        <v>0</v>
      </c>
    </row>
    <row r="622" spans="1:8" x14ac:dyDescent="0.25">
      <c r="A622" s="26" t="s">
        <v>1050</v>
      </c>
      <c r="B622" s="27" t="s">
        <v>503</v>
      </c>
      <c r="C622" s="27" t="s">
        <v>1666</v>
      </c>
      <c r="D622" s="27" t="s">
        <v>1673</v>
      </c>
      <c r="E622" s="27" t="s">
        <v>1683</v>
      </c>
      <c r="F622" s="32"/>
      <c r="G622" s="53">
        <v>261.30234364715</v>
      </c>
      <c r="H622" s="30">
        <f t="shared" si="9"/>
        <v>0</v>
      </c>
    </row>
    <row r="623" spans="1:8" x14ac:dyDescent="0.25">
      <c r="A623" s="26" t="s">
        <v>1051</v>
      </c>
      <c r="B623" s="27" t="s">
        <v>503</v>
      </c>
      <c r="C623" s="27" t="s">
        <v>1666</v>
      </c>
      <c r="D623" s="27" t="s">
        <v>1674</v>
      </c>
      <c r="E623" s="27" t="s">
        <v>1683</v>
      </c>
      <c r="F623" s="32"/>
      <c r="G623" s="53">
        <v>286.27197652388298</v>
      </c>
      <c r="H623" s="30">
        <f t="shared" si="9"/>
        <v>0</v>
      </c>
    </row>
    <row r="624" spans="1:8" x14ac:dyDescent="0.25">
      <c r="A624" s="26" t="s">
        <v>1052</v>
      </c>
      <c r="B624" s="27" t="s">
        <v>503</v>
      </c>
      <c r="C624" s="27" t="s">
        <v>1666</v>
      </c>
      <c r="D624" s="27" t="s">
        <v>1675</v>
      </c>
      <c r="E624" s="27" t="s">
        <v>1683</v>
      </c>
      <c r="F624" s="32"/>
      <c r="G624" s="53">
        <v>239.536278510437</v>
      </c>
      <c r="H624" s="30">
        <f t="shared" si="9"/>
        <v>0</v>
      </c>
    </row>
    <row r="625" spans="1:8" x14ac:dyDescent="0.25">
      <c r="A625" s="26" t="s">
        <v>1053</v>
      </c>
      <c r="B625" s="27" t="s">
        <v>503</v>
      </c>
      <c r="C625" s="27" t="s">
        <v>1666</v>
      </c>
      <c r="D625" s="27" t="s">
        <v>1676</v>
      </c>
      <c r="E625" s="27" t="s">
        <v>1683</v>
      </c>
      <c r="F625" s="32"/>
      <c r="G625" s="53">
        <v>262.130557923938</v>
      </c>
      <c r="H625" s="30">
        <f t="shared" si="9"/>
        <v>0</v>
      </c>
    </row>
    <row r="626" spans="1:8" x14ac:dyDescent="0.25">
      <c r="A626" s="26" t="s">
        <v>1814</v>
      </c>
      <c r="B626" s="27" t="s">
        <v>503</v>
      </c>
      <c r="C626" s="27" t="s">
        <v>1666</v>
      </c>
      <c r="D626" s="27" t="s">
        <v>1736</v>
      </c>
      <c r="E626" s="27" t="s">
        <v>1684</v>
      </c>
      <c r="F626" s="32"/>
      <c r="G626" s="53">
        <v>163.30716845096501</v>
      </c>
      <c r="H626" s="30">
        <f t="shared" si="9"/>
        <v>0</v>
      </c>
    </row>
    <row r="627" spans="1:8" x14ac:dyDescent="0.25">
      <c r="A627" s="26" t="s">
        <v>1054</v>
      </c>
      <c r="B627" s="27" t="s">
        <v>503</v>
      </c>
      <c r="C627" s="27" t="s">
        <v>1666</v>
      </c>
      <c r="D627" s="27" t="s">
        <v>1670</v>
      </c>
      <c r="E627" s="27" t="s">
        <v>1684</v>
      </c>
      <c r="F627" s="32"/>
      <c r="G627" s="53">
        <v>213.75909258842799</v>
      </c>
      <c r="H627" s="30">
        <f t="shared" si="9"/>
        <v>0</v>
      </c>
    </row>
    <row r="628" spans="1:8" x14ac:dyDescent="0.25">
      <c r="A628" s="26" t="s">
        <v>1055</v>
      </c>
      <c r="B628" s="27" t="s">
        <v>503</v>
      </c>
      <c r="C628" s="27" t="s">
        <v>1666</v>
      </c>
      <c r="D628" s="27" t="s">
        <v>1671</v>
      </c>
      <c r="E628" s="27" t="s">
        <v>1684</v>
      </c>
      <c r="F628" s="32"/>
      <c r="G628" s="53">
        <v>236.56637541911601</v>
      </c>
      <c r="H628" s="30">
        <f t="shared" si="9"/>
        <v>0</v>
      </c>
    </row>
    <row r="629" spans="1:8" x14ac:dyDescent="0.25">
      <c r="A629" s="26" t="s">
        <v>1056</v>
      </c>
      <c r="B629" s="27" t="s">
        <v>503</v>
      </c>
      <c r="C629" s="27" t="s">
        <v>1666</v>
      </c>
      <c r="D629" s="27" t="s">
        <v>1672</v>
      </c>
      <c r="E629" s="27" t="s">
        <v>1684</v>
      </c>
      <c r="F629" s="32"/>
      <c r="G629" s="53">
        <v>254.01028107291799</v>
      </c>
      <c r="H629" s="30">
        <f t="shared" si="9"/>
        <v>0</v>
      </c>
    </row>
    <row r="630" spans="1:8" x14ac:dyDescent="0.25">
      <c r="A630" s="26" t="s">
        <v>1057</v>
      </c>
      <c r="B630" s="27" t="s">
        <v>503</v>
      </c>
      <c r="C630" s="27" t="s">
        <v>1666</v>
      </c>
      <c r="D630" s="27" t="s">
        <v>1673</v>
      </c>
      <c r="E630" s="27" t="s">
        <v>1684</v>
      </c>
      <c r="F630" s="32"/>
      <c r="G630" s="53">
        <v>271.471151233488</v>
      </c>
      <c r="H630" s="30">
        <f t="shared" si="9"/>
        <v>0</v>
      </c>
    </row>
    <row r="631" spans="1:8" x14ac:dyDescent="0.25">
      <c r="A631" s="26" t="s">
        <v>1058</v>
      </c>
      <c r="B631" s="27" t="s">
        <v>503</v>
      </c>
      <c r="C631" s="27" t="s">
        <v>1666</v>
      </c>
      <c r="D631" s="27" t="s">
        <v>1674</v>
      </c>
      <c r="E631" s="27" t="s">
        <v>1684</v>
      </c>
      <c r="F631" s="32"/>
      <c r="G631" s="53">
        <v>317.85013382355498</v>
      </c>
      <c r="H631" s="30">
        <f t="shared" si="9"/>
        <v>0</v>
      </c>
    </row>
    <row r="632" spans="1:8" x14ac:dyDescent="0.25">
      <c r="A632" s="26" t="s">
        <v>1059</v>
      </c>
      <c r="B632" s="27" t="s">
        <v>503</v>
      </c>
      <c r="C632" s="27" t="s">
        <v>1666</v>
      </c>
      <c r="D632" s="27" t="s">
        <v>1675</v>
      </c>
      <c r="E632" s="27" t="s">
        <v>1684</v>
      </c>
      <c r="F632" s="32"/>
      <c r="G632" s="53">
        <v>292.953498828634</v>
      </c>
      <c r="H632" s="30">
        <f t="shared" si="9"/>
        <v>0</v>
      </c>
    </row>
    <row r="633" spans="1:8" x14ac:dyDescent="0.25">
      <c r="A633" s="26" t="s">
        <v>1060</v>
      </c>
      <c r="B633" s="27" t="s">
        <v>503</v>
      </c>
      <c r="C633" s="27" t="s">
        <v>1666</v>
      </c>
      <c r="D633" s="27" t="s">
        <v>1676</v>
      </c>
      <c r="E633" s="27" t="s">
        <v>1684</v>
      </c>
      <c r="F633" s="32"/>
      <c r="G633" s="53">
        <v>288.35197699587201</v>
      </c>
      <c r="H633" s="30">
        <f t="shared" si="9"/>
        <v>0</v>
      </c>
    </row>
    <row r="634" spans="1:8" x14ac:dyDescent="0.25">
      <c r="A634" s="26" t="s">
        <v>1815</v>
      </c>
      <c r="B634" s="27" t="s">
        <v>503</v>
      </c>
      <c r="C634" s="27" t="s">
        <v>1666</v>
      </c>
      <c r="D634" s="27" t="s">
        <v>1736</v>
      </c>
      <c r="E634" s="27" t="s">
        <v>1685</v>
      </c>
      <c r="F634" s="32"/>
      <c r="G634" s="53">
        <v>118.65159611242601</v>
      </c>
      <c r="H634" s="30">
        <f t="shared" si="9"/>
        <v>0</v>
      </c>
    </row>
    <row r="635" spans="1:8" x14ac:dyDescent="0.25">
      <c r="A635" s="26" t="s">
        <v>1061</v>
      </c>
      <c r="B635" s="27" t="s">
        <v>503</v>
      </c>
      <c r="C635" s="27" t="s">
        <v>1666</v>
      </c>
      <c r="D635" s="27" t="s">
        <v>1670</v>
      </c>
      <c r="E635" s="27" t="s">
        <v>1685</v>
      </c>
      <c r="F635" s="32"/>
      <c r="G635" s="53">
        <v>158.27396779486401</v>
      </c>
      <c r="H635" s="30">
        <f t="shared" si="9"/>
        <v>0</v>
      </c>
    </row>
    <row r="636" spans="1:8" x14ac:dyDescent="0.25">
      <c r="A636" s="26" t="s">
        <v>1062</v>
      </c>
      <c r="B636" s="27" t="s">
        <v>503</v>
      </c>
      <c r="C636" s="27" t="s">
        <v>1666</v>
      </c>
      <c r="D636" s="27" t="s">
        <v>1671</v>
      </c>
      <c r="E636" s="27" t="s">
        <v>1685</v>
      </c>
      <c r="F636" s="32"/>
      <c r="G636" s="53">
        <v>182.14242516598301</v>
      </c>
      <c r="H636" s="30">
        <f t="shared" si="9"/>
        <v>0</v>
      </c>
    </row>
    <row r="637" spans="1:8" x14ac:dyDescent="0.25">
      <c r="A637" s="26" t="s">
        <v>1063</v>
      </c>
      <c r="B637" s="27" t="s">
        <v>503</v>
      </c>
      <c r="C637" s="27" t="s">
        <v>1666</v>
      </c>
      <c r="D637" s="27" t="s">
        <v>1672</v>
      </c>
      <c r="E637" s="27" t="s">
        <v>1685</v>
      </c>
      <c r="F637" s="32"/>
      <c r="G637" s="53">
        <v>202.229830476828</v>
      </c>
      <c r="H637" s="30">
        <f t="shared" si="9"/>
        <v>0</v>
      </c>
    </row>
    <row r="638" spans="1:8" x14ac:dyDescent="0.25">
      <c r="A638" s="26" t="s">
        <v>1064</v>
      </c>
      <c r="B638" s="27" t="s">
        <v>503</v>
      </c>
      <c r="C638" s="27" t="s">
        <v>1666</v>
      </c>
      <c r="D638" s="27" t="s">
        <v>1673</v>
      </c>
      <c r="E638" s="27" t="s">
        <v>1685</v>
      </c>
      <c r="F638" s="32"/>
      <c r="G638" s="53">
        <v>214.92503372188401</v>
      </c>
      <c r="H638" s="30">
        <f t="shared" si="9"/>
        <v>0</v>
      </c>
    </row>
    <row r="639" spans="1:8" x14ac:dyDescent="0.25">
      <c r="A639" s="26" t="s">
        <v>1065</v>
      </c>
      <c r="B639" s="27" t="s">
        <v>503</v>
      </c>
      <c r="C639" s="27" t="s">
        <v>1666</v>
      </c>
      <c r="D639" s="27" t="s">
        <v>1674</v>
      </c>
      <c r="E639" s="27" t="s">
        <v>1685</v>
      </c>
      <c r="F639" s="32"/>
      <c r="G639" s="53">
        <v>226.09821201595699</v>
      </c>
      <c r="H639" s="30">
        <f t="shared" si="9"/>
        <v>0</v>
      </c>
    </row>
    <row r="640" spans="1:8" x14ac:dyDescent="0.25">
      <c r="A640" s="26" t="s">
        <v>1066</v>
      </c>
      <c r="B640" s="27" t="s">
        <v>503</v>
      </c>
      <c r="C640" s="27" t="s">
        <v>1666</v>
      </c>
      <c r="D640" s="27" t="s">
        <v>1675</v>
      </c>
      <c r="E640" s="27" t="s">
        <v>1685</v>
      </c>
      <c r="F640" s="32"/>
      <c r="G640" s="53">
        <v>206.80999462877199</v>
      </c>
      <c r="H640" s="30">
        <f t="shared" si="9"/>
        <v>0</v>
      </c>
    </row>
    <row r="641" spans="1:8" x14ac:dyDescent="0.25">
      <c r="A641" s="26" t="s">
        <v>1067</v>
      </c>
      <c r="B641" s="27" t="s">
        <v>503</v>
      </c>
      <c r="C641" s="27" t="s">
        <v>1666</v>
      </c>
      <c r="D641" s="27" t="s">
        <v>1676</v>
      </c>
      <c r="E641" s="27" t="s">
        <v>1685</v>
      </c>
      <c r="F641" s="32"/>
      <c r="G641" s="53">
        <v>227.82307450288801</v>
      </c>
      <c r="H641" s="30">
        <f t="shared" si="9"/>
        <v>0</v>
      </c>
    </row>
    <row r="642" spans="1:8" x14ac:dyDescent="0.25">
      <c r="A642" s="26" t="s">
        <v>1816</v>
      </c>
      <c r="B642" s="27" t="s">
        <v>1659</v>
      </c>
      <c r="C642" s="27" t="s">
        <v>1667</v>
      </c>
      <c r="D642" s="27" t="s">
        <v>1736</v>
      </c>
      <c r="E642" s="27" t="s">
        <v>1678</v>
      </c>
      <c r="F642" s="32"/>
      <c r="G642" s="53">
        <v>170.21100910994801</v>
      </c>
      <c r="H642" s="30">
        <f t="shared" ref="H642:H705" si="10">G642*F642</f>
        <v>0</v>
      </c>
    </row>
    <row r="643" spans="1:8" x14ac:dyDescent="0.25">
      <c r="A643" s="26" t="s">
        <v>1068</v>
      </c>
      <c r="B643" s="27" t="s">
        <v>1659</v>
      </c>
      <c r="C643" s="27" t="s">
        <v>1667</v>
      </c>
      <c r="D643" s="27" t="s">
        <v>1670</v>
      </c>
      <c r="E643" s="27" t="s">
        <v>1678</v>
      </c>
      <c r="F643" s="32"/>
      <c r="G643" s="53">
        <v>239.56867959595701</v>
      </c>
      <c r="H643" s="30">
        <f t="shared" si="10"/>
        <v>0</v>
      </c>
    </row>
    <row r="644" spans="1:8" x14ac:dyDescent="0.25">
      <c r="A644" s="26" t="s">
        <v>1069</v>
      </c>
      <c r="B644" s="27" t="s">
        <v>1659</v>
      </c>
      <c r="C644" s="27" t="s">
        <v>1667</v>
      </c>
      <c r="D644" s="27" t="s">
        <v>1671</v>
      </c>
      <c r="E644" s="27" t="s">
        <v>1678</v>
      </c>
      <c r="F644" s="32"/>
      <c r="G644" s="53">
        <v>291.880000694741</v>
      </c>
      <c r="H644" s="30">
        <f t="shared" si="10"/>
        <v>0</v>
      </c>
    </row>
    <row r="645" spans="1:8" x14ac:dyDescent="0.25">
      <c r="A645" s="26" t="s">
        <v>1070</v>
      </c>
      <c r="B645" s="27" t="s">
        <v>1659</v>
      </c>
      <c r="C645" s="27" t="s">
        <v>1667</v>
      </c>
      <c r="D645" s="27" t="s">
        <v>1672</v>
      </c>
      <c r="E645" s="27" t="s">
        <v>1678</v>
      </c>
      <c r="F645" s="32"/>
      <c r="G645" s="53">
        <v>347.98989706802899</v>
      </c>
      <c r="H645" s="30">
        <f t="shared" si="10"/>
        <v>0</v>
      </c>
    </row>
    <row r="646" spans="1:8" x14ac:dyDescent="0.25">
      <c r="A646" s="26" t="s">
        <v>1071</v>
      </c>
      <c r="B646" s="27" t="s">
        <v>1659</v>
      </c>
      <c r="C646" s="27" t="s">
        <v>1667</v>
      </c>
      <c r="D646" s="27" t="s">
        <v>1673</v>
      </c>
      <c r="E646" s="27" t="s">
        <v>1678</v>
      </c>
      <c r="F646" s="32"/>
      <c r="G646" s="53">
        <v>383.31414407639699</v>
      </c>
      <c r="H646" s="30">
        <f t="shared" si="10"/>
        <v>0</v>
      </c>
    </row>
    <row r="647" spans="1:8" x14ac:dyDescent="0.25">
      <c r="A647" s="26" t="s">
        <v>1072</v>
      </c>
      <c r="B647" s="27" t="s">
        <v>1659</v>
      </c>
      <c r="C647" s="27" t="s">
        <v>1667</v>
      </c>
      <c r="D647" s="27" t="s">
        <v>1674</v>
      </c>
      <c r="E647" s="27" t="s">
        <v>1678</v>
      </c>
      <c r="F647" s="32"/>
      <c r="G647" s="53">
        <v>426.46179941278598</v>
      </c>
      <c r="H647" s="30">
        <f t="shared" si="10"/>
        <v>0</v>
      </c>
    </row>
    <row r="648" spans="1:8" x14ac:dyDescent="0.25">
      <c r="A648" s="26" t="s">
        <v>1073</v>
      </c>
      <c r="B648" s="27" t="s">
        <v>1659</v>
      </c>
      <c r="C648" s="27" t="s">
        <v>1667</v>
      </c>
      <c r="D648" s="27" t="s">
        <v>1675</v>
      </c>
      <c r="E648" s="27" t="s">
        <v>1678</v>
      </c>
      <c r="F648" s="32"/>
      <c r="G648" s="53">
        <v>371.88762988375998</v>
      </c>
      <c r="H648" s="30">
        <f t="shared" si="10"/>
        <v>0</v>
      </c>
    </row>
    <row r="649" spans="1:8" x14ac:dyDescent="0.25">
      <c r="A649" s="26" t="s">
        <v>1074</v>
      </c>
      <c r="B649" s="27" t="s">
        <v>1659</v>
      </c>
      <c r="C649" s="27" t="s">
        <v>1667</v>
      </c>
      <c r="D649" s="27" t="s">
        <v>1676</v>
      </c>
      <c r="E649" s="27" t="s">
        <v>1678</v>
      </c>
      <c r="F649" s="32"/>
      <c r="G649" s="53">
        <v>362.10629356895498</v>
      </c>
      <c r="H649" s="30">
        <f t="shared" si="10"/>
        <v>0</v>
      </c>
    </row>
    <row r="650" spans="1:8" x14ac:dyDescent="0.25">
      <c r="A650" s="26" t="s">
        <v>1817</v>
      </c>
      <c r="B650" s="27" t="s">
        <v>1659</v>
      </c>
      <c r="C650" s="27" t="s">
        <v>1667</v>
      </c>
      <c r="D650" s="27" t="s">
        <v>1736</v>
      </c>
      <c r="E650" s="27" t="s">
        <v>1679</v>
      </c>
      <c r="F650" s="32"/>
      <c r="G650" s="53">
        <v>321.13252039834998</v>
      </c>
      <c r="H650" s="30">
        <f t="shared" si="10"/>
        <v>0</v>
      </c>
    </row>
    <row r="651" spans="1:8" x14ac:dyDescent="0.25">
      <c r="A651" s="26" t="s">
        <v>1075</v>
      </c>
      <c r="B651" s="27" t="s">
        <v>1659</v>
      </c>
      <c r="C651" s="27" t="s">
        <v>1667</v>
      </c>
      <c r="D651" s="27" t="s">
        <v>1670</v>
      </c>
      <c r="E651" s="27" t="s">
        <v>1679</v>
      </c>
      <c r="F651" s="32"/>
      <c r="G651" s="53">
        <v>426.56704623298202</v>
      </c>
      <c r="H651" s="30">
        <f t="shared" si="10"/>
        <v>0</v>
      </c>
    </row>
    <row r="652" spans="1:8" x14ac:dyDescent="0.25">
      <c r="A652" s="26" t="s">
        <v>1076</v>
      </c>
      <c r="B652" s="27" t="s">
        <v>1659</v>
      </c>
      <c r="C652" s="27" t="s">
        <v>1667</v>
      </c>
      <c r="D652" s="27" t="s">
        <v>1671</v>
      </c>
      <c r="E652" s="27" t="s">
        <v>1679</v>
      </c>
      <c r="F652" s="32"/>
      <c r="G652" s="53">
        <v>495.95006716720002</v>
      </c>
      <c r="H652" s="30">
        <f t="shared" si="10"/>
        <v>0</v>
      </c>
    </row>
    <row r="653" spans="1:8" x14ac:dyDescent="0.25">
      <c r="A653" s="26" t="s">
        <v>1077</v>
      </c>
      <c r="B653" s="27" t="s">
        <v>1659</v>
      </c>
      <c r="C653" s="27" t="s">
        <v>1667</v>
      </c>
      <c r="D653" s="27" t="s">
        <v>1672</v>
      </c>
      <c r="E653" s="27" t="s">
        <v>1679</v>
      </c>
      <c r="F653" s="32"/>
      <c r="G653" s="53">
        <v>550.66340899898398</v>
      </c>
      <c r="H653" s="30">
        <f t="shared" si="10"/>
        <v>0</v>
      </c>
    </row>
    <row r="654" spans="1:8" x14ac:dyDescent="0.25">
      <c r="A654" s="26" t="s">
        <v>1078</v>
      </c>
      <c r="B654" s="27" t="s">
        <v>1659</v>
      </c>
      <c r="C654" s="27" t="s">
        <v>1667</v>
      </c>
      <c r="D654" s="27" t="s">
        <v>1673</v>
      </c>
      <c r="E654" s="27" t="s">
        <v>1679</v>
      </c>
      <c r="F654" s="32"/>
      <c r="G654" s="53">
        <v>613.514952616757</v>
      </c>
      <c r="H654" s="30">
        <f t="shared" si="10"/>
        <v>0</v>
      </c>
    </row>
    <row r="655" spans="1:8" x14ac:dyDescent="0.25">
      <c r="A655" s="26" t="s">
        <v>1079</v>
      </c>
      <c r="B655" s="27" t="s">
        <v>1659</v>
      </c>
      <c r="C655" s="27" t="s">
        <v>1667</v>
      </c>
      <c r="D655" s="27" t="s">
        <v>1674</v>
      </c>
      <c r="E655" s="27" t="s">
        <v>1679</v>
      </c>
      <c r="F655" s="32"/>
      <c r="G655" s="53">
        <v>753.52246139712895</v>
      </c>
      <c r="H655" s="30">
        <f t="shared" si="10"/>
        <v>0</v>
      </c>
    </row>
    <row r="656" spans="1:8" x14ac:dyDescent="0.25">
      <c r="A656" s="26" t="s">
        <v>1080</v>
      </c>
      <c r="B656" s="27" t="s">
        <v>1659</v>
      </c>
      <c r="C656" s="27" t="s">
        <v>1667</v>
      </c>
      <c r="D656" s="27" t="s">
        <v>1675</v>
      </c>
      <c r="E656" s="27" t="s">
        <v>1679</v>
      </c>
      <c r="F656" s="32"/>
      <c r="G656" s="53">
        <v>683.96356748916196</v>
      </c>
      <c r="H656" s="30">
        <f t="shared" si="10"/>
        <v>0</v>
      </c>
    </row>
    <row r="657" spans="1:8" x14ac:dyDescent="0.25">
      <c r="A657" s="26" t="s">
        <v>1081</v>
      </c>
      <c r="B657" s="27" t="s">
        <v>1659</v>
      </c>
      <c r="C657" s="27" t="s">
        <v>1667</v>
      </c>
      <c r="D657" s="27" t="s">
        <v>1676</v>
      </c>
      <c r="E657" s="27" t="s">
        <v>1679</v>
      </c>
      <c r="F657" s="32"/>
      <c r="G657" s="53">
        <v>582.03306106827699</v>
      </c>
      <c r="H657" s="30">
        <f t="shared" si="10"/>
        <v>0</v>
      </c>
    </row>
    <row r="658" spans="1:8" x14ac:dyDescent="0.25">
      <c r="A658" s="26" t="s">
        <v>1818</v>
      </c>
      <c r="B658" s="27" t="s">
        <v>1659</v>
      </c>
      <c r="C658" s="27" t="s">
        <v>1667</v>
      </c>
      <c r="D658" s="27" t="s">
        <v>1736</v>
      </c>
      <c r="E658" s="27" t="s">
        <v>1680</v>
      </c>
      <c r="F658" s="32"/>
      <c r="G658" s="53">
        <v>258.60915865405798</v>
      </c>
      <c r="H658" s="30">
        <f t="shared" si="10"/>
        <v>0</v>
      </c>
    </row>
    <row r="659" spans="1:8" x14ac:dyDescent="0.25">
      <c r="A659" s="26" t="s">
        <v>1082</v>
      </c>
      <c r="B659" s="27" t="s">
        <v>1659</v>
      </c>
      <c r="C659" s="27" t="s">
        <v>1667</v>
      </c>
      <c r="D659" s="27" t="s">
        <v>1670</v>
      </c>
      <c r="E659" s="27" t="s">
        <v>1680</v>
      </c>
      <c r="F659" s="32"/>
      <c r="G659" s="53">
        <v>345.20075052273899</v>
      </c>
      <c r="H659" s="30">
        <f t="shared" si="10"/>
        <v>0</v>
      </c>
    </row>
    <row r="660" spans="1:8" x14ac:dyDescent="0.25">
      <c r="A660" s="26" t="s">
        <v>1083</v>
      </c>
      <c r="B660" s="27" t="s">
        <v>1659</v>
      </c>
      <c r="C660" s="27" t="s">
        <v>1667</v>
      </c>
      <c r="D660" s="27" t="s">
        <v>1671</v>
      </c>
      <c r="E660" s="27" t="s">
        <v>1680</v>
      </c>
      <c r="F660" s="32"/>
      <c r="G660" s="53">
        <v>402.23834866399397</v>
      </c>
      <c r="H660" s="30">
        <f t="shared" si="10"/>
        <v>0</v>
      </c>
    </row>
    <row r="661" spans="1:8" x14ac:dyDescent="0.25">
      <c r="A661" s="26" t="s">
        <v>1084</v>
      </c>
      <c r="B661" s="27" t="s">
        <v>1659</v>
      </c>
      <c r="C661" s="27" t="s">
        <v>1667</v>
      </c>
      <c r="D661" s="27" t="s">
        <v>1672</v>
      </c>
      <c r="E661" s="27" t="s">
        <v>1680</v>
      </c>
      <c r="F661" s="32"/>
      <c r="G661" s="53">
        <v>464.22661355261999</v>
      </c>
      <c r="H661" s="30">
        <f t="shared" si="10"/>
        <v>0</v>
      </c>
    </row>
    <row r="662" spans="1:8" x14ac:dyDescent="0.25">
      <c r="A662" s="26" t="s">
        <v>1085</v>
      </c>
      <c r="B662" s="27" t="s">
        <v>1659</v>
      </c>
      <c r="C662" s="27" t="s">
        <v>1667</v>
      </c>
      <c r="D662" s="27" t="s">
        <v>1673</v>
      </c>
      <c r="E662" s="27" t="s">
        <v>1680</v>
      </c>
      <c r="F662" s="32"/>
      <c r="G662" s="53">
        <v>531.48283780801398</v>
      </c>
      <c r="H662" s="30">
        <f t="shared" si="10"/>
        <v>0</v>
      </c>
    </row>
    <row r="663" spans="1:8" x14ac:dyDescent="0.25">
      <c r="A663" s="26" t="s">
        <v>1086</v>
      </c>
      <c r="B663" s="27" t="s">
        <v>1659</v>
      </c>
      <c r="C663" s="27" t="s">
        <v>1667</v>
      </c>
      <c r="D663" s="27" t="s">
        <v>1674</v>
      </c>
      <c r="E663" s="27" t="s">
        <v>1680</v>
      </c>
      <c r="F663" s="32"/>
      <c r="G663" s="53">
        <v>576.75522999841098</v>
      </c>
      <c r="H663" s="30">
        <f t="shared" si="10"/>
        <v>0</v>
      </c>
    </row>
    <row r="664" spans="1:8" x14ac:dyDescent="0.25">
      <c r="A664" s="26" t="s">
        <v>1087</v>
      </c>
      <c r="B664" s="27" t="s">
        <v>1659</v>
      </c>
      <c r="C664" s="27" t="s">
        <v>1667</v>
      </c>
      <c r="D664" s="27" t="s">
        <v>1675</v>
      </c>
      <c r="E664" s="27" t="s">
        <v>1680</v>
      </c>
      <c r="F664" s="32"/>
      <c r="G664" s="53">
        <v>531.54850895469997</v>
      </c>
      <c r="H664" s="30">
        <f t="shared" si="10"/>
        <v>0</v>
      </c>
    </row>
    <row r="665" spans="1:8" x14ac:dyDescent="0.25">
      <c r="A665" s="26" t="s">
        <v>1088</v>
      </c>
      <c r="B665" s="27" t="s">
        <v>1659</v>
      </c>
      <c r="C665" s="27" t="s">
        <v>1667</v>
      </c>
      <c r="D665" s="27" t="s">
        <v>1676</v>
      </c>
      <c r="E665" s="27" t="s">
        <v>1680</v>
      </c>
      <c r="F665" s="32"/>
      <c r="G665" s="53">
        <v>500.55317112268398</v>
      </c>
      <c r="H665" s="30">
        <f t="shared" si="10"/>
        <v>0</v>
      </c>
    </row>
    <row r="666" spans="1:8" x14ac:dyDescent="0.25">
      <c r="A666" s="26" t="s">
        <v>1819</v>
      </c>
      <c r="B666" s="27" t="s">
        <v>1659</v>
      </c>
      <c r="C666" s="27" t="s">
        <v>1667</v>
      </c>
      <c r="D666" s="27" t="s">
        <v>1736</v>
      </c>
      <c r="E666" s="27" t="s">
        <v>1681</v>
      </c>
      <c r="F666" s="32"/>
      <c r="G666" s="53">
        <v>174.92323490416899</v>
      </c>
      <c r="H666" s="30">
        <f t="shared" si="10"/>
        <v>0</v>
      </c>
    </row>
    <row r="667" spans="1:8" x14ac:dyDescent="0.25">
      <c r="A667" s="26" t="s">
        <v>1089</v>
      </c>
      <c r="B667" s="27" t="s">
        <v>1659</v>
      </c>
      <c r="C667" s="27" t="s">
        <v>1667</v>
      </c>
      <c r="D667" s="27" t="s">
        <v>1670</v>
      </c>
      <c r="E667" s="27" t="s">
        <v>1681</v>
      </c>
      <c r="F667" s="32"/>
      <c r="G667" s="53">
        <v>247.95233043807201</v>
      </c>
      <c r="H667" s="30">
        <f t="shared" si="10"/>
        <v>0</v>
      </c>
    </row>
    <row r="668" spans="1:8" x14ac:dyDescent="0.25">
      <c r="A668" s="26" t="s">
        <v>1090</v>
      </c>
      <c r="B668" s="27" t="s">
        <v>1659</v>
      </c>
      <c r="C668" s="27" t="s">
        <v>1667</v>
      </c>
      <c r="D668" s="27" t="s">
        <v>1671</v>
      </c>
      <c r="E668" s="27" t="s">
        <v>1681</v>
      </c>
      <c r="F668" s="32"/>
      <c r="G668" s="53">
        <v>288.30293996403998</v>
      </c>
      <c r="H668" s="30">
        <f t="shared" si="10"/>
        <v>0</v>
      </c>
    </row>
    <row r="669" spans="1:8" x14ac:dyDescent="0.25">
      <c r="A669" s="26" t="s">
        <v>1091</v>
      </c>
      <c r="B669" s="27" t="s">
        <v>1659</v>
      </c>
      <c r="C669" s="27" t="s">
        <v>1667</v>
      </c>
      <c r="D669" s="27" t="s">
        <v>1672</v>
      </c>
      <c r="E669" s="27" t="s">
        <v>1681</v>
      </c>
      <c r="F669" s="32"/>
      <c r="G669" s="53">
        <v>323.077714274306</v>
      </c>
      <c r="H669" s="30">
        <f t="shared" si="10"/>
        <v>0</v>
      </c>
    </row>
    <row r="670" spans="1:8" x14ac:dyDescent="0.25">
      <c r="A670" s="26" t="s">
        <v>1092</v>
      </c>
      <c r="B670" s="27" t="s">
        <v>1659</v>
      </c>
      <c r="C670" s="27" t="s">
        <v>1667</v>
      </c>
      <c r="D670" s="27" t="s">
        <v>1673</v>
      </c>
      <c r="E670" s="27" t="s">
        <v>1681</v>
      </c>
      <c r="F670" s="32"/>
      <c r="G670" s="53">
        <v>351.43648134923598</v>
      </c>
      <c r="H670" s="30">
        <f t="shared" si="10"/>
        <v>0</v>
      </c>
    </row>
    <row r="671" spans="1:8" x14ac:dyDescent="0.25">
      <c r="A671" s="26" t="s">
        <v>1093</v>
      </c>
      <c r="B671" s="27" t="s">
        <v>1659</v>
      </c>
      <c r="C671" s="27" t="s">
        <v>1667</v>
      </c>
      <c r="D671" s="27" t="s">
        <v>1674</v>
      </c>
      <c r="E671" s="27" t="s">
        <v>1681</v>
      </c>
      <c r="F671" s="32"/>
      <c r="G671" s="53">
        <v>357.259450462259</v>
      </c>
      <c r="H671" s="30">
        <f t="shared" si="10"/>
        <v>0</v>
      </c>
    </row>
    <row r="672" spans="1:8" x14ac:dyDescent="0.25">
      <c r="A672" s="26" t="s">
        <v>1094</v>
      </c>
      <c r="B672" s="27" t="s">
        <v>1659</v>
      </c>
      <c r="C672" s="27" t="s">
        <v>1667</v>
      </c>
      <c r="D672" s="27" t="s">
        <v>1675</v>
      </c>
      <c r="E672" s="27" t="s">
        <v>1681</v>
      </c>
      <c r="F672" s="32"/>
      <c r="G672" s="53">
        <v>319.02529660053</v>
      </c>
      <c r="H672" s="30">
        <f t="shared" si="10"/>
        <v>0</v>
      </c>
    </row>
    <row r="673" spans="1:8" x14ac:dyDescent="0.25">
      <c r="A673" s="26" t="s">
        <v>1095</v>
      </c>
      <c r="B673" s="27" t="s">
        <v>1659</v>
      </c>
      <c r="C673" s="27" t="s">
        <v>1667</v>
      </c>
      <c r="D673" s="27" t="s">
        <v>1676</v>
      </c>
      <c r="E673" s="27" t="s">
        <v>1681</v>
      </c>
      <c r="F673" s="32"/>
      <c r="G673" s="53">
        <v>354.66608597684098</v>
      </c>
      <c r="H673" s="30">
        <f t="shared" si="10"/>
        <v>0</v>
      </c>
    </row>
    <row r="674" spans="1:8" x14ac:dyDescent="0.25">
      <c r="A674" s="26" t="s">
        <v>1820</v>
      </c>
      <c r="B674" s="27" t="s">
        <v>1659</v>
      </c>
      <c r="C674" s="27" t="s">
        <v>1667</v>
      </c>
      <c r="D674" s="27" t="s">
        <v>1736</v>
      </c>
      <c r="E674" s="27" t="s">
        <v>1682</v>
      </c>
      <c r="F674" s="32"/>
      <c r="G674" s="53">
        <v>181.91092676008299</v>
      </c>
      <c r="H674" s="30">
        <f t="shared" si="10"/>
        <v>0</v>
      </c>
    </row>
    <row r="675" spans="1:8" x14ac:dyDescent="0.25">
      <c r="A675" s="26" t="s">
        <v>1096</v>
      </c>
      <c r="B675" s="27" t="s">
        <v>1659</v>
      </c>
      <c r="C675" s="27" t="s">
        <v>1667</v>
      </c>
      <c r="D675" s="27" t="s">
        <v>1670</v>
      </c>
      <c r="E675" s="27" t="s">
        <v>1682</v>
      </c>
      <c r="F675" s="32"/>
      <c r="G675" s="53">
        <v>256.35216701315102</v>
      </c>
      <c r="H675" s="30">
        <f t="shared" si="10"/>
        <v>0</v>
      </c>
    </row>
    <row r="676" spans="1:8" x14ac:dyDescent="0.25">
      <c r="A676" s="26" t="s">
        <v>1097</v>
      </c>
      <c r="B676" s="27" t="s">
        <v>1659</v>
      </c>
      <c r="C676" s="27" t="s">
        <v>1667</v>
      </c>
      <c r="D676" s="27" t="s">
        <v>1671</v>
      </c>
      <c r="E676" s="27" t="s">
        <v>1682</v>
      </c>
      <c r="F676" s="32"/>
      <c r="G676" s="53">
        <v>307.72348598387799</v>
      </c>
      <c r="H676" s="30">
        <f t="shared" si="10"/>
        <v>0</v>
      </c>
    </row>
    <row r="677" spans="1:8" x14ac:dyDescent="0.25">
      <c r="A677" s="26" t="s">
        <v>1098</v>
      </c>
      <c r="B677" s="27" t="s">
        <v>1659</v>
      </c>
      <c r="C677" s="27" t="s">
        <v>1667</v>
      </c>
      <c r="D677" s="27" t="s">
        <v>1672</v>
      </c>
      <c r="E677" s="27" t="s">
        <v>1682</v>
      </c>
      <c r="F677" s="32"/>
      <c r="G677" s="53">
        <v>333.98529677939899</v>
      </c>
      <c r="H677" s="30">
        <f t="shared" si="10"/>
        <v>0</v>
      </c>
    </row>
    <row r="678" spans="1:8" x14ac:dyDescent="0.25">
      <c r="A678" s="26" t="s">
        <v>1099</v>
      </c>
      <c r="B678" s="27" t="s">
        <v>1659</v>
      </c>
      <c r="C678" s="27" t="s">
        <v>1667</v>
      </c>
      <c r="D678" s="27" t="s">
        <v>1673</v>
      </c>
      <c r="E678" s="27" t="s">
        <v>1682</v>
      </c>
      <c r="F678" s="32"/>
      <c r="G678" s="53">
        <v>373.15576630228901</v>
      </c>
      <c r="H678" s="30">
        <f t="shared" si="10"/>
        <v>0</v>
      </c>
    </row>
    <row r="679" spans="1:8" x14ac:dyDescent="0.25">
      <c r="A679" s="26" t="s">
        <v>1100</v>
      </c>
      <c r="B679" s="27" t="s">
        <v>1659</v>
      </c>
      <c r="C679" s="27" t="s">
        <v>1667</v>
      </c>
      <c r="D679" s="27" t="s">
        <v>1674</v>
      </c>
      <c r="E679" s="27" t="s">
        <v>1682</v>
      </c>
      <c r="F679" s="32"/>
      <c r="G679" s="53">
        <v>503.29788343922701</v>
      </c>
      <c r="H679" s="30">
        <f t="shared" si="10"/>
        <v>0</v>
      </c>
    </row>
    <row r="680" spans="1:8" x14ac:dyDescent="0.25">
      <c r="A680" s="26" t="s">
        <v>1101</v>
      </c>
      <c r="B680" s="27" t="s">
        <v>1659</v>
      </c>
      <c r="C680" s="27" t="s">
        <v>1667</v>
      </c>
      <c r="D680" s="27" t="s">
        <v>1675</v>
      </c>
      <c r="E680" s="27" t="s">
        <v>1682</v>
      </c>
      <c r="F680" s="32"/>
      <c r="G680" s="53">
        <v>430.64844326102002</v>
      </c>
      <c r="H680" s="30">
        <f t="shared" si="10"/>
        <v>0</v>
      </c>
    </row>
    <row r="681" spans="1:8" x14ac:dyDescent="0.25">
      <c r="A681" s="26" t="s">
        <v>1102</v>
      </c>
      <c r="B681" s="27" t="s">
        <v>1659</v>
      </c>
      <c r="C681" s="27" t="s">
        <v>1667</v>
      </c>
      <c r="D681" s="27" t="s">
        <v>1676</v>
      </c>
      <c r="E681" s="27" t="s">
        <v>1682</v>
      </c>
      <c r="F681" s="32"/>
      <c r="G681" s="53">
        <v>372.20291065035201</v>
      </c>
      <c r="H681" s="30">
        <f t="shared" si="10"/>
        <v>0</v>
      </c>
    </row>
    <row r="682" spans="1:8" x14ac:dyDescent="0.25">
      <c r="A682" s="26" t="s">
        <v>1821</v>
      </c>
      <c r="B682" s="27" t="s">
        <v>1659</v>
      </c>
      <c r="C682" s="27" t="s">
        <v>1667</v>
      </c>
      <c r="D682" s="27" t="s">
        <v>1736</v>
      </c>
      <c r="E682" s="27" t="s">
        <v>1683</v>
      </c>
      <c r="F682" s="32"/>
      <c r="G682" s="53">
        <v>195.670061910881</v>
      </c>
      <c r="H682" s="30">
        <f t="shared" si="10"/>
        <v>0</v>
      </c>
    </row>
    <row r="683" spans="1:8" x14ac:dyDescent="0.25">
      <c r="A683" s="26" t="s">
        <v>1103</v>
      </c>
      <c r="B683" s="27" t="s">
        <v>1659</v>
      </c>
      <c r="C683" s="27" t="s">
        <v>1667</v>
      </c>
      <c r="D683" s="27" t="s">
        <v>1670</v>
      </c>
      <c r="E683" s="27" t="s">
        <v>1683</v>
      </c>
      <c r="F683" s="32"/>
      <c r="G683" s="53">
        <v>271.15655597445499</v>
      </c>
      <c r="H683" s="30">
        <f t="shared" si="10"/>
        <v>0</v>
      </c>
    </row>
    <row r="684" spans="1:8" x14ac:dyDescent="0.25">
      <c r="A684" s="26" t="s">
        <v>1104</v>
      </c>
      <c r="B684" s="27" t="s">
        <v>1659</v>
      </c>
      <c r="C684" s="27" t="s">
        <v>1667</v>
      </c>
      <c r="D684" s="27" t="s">
        <v>1671</v>
      </c>
      <c r="E684" s="27" t="s">
        <v>1683</v>
      </c>
      <c r="F684" s="32"/>
      <c r="G684" s="53">
        <v>320.34798134853401</v>
      </c>
      <c r="H684" s="30">
        <f t="shared" si="10"/>
        <v>0</v>
      </c>
    </row>
    <row r="685" spans="1:8" x14ac:dyDescent="0.25">
      <c r="A685" s="26" t="s">
        <v>1105</v>
      </c>
      <c r="B685" s="27" t="s">
        <v>1659</v>
      </c>
      <c r="C685" s="27" t="s">
        <v>1667</v>
      </c>
      <c r="D685" s="27" t="s">
        <v>1672</v>
      </c>
      <c r="E685" s="27" t="s">
        <v>1683</v>
      </c>
      <c r="F685" s="32"/>
      <c r="G685" s="53">
        <v>363.85541926807298</v>
      </c>
      <c r="H685" s="30">
        <f t="shared" si="10"/>
        <v>0</v>
      </c>
    </row>
    <row r="686" spans="1:8" x14ac:dyDescent="0.25">
      <c r="A686" s="26" t="s">
        <v>1106</v>
      </c>
      <c r="B686" s="27" t="s">
        <v>1659</v>
      </c>
      <c r="C686" s="27" t="s">
        <v>1667</v>
      </c>
      <c r="D686" s="27" t="s">
        <v>1673</v>
      </c>
      <c r="E686" s="27" t="s">
        <v>1683</v>
      </c>
      <c r="F686" s="32"/>
      <c r="G686" s="53">
        <v>402.50343607303898</v>
      </c>
      <c r="H686" s="30">
        <f t="shared" si="10"/>
        <v>0</v>
      </c>
    </row>
    <row r="687" spans="1:8" x14ac:dyDescent="0.25">
      <c r="A687" s="26" t="s">
        <v>1107</v>
      </c>
      <c r="B687" s="27" t="s">
        <v>1659</v>
      </c>
      <c r="C687" s="27" t="s">
        <v>1667</v>
      </c>
      <c r="D687" s="27" t="s">
        <v>1674</v>
      </c>
      <c r="E687" s="27" t="s">
        <v>1683</v>
      </c>
      <c r="F687" s="32"/>
      <c r="G687" s="53">
        <v>447.37797752697003</v>
      </c>
      <c r="H687" s="30">
        <f t="shared" si="10"/>
        <v>0</v>
      </c>
    </row>
    <row r="688" spans="1:8" x14ac:dyDescent="0.25">
      <c r="A688" s="26" t="s">
        <v>1108</v>
      </c>
      <c r="B688" s="27" t="s">
        <v>1659</v>
      </c>
      <c r="C688" s="27" t="s">
        <v>1667</v>
      </c>
      <c r="D688" s="27" t="s">
        <v>1675</v>
      </c>
      <c r="E688" s="27" t="s">
        <v>1683</v>
      </c>
      <c r="F688" s="32"/>
      <c r="G688" s="53">
        <v>367.91635111407101</v>
      </c>
      <c r="H688" s="30">
        <f t="shared" si="10"/>
        <v>0</v>
      </c>
    </row>
    <row r="689" spans="1:8" x14ac:dyDescent="0.25">
      <c r="A689" s="26" t="s">
        <v>1109</v>
      </c>
      <c r="B689" s="27" t="s">
        <v>1659</v>
      </c>
      <c r="C689" s="27" t="s">
        <v>1667</v>
      </c>
      <c r="D689" s="27" t="s">
        <v>1676</v>
      </c>
      <c r="E689" s="27" t="s">
        <v>1683</v>
      </c>
      <c r="F689" s="32"/>
      <c r="G689" s="53">
        <v>389.55756096365502</v>
      </c>
      <c r="H689" s="30">
        <f t="shared" si="10"/>
        <v>0</v>
      </c>
    </row>
    <row r="690" spans="1:8" x14ac:dyDescent="0.25">
      <c r="A690" s="26" t="s">
        <v>1822</v>
      </c>
      <c r="B690" s="27" t="s">
        <v>1659</v>
      </c>
      <c r="C690" s="27" t="s">
        <v>1667</v>
      </c>
      <c r="D690" s="27" t="s">
        <v>1736</v>
      </c>
      <c r="E690" s="27" t="s">
        <v>1684</v>
      </c>
      <c r="F690" s="32"/>
      <c r="G690" s="53">
        <v>225.31019874031301</v>
      </c>
      <c r="H690" s="30">
        <f t="shared" si="10"/>
        <v>0</v>
      </c>
    </row>
    <row r="691" spans="1:8" x14ac:dyDescent="0.25">
      <c r="A691" s="26" t="s">
        <v>1110</v>
      </c>
      <c r="B691" s="27" t="s">
        <v>1659</v>
      </c>
      <c r="C691" s="27" t="s">
        <v>1667</v>
      </c>
      <c r="D691" s="27" t="s">
        <v>1670</v>
      </c>
      <c r="E691" s="27" t="s">
        <v>1684</v>
      </c>
      <c r="F691" s="32"/>
      <c r="G691" s="53">
        <v>304.98380759369098</v>
      </c>
      <c r="H691" s="30">
        <f t="shared" si="10"/>
        <v>0</v>
      </c>
    </row>
    <row r="692" spans="1:8" x14ac:dyDescent="0.25">
      <c r="A692" s="26" t="s">
        <v>1111</v>
      </c>
      <c r="B692" s="27" t="s">
        <v>1659</v>
      </c>
      <c r="C692" s="27" t="s">
        <v>1667</v>
      </c>
      <c r="D692" s="27" t="s">
        <v>1671</v>
      </c>
      <c r="E692" s="27" t="s">
        <v>1684</v>
      </c>
      <c r="F692" s="32"/>
      <c r="G692" s="53">
        <v>347.03273064695099</v>
      </c>
      <c r="H692" s="30">
        <f t="shared" si="10"/>
        <v>0</v>
      </c>
    </row>
    <row r="693" spans="1:8" x14ac:dyDescent="0.25">
      <c r="A693" s="26" t="s">
        <v>1112</v>
      </c>
      <c r="B693" s="27" t="s">
        <v>1659</v>
      </c>
      <c r="C693" s="27" t="s">
        <v>1667</v>
      </c>
      <c r="D693" s="27" t="s">
        <v>1672</v>
      </c>
      <c r="E693" s="27" t="s">
        <v>1684</v>
      </c>
      <c r="F693" s="32"/>
      <c r="G693" s="53">
        <v>381.71831627625801</v>
      </c>
      <c r="H693" s="30">
        <f t="shared" si="10"/>
        <v>0</v>
      </c>
    </row>
    <row r="694" spans="1:8" x14ac:dyDescent="0.25">
      <c r="A694" s="26" t="s">
        <v>1113</v>
      </c>
      <c r="B694" s="27" t="s">
        <v>1659</v>
      </c>
      <c r="C694" s="27" t="s">
        <v>1667</v>
      </c>
      <c r="D694" s="27" t="s">
        <v>1673</v>
      </c>
      <c r="E694" s="27" t="s">
        <v>1684</v>
      </c>
      <c r="F694" s="32"/>
      <c r="G694" s="53">
        <v>418.06378916515001</v>
      </c>
      <c r="H694" s="30">
        <f t="shared" si="10"/>
        <v>0</v>
      </c>
    </row>
    <row r="695" spans="1:8" x14ac:dyDescent="0.25">
      <c r="A695" s="26" t="s">
        <v>1114</v>
      </c>
      <c r="B695" s="27" t="s">
        <v>1659</v>
      </c>
      <c r="C695" s="27" t="s">
        <v>1667</v>
      </c>
      <c r="D695" s="27" t="s">
        <v>1674</v>
      </c>
      <c r="E695" s="27" t="s">
        <v>1684</v>
      </c>
      <c r="F695" s="32"/>
      <c r="G695" s="53">
        <v>495.20965753038899</v>
      </c>
      <c r="H695" s="30">
        <f t="shared" si="10"/>
        <v>0</v>
      </c>
    </row>
    <row r="696" spans="1:8" x14ac:dyDescent="0.25">
      <c r="A696" s="26" t="s">
        <v>1115</v>
      </c>
      <c r="B696" s="27" t="s">
        <v>1659</v>
      </c>
      <c r="C696" s="27" t="s">
        <v>1667</v>
      </c>
      <c r="D696" s="27" t="s">
        <v>1675</v>
      </c>
      <c r="E696" s="27" t="s">
        <v>1684</v>
      </c>
      <c r="F696" s="32"/>
      <c r="G696" s="53">
        <v>448.59354417184198</v>
      </c>
      <c r="H696" s="30">
        <f t="shared" si="10"/>
        <v>0</v>
      </c>
    </row>
    <row r="697" spans="1:8" x14ac:dyDescent="0.25">
      <c r="A697" s="26" t="s">
        <v>1116</v>
      </c>
      <c r="B697" s="27" t="s">
        <v>1659</v>
      </c>
      <c r="C697" s="27" t="s">
        <v>1667</v>
      </c>
      <c r="D697" s="27" t="s">
        <v>1676</v>
      </c>
      <c r="E697" s="27" t="s">
        <v>1684</v>
      </c>
      <c r="F697" s="32"/>
      <c r="G697" s="53">
        <v>426.12556507543297</v>
      </c>
      <c r="H697" s="30">
        <f t="shared" si="10"/>
        <v>0</v>
      </c>
    </row>
    <row r="698" spans="1:8" x14ac:dyDescent="0.25">
      <c r="A698" s="26" t="s">
        <v>1823</v>
      </c>
      <c r="B698" s="27" t="s">
        <v>1659</v>
      </c>
      <c r="C698" s="27" t="s">
        <v>1667</v>
      </c>
      <c r="D698" s="27" t="s">
        <v>1736</v>
      </c>
      <c r="E698" s="27" t="s">
        <v>1685</v>
      </c>
      <c r="F698" s="32"/>
      <c r="G698" s="53">
        <v>162.85023103423501</v>
      </c>
      <c r="H698" s="30">
        <f t="shared" si="10"/>
        <v>0</v>
      </c>
    </row>
    <row r="699" spans="1:8" x14ac:dyDescent="0.25">
      <c r="A699" s="26" t="s">
        <v>1117</v>
      </c>
      <c r="B699" s="27" t="s">
        <v>1659</v>
      </c>
      <c r="C699" s="27" t="s">
        <v>1667</v>
      </c>
      <c r="D699" s="27" t="s">
        <v>1670</v>
      </c>
      <c r="E699" s="27" t="s">
        <v>1685</v>
      </c>
      <c r="F699" s="32"/>
      <c r="G699" s="53">
        <v>224.24449683155001</v>
      </c>
      <c r="H699" s="30">
        <f t="shared" si="10"/>
        <v>0</v>
      </c>
    </row>
    <row r="700" spans="1:8" x14ac:dyDescent="0.25">
      <c r="A700" s="26" t="s">
        <v>1118</v>
      </c>
      <c r="B700" s="27" t="s">
        <v>1659</v>
      </c>
      <c r="C700" s="27" t="s">
        <v>1667</v>
      </c>
      <c r="D700" s="27" t="s">
        <v>1671</v>
      </c>
      <c r="E700" s="27" t="s">
        <v>1685</v>
      </c>
      <c r="F700" s="32"/>
      <c r="G700" s="53">
        <v>264.88732962675601</v>
      </c>
      <c r="H700" s="30">
        <f t="shared" si="10"/>
        <v>0</v>
      </c>
    </row>
    <row r="701" spans="1:8" x14ac:dyDescent="0.25">
      <c r="A701" s="26" t="s">
        <v>1119</v>
      </c>
      <c r="B701" s="27" t="s">
        <v>1659</v>
      </c>
      <c r="C701" s="27" t="s">
        <v>1667</v>
      </c>
      <c r="D701" s="27" t="s">
        <v>1672</v>
      </c>
      <c r="E701" s="27" t="s">
        <v>1685</v>
      </c>
      <c r="F701" s="32"/>
      <c r="G701" s="53">
        <v>300.85710837629102</v>
      </c>
      <c r="H701" s="30">
        <f t="shared" si="10"/>
        <v>0</v>
      </c>
    </row>
    <row r="702" spans="1:8" x14ac:dyDescent="0.25">
      <c r="A702" s="26" t="s">
        <v>1120</v>
      </c>
      <c r="B702" s="27" t="s">
        <v>1659</v>
      </c>
      <c r="C702" s="27" t="s">
        <v>1667</v>
      </c>
      <c r="D702" s="27" t="s">
        <v>1673</v>
      </c>
      <c r="E702" s="27" t="s">
        <v>1685</v>
      </c>
      <c r="F702" s="32"/>
      <c r="G702" s="53">
        <v>327.10647011567301</v>
      </c>
      <c r="H702" s="30">
        <f t="shared" si="10"/>
        <v>0</v>
      </c>
    </row>
    <row r="703" spans="1:8" x14ac:dyDescent="0.25">
      <c r="A703" s="26" t="s">
        <v>1121</v>
      </c>
      <c r="B703" s="27" t="s">
        <v>1659</v>
      </c>
      <c r="C703" s="27" t="s">
        <v>1667</v>
      </c>
      <c r="D703" s="27" t="s">
        <v>1674</v>
      </c>
      <c r="E703" s="27" t="s">
        <v>1685</v>
      </c>
      <c r="F703" s="32"/>
      <c r="G703" s="53">
        <v>349.12737066211002</v>
      </c>
      <c r="H703" s="30">
        <f t="shared" si="10"/>
        <v>0</v>
      </c>
    </row>
    <row r="704" spans="1:8" x14ac:dyDescent="0.25">
      <c r="A704" s="26" t="s">
        <v>1122</v>
      </c>
      <c r="B704" s="27" t="s">
        <v>1659</v>
      </c>
      <c r="C704" s="27" t="s">
        <v>1667</v>
      </c>
      <c r="D704" s="27" t="s">
        <v>1675</v>
      </c>
      <c r="E704" s="27" t="s">
        <v>1685</v>
      </c>
      <c r="F704" s="32"/>
      <c r="G704" s="53">
        <v>313.807263261081</v>
      </c>
      <c r="H704" s="30">
        <f t="shared" si="10"/>
        <v>0</v>
      </c>
    </row>
    <row r="705" spans="1:8" x14ac:dyDescent="0.25">
      <c r="A705" s="26" t="s">
        <v>1123</v>
      </c>
      <c r="B705" s="27" t="s">
        <v>1659</v>
      </c>
      <c r="C705" s="27" t="s">
        <v>1667</v>
      </c>
      <c r="D705" s="27" t="s">
        <v>1676</v>
      </c>
      <c r="E705" s="27" t="s">
        <v>1685</v>
      </c>
      <c r="F705" s="32"/>
      <c r="G705" s="53">
        <v>334.50594106963899</v>
      </c>
      <c r="H705" s="30">
        <f t="shared" si="10"/>
        <v>0</v>
      </c>
    </row>
    <row r="706" spans="1:8" x14ac:dyDescent="0.25">
      <c r="A706" s="26" t="s">
        <v>1824</v>
      </c>
      <c r="B706" s="27" t="s">
        <v>503</v>
      </c>
      <c r="C706" s="27" t="s">
        <v>1667</v>
      </c>
      <c r="D706" s="27" t="s">
        <v>1736</v>
      </c>
      <c r="E706" s="27" t="s">
        <v>1678</v>
      </c>
      <c r="F706" s="32"/>
      <c r="G706" s="53">
        <v>150.86389650207801</v>
      </c>
      <c r="H706" s="30">
        <f t="shared" ref="H706:H769" si="11">G706*F706</f>
        <v>0</v>
      </c>
    </row>
    <row r="707" spans="1:8" x14ac:dyDescent="0.25">
      <c r="A707" s="26" t="s">
        <v>1124</v>
      </c>
      <c r="B707" s="27" t="s">
        <v>503</v>
      </c>
      <c r="C707" s="27" t="s">
        <v>1667</v>
      </c>
      <c r="D707" s="27" t="s">
        <v>1670</v>
      </c>
      <c r="E707" s="27" t="s">
        <v>1678</v>
      </c>
      <c r="F707" s="32"/>
      <c r="G707" s="53">
        <v>203.58321295548501</v>
      </c>
      <c r="H707" s="30">
        <f t="shared" si="11"/>
        <v>0</v>
      </c>
    </row>
    <row r="708" spans="1:8" x14ac:dyDescent="0.25">
      <c r="A708" s="26" t="s">
        <v>1125</v>
      </c>
      <c r="B708" s="27" t="s">
        <v>503</v>
      </c>
      <c r="C708" s="27" t="s">
        <v>1667</v>
      </c>
      <c r="D708" s="27" t="s">
        <v>1671</v>
      </c>
      <c r="E708" s="27" t="s">
        <v>1678</v>
      </c>
      <c r="F708" s="32"/>
      <c r="G708" s="53">
        <v>239.966517233025</v>
      </c>
      <c r="H708" s="30">
        <f t="shared" si="11"/>
        <v>0</v>
      </c>
    </row>
    <row r="709" spans="1:8" x14ac:dyDescent="0.25">
      <c r="A709" s="26" t="s">
        <v>1126</v>
      </c>
      <c r="B709" s="27" t="s">
        <v>503</v>
      </c>
      <c r="C709" s="27" t="s">
        <v>1667</v>
      </c>
      <c r="D709" s="27" t="s">
        <v>1672</v>
      </c>
      <c r="E709" s="27" t="s">
        <v>1678</v>
      </c>
      <c r="F709" s="32"/>
      <c r="G709" s="53">
        <v>278.16527314717501</v>
      </c>
      <c r="H709" s="30">
        <f t="shared" si="11"/>
        <v>0</v>
      </c>
    </row>
    <row r="710" spans="1:8" x14ac:dyDescent="0.25">
      <c r="A710" s="26" t="s">
        <v>1127</v>
      </c>
      <c r="B710" s="27" t="s">
        <v>503</v>
      </c>
      <c r="C710" s="27" t="s">
        <v>1667</v>
      </c>
      <c r="D710" s="27" t="s">
        <v>1673</v>
      </c>
      <c r="E710" s="27" t="s">
        <v>1678</v>
      </c>
      <c r="F710" s="32"/>
      <c r="G710" s="53">
        <v>298.26514777643399</v>
      </c>
      <c r="H710" s="30">
        <f t="shared" si="11"/>
        <v>0</v>
      </c>
    </row>
    <row r="711" spans="1:8" x14ac:dyDescent="0.25">
      <c r="A711" s="26" t="s">
        <v>1128</v>
      </c>
      <c r="B711" s="27" t="s">
        <v>503</v>
      </c>
      <c r="C711" s="27" t="s">
        <v>1667</v>
      </c>
      <c r="D711" s="27" t="s">
        <v>1674</v>
      </c>
      <c r="E711" s="27" t="s">
        <v>1678</v>
      </c>
      <c r="F711" s="32"/>
      <c r="G711" s="53">
        <v>323.92384557246203</v>
      </c>
      <c r="H711" s="30">
        <f t="shared" si="11"/>
        <v>0</v>
      </c>
    </row>
    <row r="712" spans="1:8" x14ac:dyDescent="0.25">
      <c r="A712" s="26" t="s">
        <v>1129</v>
      </c>
      <c r="B712" s="27" t="s">
        <v>503</v>
      </c>
      <c r="C712" s="27" t="s">
        <v>1667</v>
      </c>
      <c r="D712" s="27" t="s">
        <v>1675</v>
      </c>
      <c r="E712" s="27" t="s">
        <v>1678</v>
      </c>
      <c r="F712" s="32"/>
      <c r="G712" s="53">
        <v>289.05823869229198</v>
      </c>
      <c r="H712" s="30">
        <f t="shared" si="11"/>
        <v>0</v>
      </c>
    </row>
    <row r="713" spans="1:8" x14ac:dyDescent="0.25">
      <c r="A713" s="26" t="s">
        <v>1130</v>
      </c>
      <c r="B713" s="27" t="s">
        <v>503</v>
      </c>
      <c r="C713" s="27" t="s">
        <v>1667</v>
      </c>
      <c r="D713" s="27" t="s">
        <v>1676</v>
      </c>
      <c r="E713" s="27" t="s">
        <v>1678</v>
      </c>
      <c r="F713" s="32"/>
      <c r="G713" s="53">
        <v>292.60417131118999</v>
      </c>
      <c r="H713" s="30">
        <f t="shared" si="11"/>
        <v>0</v>
      </c>
    </row>
    <row r="714" spans="1:8" x14ac:dyDescent="0.25">
      <c r="A714" s="26" t="s">
        <v>1825</v>
      </c>
      <c r="B714" s="27" t="s">
        <v>503</v>
      </c>
      <c r="C714" s="27" t="s">
        <v>1667</v>
      </c>
      <c r="D714" s="27" t="s">
        <v>1736</v>
      </c>
      <c r="E714" s="27" t="s">
        <v>1679</v>
      </c>
      <c r="F714" s="32"/>
      <c r="G714" s="53">
        <v>285.92955611377602</v>
      </c>
      <c r="H714" s="30">
        <f t="shared" si="11"/>
        <v>0</v>
      </c>
    </row>
    <row r="715" spans="1:8" x14ac:dyDescent="0.25">
      <c r="A715" s="26" t="s">
        <v>1131</v>
      </c>
      <c r="B715" s="27" t="s">
        <v>503</v>
      </c>
      <c r="C715" s="27" t="s">
        <v>1667</v>
      </c>
      <c r="D715" s="27" t="s">
        <v>1670</v>
      </c>
      <c r="E715" s="27" t="s">
        <v>1679</v>
      </c>
      <c r="F715" s="32"/>
      <c r="G715" s="53">
        <v>364.460336753555</v>
      </c>
      <c r="H715" s="30">
        <f t="shared" si="11"/>
        <v>0</v>
      </c>
    </row>
    <row r="716" spans="1:8" x14ac:dyDescent="0.25">
      <c r="A716" s="26" t="s">
        <v>1132</v>
      </c>
      <c r="B716" s="27" t="s">
        <v>503</v>
      </c>
      <c r="C716" s="27" t="s">
        <v>1667</v>
      </c>
      <c r="D716" s="27" t="s">
        <v>1671</v>
      </c>
      <c r="E716" s="27" t="s">
        <v>1679</v>
      </c>
      <c r="F716" s="32"/>
      <c r="G716" s="53">
        <v>410.11869154123798</v>
      </c>
      <c r="H716" s="30">
        <f t="shared" si="11"/>
        <v>0</v>
      </c>
    </row>
    <row r="717" spans="1:8" x14ac:dyDescent="0.25">
      <c r="A717" s="26" t="s">
        <v>1133</v>
      </c>
      <c r="B717" s="27" t="s">
        <v>503</v>
      </c>
      <c r="C717" s="27" t="s">
        <v>1667</v>
      </c>
      <c r="D717" s="27" t="s">
        <v>1672</v>
      </c>
      <c r="E717" s="27" t="s">
        <v>1679</v>
      </c>
      <c r="F717" s="32"/>
      <c r="G717" s="53">
        <v>442.81272344994898</v>
      </c>
      <c r="H717" s="30">
        <f t="shared" si="11"/>
        <v>0</v>
      </c>
    </row>
    <row r="718" spans="1:8" x14ac:dyDescent="0.25">
      <c r="A718" s="26" t="s">
        <v>1134</v>
      </c>
      <c r="B718" s="27" t="s">
        <v>503</v>
      </c>
      <c r="C718" s="27" t="s">
        <v>1667</v>
      </c>
      <c r="D718" s="27" t="s">
        <v>1673</v>
      </c>
      <c r="E718" s="27" t="s">
        <v>1679</v>
      </c>
      <c r="F718" s="32"/>
      <c r="G718" s="53">
        <v>480.249477395567</v>
      </c>
      <c r="H718" s="30">
        <f t="shared" si="11"/>
        <v>0</v>
      </c>
    </row>
    <row r="719" spans="1:8" x14ac:dyDescent="0.25">
      <c r="A719" s="26" t="s">
        <v>1135</v>
      </c>
      <c r="B719" s="27" t="s">
        <v>503</v>
      </c>
      <c r="C719" s="27" t="s">
        <v>1667</v>
      </c>
      <c r="D719" s="27" t="s">
        <v>1674</v>
      </c>
      <c r="E719" s="27" t="s">
        <v>1679</v>
      </c>
      <c r="F719" s="32"/>
      <c r="G719" s="53">
        <v>575.80629902222302</v>
      </c>
      <c r="H719" s="30">
        <f t="shared" si="11"/>
        <v>0</v>
      </c>
    </row>
    <row r="720" spans="1:8" x14ac:dyDescent="0.25">
      <c r="A720" s="26" t="s">
        <v>1136</v>
      </c>
      <c r="B720" s="27" t="s">
        <v>503</v>
      </c>
      <c r="C720" s="27" t="s">
        <v>1667</v>
      </c>
      <c r="D720" s="27" t="s">
        <v>1675</v>
      </c>
      <c r="E720" s="27" t="s">
        <v>1679</v>
      </c>
      <c r="F720" s="32"/>
      <c r="G720" s="53">
        <v>534.87711030773698</v>
      </c>
      <c r="H720" s="30">
        <f t="shared" si="11"/>
        <v>0</v>
      </c>
    </row>
    <row r="721" spans="1:8" x14ac:dyDescent="0.25">
      <c r="A721" s="26" t="s">
        <v>1137</v>
      </c>
      <c r="B721" s="27" t="s">
        <v>503</v>
      </c>
      <c r="C721" s="27" t="s">
        <v>1667</v>
      </c>
      <c r="D721" s="27" t="s">
        <v>1676</v>
      </c>
      <c r="E721" s="27" t="s">
        <v>1679</v>
      </c>
      <c r="F721" s="32"/>
      <c r="G721" s="53">
        <v>473.195175932295</v>
      </c>
      <c r="H721" s="30">
        <f t="shared" si="11"/>
        <v>0</v>
      </c>
    </row>
    <row r="722" spans="1:8" x14ac:dyDescent="0.25">
      <c r="A722" s="26" t="s">
        <v>1826</v>
      </c>
      <c r="B722" s="27" t="s">
        <v>503</v>
      </c>
      <c r="C722" s="27" t="s">
        <v>1667</v>
      </c>
      <c r="D722" s="27" t="s">
        <v>1736</v>
      </c>
      <c r="E722" s="27" t="s">
        <v>1680</v>
      </c>
      <c r="F722" s="32"/>
      <c r="G722" s="53">
        <v>228.35151130702101</v>
      </c>
      <c r="H722" s="30">
        <f t="shared" si="11"/>
        <v>0</v>
      </c>
    </row>
    <row r="723" spans="1:8" x14ac:dyDescent="0.25">
      <c r="A723" s="26" t="s">
        <v>1138</v>
      </c>
      <c r="B723" s="27" t="s">
        <v>503</v>
      </c>
      <c r="C723" s="27" t="s">
        <v>1667</v>
      </c>
      <c r="D723" s="27" t="s">
        <v>1670</v>
      </c>
      <c r="E723" s="27" t="s">
        <v>1680</v>
      </c>
      <c r="F723" s="32"/>
      <c r="G723" s="53">
        <v>292.04538716572199</v>
      </c>
      <c r="H723" s="30">
        <f t="shared" si="11"/>
        <v>0</v>
      </c>
    </row>
    <row r="724" spans="1:8" x14ac:dyDescent="0.25">
      <c r="A724" s="26" t="s">
        <v>1139</v>
      </c>
      <c r="B724" s="27" t="s">
        <v>503</v>
      </c>
      <c r="C724" s="27" t="s">
        <v>1667</v>
      </c>
      <c r="D724" s="27" t="s">
        <v>1671</v>
      </c>
      <c r="E724" s="27" t="s">
        <v>1680</v>
      </c>
      <c r="F724" s="32"/>
      <c r="G724" s="53">
        <v>329.12755285383702</v>
      </c>
      <c r="H724" s="30">
        <f t="shared" si="11"/>
        <v>0</v>
      </c>
    </row>
    <row r="725" spans="1:8" x14ac:dyDescent="0.25">
      <c r="A725" s="26" t="s">
        <v>1140</v>
      </c>
      <c r="B725" s="27" t="s">
        <v>503</v>
      </c>
      <c r="C725" s="27" t="s">
        <v>1667</v>
      </c>
      <c r="D725" s="27" t="s">
        <v>1672</v>
      </c>
      <c r="E725" s="27" t="s">
        <v>1680</v>
      </c>
      <c r="F725" s="32"/>
      <c r="G725" s="53">
        <v>369.27612527691502</v>
      </c>
      <c r="H725" s="30">
        <f t="shared" si="11"/>
        <v>0</v>
      </c>
    </row>
    <row r="726" spans="1:8" x14ac:dyDescent="0.25">
      <c r="A726" s="26" t="s">
        <v>1141</v>
      </c>
      <c r="B726" s="27" t="s">
        <v>503</v>
      </c>
      <c r="C726" s="27" t="s">
        <v>1667</v>
      </c>
      <c r="D726" s="27" t="s">
        <v>1673</v>
      </c>
      <c r="E726" s="27" t="s">
        <v>1680</v>
      </c>
      <c r="F726" s="32"/>
      <c r="G726" s="53">
        <v>411.55988943448</v>
      </c>
      <c r="H726" s="30">
        <f t="shared" si="11"/>
        <v>0</v>
      </c>
    </row>
    <row r="727" spans="1:8" x14ac:dyDescent="0.25">
      <c r="A727" s="26" t="s">
        <v>1142</v>
      </c>
      <c r="B727" s="27" t="s">
        <v>503</v>
      </c>
      <c r="C727" s="27" t="s">
        <v>1667</v>
      </c>
      <c r="D727" s="27" t="s">
        <v>1674</v>
      </c>
      <c r="E727" s="27" t="s">
        <v>1680</v>
      </c>
      <c r="F727" s="32"/>
      <c r="G727" s="53">
        <v>435.96020800841302</v>
      </c>
      <c r="H727" s="30">
        <f t="shared" si="11"/>
        <v>0</v>
      </c>
    </row>
    <row r="728" spans="1:8" x14ac:dyDescent="0.25">
      <c r="A728" s="26" t="s">
        <v>1143</v>
      </c>
      <c r="B728" s="27" t="s">
        <v>503</v>
      </c>
      <c r="C728" s="27" t="s">
        <v>1667</v>
      </c>
      <c r="D728" s="27" t="s">
        <v>1675</v>
      </c>
      <c r="E728" s="27" t="s">
        <v>1680</v>
      </c>
      <c r="F728" s="32"/>
      <c r="G728" s="53">
        <v>411.126018482478</v>
      </c>
      <c r="H728" s="30">
        <f t="shared" si="11"/>
        <v>0</v>
      </c>
    </row>
    <row r="729" spans="1:8" x14ac:dyDescent="0.25">
      <c r="A729" s="26" t="s">
        <v>1144</v>
      </c>
      <c r="B729" s="27" t="s">
        <v>503</v>
      </c>
      <c r="C729" s="27" t="s">
        <v>1667</v>
      </c>
      <c r="D729" s="27" t="s">
        <v>1676</v>
      </c>
      <c r="E729" s="27" t="s">
        <v>1680</v>
      </c>
      <c r="F729" s="32"/>
      <c r="G729" s="53">
        <v>402.47679503388298</v>
      </c>
      <c r="H729" s="30">
        <f t="shared" si="11"/>
        <v>0</v>
      </c>
    </row>
    <row r="730" spans="1:8" x14ac:dyDescent="0.25">
      <c r="A730" s="26" t="s">
        <v>1827</v>
      </c>
      <c r="B730" s="27" t="s">
        <v>503</v>
      </c>
      <c r="C730" s="27" t="s">
        <v>1667</v>
      </c>
      <c r="D730" s="27" t="s">
        <v>1736</v>
      </c>
      <c r="E730" s="27" t="s">
        <v>1681</v>
      </c>
      <c r="F730" s="32"/>
      <c r="G730" s="53">
        <v>156.92171923514999</v>
      </c>
      <c r="H730" s="30">
        <f t="shared" si="11"/>
        <v>0</v>
      </c>
    </row>
    <row r="731" spans="1:8" x14ac:dyDescent="0.25">
      <c r="A731" s="26" t="s">
        <v>1145</v>
      </c>
      <c r="B731" s="27" t="s">
        <v>503</v>
      </c>
      <c r="C731" s="27" t="s">
        <v>1667</v>
      </c>
      <c r="D731" s="27" t="s">
        <v>1670</v>
      </c>
      <c r="E731" s="27" t="s">
        <v>1681</v>
      </c>
      <c r="F731" s="32"/>
      <c r="G731" s="53">
        <v>213.78731053888299</v>
      </c>
      <c r="H731" s="30">
        <f t="shared" si="11"/>
        <v>0</v>
      </c>
    </row>
    <row r="732" spans="1:8" x14ac:dyDescent="0.25">
      <c r="A732" s="26" t="s">
        <v>1146</v>
      </c>
      <c r="B732" s="27" t="s">
        <v>503</v>
      </c>
      <c r="C732" s="27" t="s">
        <v>1667</v>
      </c>
      <c r="D732" s="27" t="s">
        <v>1671</v>
      </c>
      <c r="E732" s="27" t="s">
        <v>1681</v>
      </c>
      <c r="F732" s="32"/>
      <c r="G732" s="53">
        <v>240.79049878108</v>
      </c>
      <c r="H732" s="30">
        <f t="shared" si="11"/>
        <v>0</v>
      </c>
    </row>
    <row r="733" spans="1:8" x14ac:dyDescent="0.25">
      <c r="A733" s="26" t="s">
        <v>1147</v>
      </c>
      <c r="B733" s="27" t="s">
        <v>503</v>
      </c>
      <c r="C733" s="27" t="s">
        <v>1667</v>
      </c>
      <c r="D733" s="27" t="s">
        <v>1672</v>
      </c>
      <c r="E733" s="27" t="s">
        <v>1681</v>
      </c>
      <c r="F733" s="32"/>
      <c r="G733" s="53">
        <v>262.51056347255701</v>
      </c>
      <c r="H733" s="30">
        <f t="shared" si="11"/>
        <v>0</v>
      </c>
    </row>
    <row r="734" spans="1:8" x14ac:dyDescent="0.25">
      <c r="A734" s="26" t="s">
        <v>1148</v>
      </c>
      <c r="B734" s="27" t="s">
        <v>503</v>
      </c>
      <c r="C734" s="27" t="s">
        <v>1667</v>
      </c>
      <c r="D734" s="27" t="s">
        <v>1673</v>
      </c>
      <c r="E734" s="27" t="s">
        <v>1681</v>
      </c>
      <c r="F734" s="32"/>
      <c r="G734" s="53">
        <v>278.011186793055</v>
      </c>
      <c r="H734" s="30">
        <f t="shared" si="11"/>
        <v>0</v>
      </c>
    </row>
    <row r="735" spans="1:8" x14ac:dyDescent="0.25">
      <c r="A735" s="26" t="s">
        <v>1149</v>
      </c>
      <c r="B735" s="27" t="s">
        <v>503</v>
      </c>
      <c r="C735" s="27" t="s">
        <v>1667</v>
      </c>
      <c r="D735" s="27" t="s">
        <v>1674</v>
      </c>
      <c r="E735" s="27" t="s">
        <v>1681</v>
      </c>
      <c r="F735" s="32"/>
      <c r="G735" s="53">
        <v>275.86859373118199</v>
      </c>
      <c r="H735" s="30">
        <f t="shared" si="11"/>
        <v>0</v>
      </c>
    </row>
    <row r="736" spans="1:8" x14ac:dyDescent="0.25">
      <c r="A736" s="26" t="s">
        <v>1150</v>
      </c>
      <c r="B736" s="27" t="s">
        <v>503</v>
      </c>
      <c r="C736" s="27" t="s">
        <v>1667</v>
      </c>
      <c r="D736" s="27" t="s">
        <v>1675</v>
      </c>
      <c r="E736" s="27" t="s">
        <v>1681</v>
      </c>
      <c r="F736" s="32"/>
      <c r="G736" s="53">
        <v>252.12711151336401</v>
      </c>
      <c r="H736" s="30">
        <f t="shared" si="11"/>
        <v>0</v>
      </c>
    </row>
    <row r="737" spans="1:8" x14ac:dyDescent="0.25">
      <c r="A737" s="26" t="s">
        <v>1151</v>
      </c>
      <c r="B737" s="27" t="s">
        <v>503</v>
      </c>
      <c r="C737" s="27" t="s">
        <v>1667</v>
      </c>
      <c r="D737" s="27" t="s">
        <v>1676</v>
      </c>
      <c r="E737" s="27" t="s">
        <v>1681</v>
      </c>
      <c r="F737" s="32"/>
      <c r="G737" s="53">
        <v>291.311809151776</v>
      </c>
      <c r="H737" s="30">
        <f t="shared" si="11"/>
        <v>0</v>
      </c>
    </row>
    <row r="738" spans="1:8" x14ac:dyDescent="0.25">
      <c r="A738" s="26" t="s">
        <v>1828</v>
      </c>
      <c r="B738" s="27" t="s">
        <v>503</v>
      </c>
      <c r="C738" s="27" t="s">
        <v>1667</v>
      </c>
      <c r="D738" s="27" t="s">
        <v>1736</v>
      </c>
      <c r="E738" s="27" t="s">
        <v>1682</v>
      </c>
      <c r="F738" s="32"/>
      <c r="G738" s="53">
        <v>162.12171486316601</v>
      </c>
      <c r="H738" s="30">
        <f t="shared" si="11"/>
        <v>0</v>
      </c>
    </row>
    <row r="739" spans="1:8" x14ac:dyDescent="0.25">
      <c r="A739" s="26" t="s">
        <v>1152</v>
      </c>
      <c r="B739" s="27" t="s">
        <v>503</v>
      </c>
      <c r="C739" s="27" t="s">
        <v>1667</v>
      </c>
      <c r="D739" s="27" t="s">
        <v>1670</v>
      </c>
      <c r="E739" s="27" t="s">
        <v>1682</v>
      </c>
      <c r="F739" s="32"/>
      <c r="G739" s="53">
        <v>219.27594899771199</v>
      </c>
      <c r="H739" s="30">
        <f t="shared" si="11"/>
        <v>0</v>
      </c>
    </row>
    <row r="740" spans="1:8" x14ac:dyDescent="0.25">
      <c r="A740" s="26" t="s">
        <v>1153</v>
      </c>
      <c r="B740" s="27" t="s">
        <v>503</v>
      </c>
      <c r="C740" s="27" t="s">
        <v>1667</v>
      </c>
      <c r="D740" s="27" t="s">
        <v>1671</v>
      </c>
      <c r="E740" s="27" t="s">
        <v>1682</v>
      </c>
      <c r="F740" s="32"/>
      <c r="G740" s="53">
        <v>254.78077515790901</v>
      </c>
      <c r="H740" s="30">
        <f t="shared" si="11"/>
        <v>0</v>
      </c>
    </row>
    <row r="741" spans="1:8" x14ac:dyDescent="0.25">
      <c r="A741" s="26" t="s">
        <v>1154</v>
      </c>
      <c r="B741" s="27" t="s">
        <v>503</v>
      </c>
      <c r="C741" s="27" t="s">
        <v>1667</v>
      </c>
      <c r="D741" s="27" t="s">
        <v>1672</v>
      </c>
      <c r="E741" s="27" t="s">
        <v>1682</v>
      </c>
      <c r="F741" s="32"/>
      <c r="G741" s="53">
        <v>268.91600367787299</v>
      </c>
      <c r="H741" s="30">
        <f t="shared" si="11"/>
        <v>0</v>
      </c>
    </row>
    <row r="742" spans="1:8" x14ac:dyDescent="0.25">
      <c r="A742" s="26" t="s">
        <v>1155</v>
      </c>
      <c r="B742" s="27" t="s">
        <v>503</v>
      </c>
      <c r="C742" s="27" t="s">
        <v>1667</v>
      </c>
      <c r="D742" s="27" t="s">
        <v>1673</v>
      </c>
      <c r="E742" s="27" t="s">
        <v>1682</v>
      </c>
      <c r="F742" s="32"/>
      <c r="G742" s="53">
        <v>292.478333928013</v>
      </c>
      <c r="H742" s="30">
        <f t="shared" si="11"/>
        <v>0</v>
      </c>
    </row>
    <row r="743" spans="1:8" x14ac:dyDescent="0.25">
      <c r="A743" s="26" t="s">
        <v>1156</v>
      </c>
      <c r="B743" s="27" t="s">
        <v>503</v>
      </c>
      <c r="C743" s="27" t="s">
        <v>1667</v>
      </c>
      <c r="D743" s="27" t="s">
        <v>1674</v>
      </c>
      <c r="E743" s="27" t="s">
        <v>1682</v>
      </c>
      <c r="F743" s="32"/>
      <c r="G743" s="53">
        <v>385.08770978478202</v>
      </c>
      <c r="H743" s="30">
        <f t="shared" si="11"/>
        <v>0</v>
      </c>
    </row>
    <row r="744" spans="1:8" x14ac:dyDescent="0.25">
      <c r="A744" s="26" t="s">
        <v>1157</v>
      </c>
      <c r="B744" s="27" t="s">
        <v>503</v>
      </c>
      <c r="C744" s="27" t="s">
        <v>1667</v>
      </c>
      <c r="D744" s="27" t="s">
        <v>1675</v>
      </c>
      <c r="E744" s="27" t="s">
        <v>1682</v>
      </c>
      <c r="F744" s="32"/>
      <c r="G744" s="53">
        <v>337.21330791188598</v>
      </c>
      <c r="H744" s="30">
        <f t="shared" si="11"/>
        <v>0</v>
      </c>
    </row>
    <row r="745" spans="1:8" x14ac:dyDescent="0.25">
      <c r="A745" s="26" t="s">
        <v>1158</v>
      </c>
      <c r="B745" s="27" t="s">
        <v>503</v>
      </c>
      <c r="C745" s="27" t="s">
        <v>1667</v>
      </c>
      <c r="D745" s="27" t="s">
        <v>1676</v>
      </c>
      <c r="E745" s="27" t="s">
        <v>1682</v>
      </c>
      <c r="F745" s="32"/>
      <c r="G745" s="53">
        <v>302.98428747380802</v>
      </c>
      <c r="H745" s="30">
        <f t="shared" si="11"/>
        <v>0</v>
      </c>
    </row>
    <row r="746" spans="1:8" x14ac:dyDescent="0.25">
      <c r="A746" s="26" t="s">
        <v>1829</v>
      </c>
      <c r="B746" s="27" t="s">
        <v>503</v>
      </c>
      <c r="C746" s="27" t="s">
        <v>1667</v>
      </c>
      <c r="D746" s="27" t="s">
        <v>1736</v>
      </c>
      <c r="E746" s="27" t="s">
        <v>1683</v>
      </c>
      <c r="F746" s="32"/>
      <c r="G746" s="53">
        <v>173.897582873754</v>
      </c>
      <c r="H746" s="30">
        <f t="shared" si="11"/>
        <v>0</v>
      </c>
    </row>
    <row r="747" spans="1:8" x14ac:dyDescent="0.25">
      <c r="A747" s="26" t="s">
        <v>1159</v>
      </c>
      <c r="B747" s="27" t="s">
        <v>503</v>
      </c>
      <c r="C747" s="27" t="s">
        <v>1667</v>
      </c>
      <c r="D747" s="27" t="s">
        <v>1670</v>
      </c>
      <c r="E747" s="27" t="s">
        <v>1683</v>
      </c>
      <c r="F747" s="32"/>
      <c r="G747" s="53">
        <v>231.17183749470101</v>
      </c>
      <c r="H747" s="30">
        <f t="shared" si="11"/>
        <v>0</v>
      </c>
    </row>
    <row r="748" spans="1:8" x14ac:dyDescent="0.25">
      <c r="A748" s="26" t="s">
        <v>1160</v>
      </c>
      <c r="B748" s="27" t="s">
        <v>503</v>
      </c>
      <c r="C748" s="27" t="s">
        <v>1667</v>
      </c>
      <c r="D748" s="27" t="s">
        <v>1671</v>
      </c>
      <c r="E748" s="27" t="s">
        <v>1683</v>
      </c>
      <c r="F748" s="32"/>
      <c r="G748" s="53">
        <v>264.294973411721</v>
      </c>
      <c r="H748" s="30">
        <f t="shared" si="11"/>
        <v>0</v>
      </c>
    </row>
    <row r="749" spans="1:8" x14ac:dyDescent="0.25">
      <c r="A749" s="26" t="s">
        <v>1161</v>
      </c>
      <c r="B749" s="27" t="s">
        <v>503</v>
      </c>
      <c r="C749" s="27" t="s">
        <v>1667</v>
      </c>
      <c r="D749" s="27" t="s">
        <v>1672</v>
      </c>
      <c r="E749" s="27" t="s">
        <v>1683</v>
      </c>
      <c r="F749" s="32"/>
      <c r="G749" s="53">
        <v>291.90398476799299</v>
      </c>
      <c r="H749" s="30">
        <f t="shared" si="11"/>
        <v>0</v>
      </c>
    </row>
    <row r="750" spans="1:8" x14ac:dyDescent="0.25">
      <c r="A750" s="26" t="s">
        <v>1162</v>
      </c>
      <c r="B750" s="27" t="s">
        <v>503</v>
      </c>
      <c r="C750" s="27" t="s">
        <v>1667</v>
      </c>
      <c r="D750" s="27" t="s">
        <v>1673</v>
      </c>
      <c r="E750" s="27" t="s">
        <v>1683</v>
      </c>
      <c r="F750" s="32"/>
      <c r="G750" s="53">
        <v>314.34438236856101</v>
      </c>
      <c r="H750" s="30">
        <f t="shared" si="11"/>
        <v>0</v>
      </c>
    </row>
    <row r="751" spans="1:8" x14ac:dyDescent="0.25">
      <c r="A751" s="26" t="s">
        <v>1163</v>
      </c>
      <c r="B751" s="27" t="s">
        <v>503</v>
      </c>
      <c r="C751" s="27" t="s">
        <v>1667</v>
      </c>
      <c r="D751" s="27" t="s">
        <v>1674</v>
      </c>
      <c r="E751" s="27" t="s">
        <v>1683</v>
      </c>
      <c r="F751" s="32"/>
      <c r="G751" s="53">
        <v>341.02930786983802</v>
      </c>
      <c r="H751" s="30">
        <f t="shared" si="11"/>
        <v>0</v>
      </c>
    </row>
    <row r="752" spans="1:8" x14ac:dyDescent="0.25">
      <c r="A752" s="26" t="s">
        <v>1164</v>
      </c>
      <c r="B752" s="27" t="s">
        <v>503</v>
      </c>
      <c r="C752" s="27" t="s">
        <v>1667</v>
      </c>
      <c r="D752" s="27" t="s">
        <v>1675</v>
      </c>
      <c r="E752" s="27" t="s">
        <v>1683</v>
      </c>
      <c r="F752" s="32"/>
      <c r="G752" s="53">
        <v>287.013284736093</v>
      </c>
      <c r="H752" s="30">
        <f t="shared" si="11"/>
        <v>0</v>
      </c>
    </row>
    <row r="753" spans="1:8" x14ac:dyDescent="0.25">
      <c r="A753" s="26" t="s">
        <v>1165</v>
      </c>
      <c r="B753" s="27" t="s">
        <v>503</v>
      </c>
      <c r="C753" s="27" t="s">
        <v>1667</v>
      </c>
      <c r="D753" s="27" t="s">
        <v>1676</v>
      </c>
      <c r="E753" s="27" t="s">
        <v>1683</v>
      </c>
      <c r="F753" s="32"/>
      <c r="G753" s="53">
        <v>315.91016354561998</v>
      </c>
      <c r="H753" s="30">
        <f t="shared" si="11"/>
        <v>0</v>
      </c>
    </row>
    <row r="754" spans="1:8" x14ac:dyDescent="0.25">
      <c r="A754" s="26" t="s">
        <v>1830</v>
      </c>
      <c r="B754" s="27" t="s">
        <v>503</v>
      </c>
      <c r="C754" s="27" t="s">
        <v>1667</v>
      </c>
      <c r="D754" s="27" t="s">
        <v>1736</v>
      </c>
      <c r="E754" s="27" t="s">
        <v>1684</v>
      </c>
      <c r="F754" s="32"/>
      <c r="G754" s="53">
        <v>201.41459847008099</v>
      </c>
      <c r="H754" s="30">
        <f t="shared" si="11"/>
        <v>0</v>
      </c>
    </row>
    <row r="755" spans="1:8" x14ac:dyDescent="0.25">
      <c r="A755" s="26" t="s">
        <v>1166</v>
      </c>
      <c r="B755" s="27" t="s">
        <v>503</v>
      </c>
      <c r="C755" s="27" t="s">
        <v>1667</v>
      </c>
      <c r="D755" s="27" t="s">
        <v>1670</v>
      </c>
      <c r="E755" s="27" t="s">
        <v>1684</v>
      </c>
      <c r="F755" s="32"/>
      <c r="G755" s="53">
        <v>261.86503890627398</v>
      </c>
      <c r="H755" s="30">
        <f t="shared" si="11"/>
        <v>0</v>
      </c>
    </row>
    <row r="756" spans="1:8" x14ac:dyDescent="0.25">
      <c r="A756" s="26" t="s">
        <v>1167</v>
      </c>
      <c r="B756" s="27" t="s">
        <v>503</v>
      </c>
      <c r="C756" s="27" t="s">
        <v>1667</v>
      </c>
      <c r="D756" s="27" t="s">
        <v>1671</v>
      </c>
      <c r="E756" s="27" t="s">
        <v>1684</v>
      </c>
      <c r="F756" s="32"/>
      <c r="G756" s="53">
        <v>288.55404686835902</v>
      </c>
      <c r="H756" s="30">
        <f t="shared" si="11"/>
        <v>0</v>
      </c>
    </row>
    <row r="757" spans="1:8" x14ac:dyDescent="0.25">
      <c r="A757" s="26" t="s">
        <v>1168</v>
      </c>
      <c r="B757" s="27" t="s">
        <v>503</v>
      </c>
      <c r="C757" s="27" t="s">
        <v>1667</v>
      </c>
      <c r="D757" s="27" t="s">
        <v>1672</v>
      </c>
      <c r="E757" s="27" t="s">
        <v>1684</v>
      </c>
      <c r="F757" s="32"/>
      <c r="G757" s="53">
        <v>308.74722169822002</v>
      </c>
      <c r="H757" s="30">
        <f t="shared" si="11"/>
        <v>0</v>
      </c>
    </row>
    <row r="758" spans="1:8" x14ac:dyDescent="0.25">
      <c r="A758" s="26" t="s">
        <v>1169</v>
      </c>
      <c r="B758" s="27" t="s">
        <v>503</v>
      </c>
      <c r="C758" s="27" t="s">
        <v>1667</v>
      </c>
      <c r="D758" s="27" t="s">
        <v>1673</v>
      </c>
      <c r="E758" s="27" t="s">
        <v>1684</v>
      </c>
      <c r="F758" s="32"/>
      <c r="G758" s="53">
        <v>329.23257121872501</v>
      </c>
      <c r="H758" s="30">
        <f t="shared" si="11"/>
        <v>0</v>
      </c>
    </row>
    <row r="759" spans="1:8" x14ac:dyDescent="0.25">
      <c r="A759" s="26" t="s">
        <v>1170</v>
      </c>
      <c r="B759" s="27" t="s">
        <v>503</v>
      </c>
      <c r="C759" s="27" t="s">
        <v>1667</v>
      </c>
      <c r="D759" s="27" t="s">
        <v>1674</v>
      </c>
      <c r="E759" s="27" t="s">
        <v>1684</v>
      </c>
      <c r="F759" s="32"/>
      <c r="G759" s="53">
        <v>380.541384503573</v>
      </c>
      <c r="H759" s="30">
        <f t="shared" si="11"/>
        <v>0</v>
      </c>
    </row>
    <row r="760" spans="1:8" x14ac:dyDescent="0.25">
      <c r="A760" s="26" t="s">
        <v>1171</v>
      </c>
      <c r="B760" s="27" t="s">
        <v>503</v>
      </c>
      <c r="C760" s="27" t="s">
        <v>1667</v>
      </c>
      <c r="D760" s="27" t="s">
        <v>1675</v>
      </c>
      <c r="E760" s="27" t="s">
        <v>1684</v>
      </c>
      <c r="F760" s="32"/>
      <c r="G760" s="53">
        <v>352.81725810584601</v>
      </c>
      <c r="H760" s="30">
        <f t="shared" si="11"/>
        <v>0</v>
      </c>
    </row>
    <row r="761" spans="1:8" x14ac:dyDescent="0.25">
      <c r="A761" s="26" t="s">
        <v>1172</v>
      </c>
      <c r="B761" s="27" t="s">
        <v>503</v>
      </c>
      <c r="C761" s="27" t="s">
        <v>1667</v>
      </c>
      <c r="D761" s="27" t="s">
        <v>1676</v>
      </c>
      <c r="E761" s="27" t="s">
        <v>1684</v>
      </c>
      <c r="F761" s="32"/>
      <c r="G761" s="53">
        <v>348.27665613353702</v>
      </c>
      <c r="H761" s="30">
        <f t="shared" si="11"/>
        <v>0</v>
      </c>
    </row>
    <row r="762" spans="1:8" x14ac:dyDescent="0.25">
      <c r="A762" s="26" t="s">
        <v>1831</v>
      </c>
      <c r="B762" s="27" t="s">
        <v>503</v>
      </c>
      <c r="C762" s="27" t="s">
        <v>1667</v>
      </c>
      <c r="D762" s="27" t="s">
        <v>1736</v>
      </c>
      <c r="E762" s="27" t="s">
        <v>1685</v>
      </c>
      <c r="F762" s="32"/>
      <c r="G762" s="53">
        <v>146.41111226908799</v>
      </c>
      <c r="H762" s="30">
        <f t="shared" si="11"/>
        <v>0</v>
      </c>
    </row>
    <row r="763" spans="1:8" x14ac:dyDescent="0.25">
      <c r="A763" s="26" t="s">
        <v>1173</v>
      </c>
      <c r="B763" s="27" t="s">
        <v>503</v>
      </c>
      <c r="C763" s="27" t="s">
        <v>1667</v>
      </c>
      <c r="D763" s="27" t="s">
        <v>1670</v>
      </c>
      <c r="E763" s="27" t="s">
        <v>1685</v>
      </c>
      <c r="F763" s="32"/>
      <c r="G763" s="53">
        <v>193.873606660413</v>
      </c>
      <c r="H763" s="30">
        <f t="shared" si="11"/>
        <v>0</v>
      </c>
    </row>
    <row r="764" spans="1:8" x14ac:dyDescent="0.25">
      <c r="A764" s="26" t="s">
        <v>1174</v>
      </c>
      <c r="B764" s="27" t="s">
        <v>503</v>
      </c>
      <c r="C764" s="27" t="s">
        <v>1667</v>
      </c>
      <c r="D764" s="27" t="s">
        <v>1671</v>
      </c>
      <c r="E764" s="27" t="s">
        <v>1685</v>
      </c>
      <c r="F764" s="32"/>
      <c r="G764" s="53">
        <v>221.91262282692301</v>
      </c>
      <c r="H764" s="30">
        <f t="shared" si="11"/>
        <v>0</v>
      </c>
    </row>
    <row r="765" spans="1:8" x14ac:dyDescent="0.25">
      <c r="A765" s="26" t="s">
        <v>1175</v>
      </c>
      <c r="B765" s="27" t="s">
        <v>503</v>
      </c>
      <c r="C765" s="27" t="s">
        <v>1667</v>
      </c>
      <c r="D765" s="27" t="s">
        <v>1672</v>
      </c>
      <c r="E765" s="27" t="s">
        <v>1685</v>
      </c>
      <c r="F765" s="32"/>
      <c r="G765" s="53">
        <v>245.25578278538401</v>
      </c>
      <c r="H765" s="30">
        <f t="shared" si="11"/>
        <v>0</v>
      </c>
    </row>
    <row r="766" spans="1:8" x14ac:dyDescent="0.25">
      <c r="A766" s="26" t="s">
        <v>1176</v>
      </c>
      <c r="B766" s="27" t="s">
        <v>503</v>
      </c>
      <c r="C766" s="27" t="s">
        <v>1667</v>
      </c>
      <c r="D766" s="27" t="s">
        <v>1673</v>
      </c>
      <c r="E766" s="27" t="s">
        <v>1685</v>
      </c>
      <c r="F766" s="32"/>
      <c r="G766" s="53">
        <v>259.64787955057602</v>
      </c>
      <c r="H766" s="30">
        <f t="shared" si="11"/>
        <v>0</v>
      </c>
    </row>
    <row r="767" spans="1:8" x14ac:dyDescent="0.25">
      <c r="A767" s="26" t="s">
        <v>1177</v>
      </c>
      <c r="B767" s="27" t="s">
        <v>503</v>
      </c>
      <c r="C767" s="27" t="s">
        <v>1667</v>
      </c>
      <c r="D767" s="27" t="s">
        <v>1674</v>
      </c>
      <c r="E767" s="27" t="s">
        <v>1685</v>
      </c>
      <c r="F767" s="32"/>
      <c r="G767" s="53">
        <v>270.456043562123</v>
      </c>
      <c r="H767" s="30">
        <f t="shared" si="11"/>
        <v>0</v>
      </c>
    </row>
    <row r="768" spans="1:8" x14ac:dyDescent="0.25">
      <c r="A768" s="26" t="s">
        <v>1178</v>
      </c>
      <c r="B768" s="27" t="s">
        <v>503</v>
      </c>
      <c r="C768" s="27" t="s">
        <v>1667</v>
      </c>
      <c r="D768" s="27" t="s">
        <v>1675</v>
      </c>
      <c r="E768" s="27" t="s">
        <v>1685</v>
      </c>
      <c r="F768" s="32"/>
      <c r="G768" s="53">
        <v>248.808359448397</v>
      </c>
      <c r="H768" s="30">
        <f t="shared" si="11"/>
        <v>0</v>
      </c>
    </row>
    <row r="769" spans="1:8" x14ac:dyDescent="0.25">
      <c r="A769" s="26" t="s">
        <v>1179</v>
      </c>
      <c r="B769" s="27" t="s">
        <v>503</v>
      </c>
      <c r="C769" s="27" t="s">
        <v>1667</v>
      </c>
      <c r="D769" s="27" t="s">
        <v>1676</v>
      </c>
      <c r="E769" s="27" t="s">
        <v>1685</v>
      </c>
      <c r="F769" s="32"/>
      <c r="G769" s="53">
        <v>275.57349012037901</v>
      </c>
      <c r="H769" s="30">
        <f t="shared" si="11"/>
        <v>0</v>
      </c>
    </row>
    <row r="770" spans="1:8" x14ac:dyDescent="0.25">
      <c r="A770" s="26" t="s">
        <v>1832</v>
      </c>
      <c r="B770" s="27" t="s">
        <v>1659</v>
      </c>
      <c r="C770" s="27" t="s">
        <v>1668</v>
      </c>
      <c r="D770" s="27" t="s">
        <v>1736</v>
      </c>
      <c r="E770" s="27" t="s">
        <v>1678</v>
      </c>
      <c r="F770" s="32"/>
      <c r="G770" s="53">
        <v>208.78811206563</v>
      </c>
      <c r="H770" s="30">
        <f t="shared" ref="H770:H833" si="12">G770*F770</f>
        <v>0</v>
      </c>
    </row>
    <row r="771" spans="1:8" x14ac:dyDescent="0.25">
      <c r="A771" s="26" t="s">
        <v>1180</v>
      </c>
      <c r="B771" s="27" t="s">
        <v>1659</v>
      </c>
      <c r="C771" s="27" t="s">
        <v>1668</v>
      </c>
      <c r="D771" s="27" t="s">
        <v>1670</v>
      </c>
      <c r="E771" s="27" t="s">
        <v>1678</v>
      </c>
      <c r="F771" s="32"/>
      <c r="G771" s="53">
        <v>294.95239139369102</v>
      </c>
      <c r="H771" s="30">
        <f t="shared" si="12"/>
        <v>0</v>
      </c>
    </row>
    <row r="772" spans="1:8" x14ac:dyDescent="0.25">
      <c r="A772" s="26" t="s">
        <v>1181</v>
      </c>
      <c r="B772" s="27" t="s">
        <v>1659</v>
      </c>
      <c r="C772" s="27" t="s">
        <v>1668</v>
      </c>
      <c r="D772" s="27" t="s">
        <v>1671</v>
      </c>
      <c r="E772" s="27" t="s">
        <v>1678</v>
      </c>
      <c r="F772" s="32"/>
      <c r="G772" s="53">
        <v>360.28530788083901</v>
      </c>
      <c r="H772" s="30">
        <f t="shared" si="12"/>
        <v>0</v>
      </c>
    </row>
    <row r="773" spans="1:8" x14ac:dyDescent="0.25">
      <c r="A773" s="26" t="s">
        <v>1182</v>
      </c>
      <c r="B773" s="27" t="s">
        <v>1659</v>
      </c>
      <c r="C773" s="27" t="s">
        <v>1668</v>
      </c>
      <c r="D773" s="27" t="s">
        <v>1672</v>
      </c>
      <c r="E773" s="27" t="s">
        <v>1678</v>
      </c>
      <c r="F773" s="32"/>
      <c r="G773" s="53">
        <v>430.43411105804199</v>
      </c>
      <c r="H773" s="30">
        <f t="shared" si="12"/>
        <v>0</v>
      </c>
    </row>
    <row r="774" spans="1:8" x14ac:dyDescent="0.25">
      <c r="A774" s="26" t="s">
        <v>1183</v>
      </c>
      <c r="B774" s="27" t="s">
        <v>1659</v>
      </c>
      <c r="C774" s="27" t="s">
        <v>1668</v>
      </c>
      <c r="D774" s="27" t="s">
        <v>1673</v>
      </c>
      <c r="E774" s="27" t="s">
        <v>1678</v>
      </c>
      <c r="F774" s="32"/>
      <c r="G774" s="53">
        <v>474.94400778594502</v>
      </c>
      <c r="H774" s="30">
        <f t="shared" si="12"/>
        <v>0</v>
      </c>
    </row>
    <row r="775" spans="1:8" x14ac:dyDescent="0.25">
      <c r="A775" s="26" t="s">
        <v>1184</v>
      </c>
      <c r="B775" s="27" t="s">
        <v>1659</v>
      </c>
      <c r="C775" s="27" t="s">
        <v>1668</v>
      </c>
      <c r="D775" s="27" t="s">
        <v>1674</v>
      </c>
      <c r="E775" s="27" t="s">
        <v>1678</v>
      </c>
      <c r="F775" s="32"/>
      <c r="G775" s="53">
        <v>530.08581503895005</v>
      </c>
      <c r="H775" s="30">
        <f t="shared" si="12"/>
        <v>0</v>
      </c>
    </row>
    <row r="776" spans="1:8" x14ac:dyDescent="0.25">
      <c r="A776" s="26" t="s">
        <v>1185</v>
      </c>
      <c r="B776" s="27" t="s">
        <v>1659</v>
      </c>
      <c r="C776" s="27" t="s">
        <v>1668</v>
      </c>
      <c r="D776" s="27" t="s">
        <v>1675</v>
      </c>
      <c r="E776" s="27" t="s">
        <v>1678</v>
      </c>
      <c r="F776" s="32"/>
      <c r="G776" s="53">
        <v>461.32044743638198</v>
      </c>
      <c r="H776" s="30">
        <f t="shared" si="12"/>
        <v>0</v>
      </c>
    </row>
    <row r="777" spans="1:8" x14ac:dyDescent="0.25">
      <c r="A777" s="26" t="s">
        <v>1186</v>
      </c>
      <c r="B777" s="27" t="s">
        <v>1659</v>
      </c>
      <c r="C777" s="27" t="s">
        <v>1668</v>
      </c>
      <c r="D777" s="27" t="s">
        <v>1676</v>
      </c>
      <c r="E777" s="27" t="s">
        <v>1678</v>
      </c>
      <c r="F777" s="32"/>
      <c r="G777" s="53">
        <v>448.10067999829198</v>
      </c>
      <c r="H777" s="30">
        <f t="shared" si="12"/>
        <v>0</v>
      </c>
    </row>
    <row r="778" spans="1:8" x14ac:dyDescent="0.25">
      <c r="A778" s="26" t="s">
        <v>1833</v>
      </c>
      <c r="B778" s="27" t="s">
        <v>1659</v>
      </c>
      <c r="C778" s="27" t="s">
        <v>1668</v>
      </c>
      <c r="D778" s="27" t="s">
        <v>1736</v>
      </c>
      <c r="E778" s="27" t="s">
        <v>1679</v>
      </c>
      <c r="F778" s="32"/>
      <c r="G778" s="53">
        <v>393.818592826366</v>
      </c>
      <c r="H778" s="30">
        <f t="shared" si="12"/>
        <v>0</v>
      </c>
    </row>
    <row r="779" spans="1:8" x14ac:dyDescent="0.25">
      <c r="A779" s="26" t="s">
        <v>1187</v>
      </c>
      <c r="B779" s="27" t="s">
        <v>1659</v>
      </c>
      <c r="C779" s="27" t="s">
        <v>1668</v>
      </c>
      <c r="D779" s="27" t="s">
        <v>1670</v>
      </c>
      <c r="E779" s="27" t="s">
        <v>1679</v>
      </c>
      <c r="F779" s="32"/>
      <c r="G779" s="53">
        <v>525.14407456766003</v>
      </c>
      <c r="H779" s="30">
        <f t="shared" si="12"/>
        <v>0</v>
      </c>
    </row>
    <row r="780" spans="1:8" x14ac:dyDescent="0.25">
      <c r="A780" s="26" t="s">
        <v>1188</v>
      </c>
      <c r="B780" s="27" t="s">
        <v>1659</v>
      </c>
      <c r="C780" s="27" t="s">
        <v>1668</v>
      </c>
      <c r="D780" s="27" t="s">
        <v>1671</v>
      </c>
      <c r="E780" s="27" t="s">
        <v>1679</v>
      </c>
      <c r="F780" s="32"/>
      <c r="G780" s="53">
        <v>612.31915582547504</v>
      </c>
      <c r="H780" s="30">
        <f t="shared" si="12"/>
        <v>0</v>
      </c>
    </row>
    <row r="781" spans="1:8" x14ac:dyDescent="0.25">
      <c r="A781" s="26" t="s">
        <v>1189</v>
      </c>
      <c r="B781" s="27" t="s">
        <v>1659</v>
      </c>
      <c r="C781" s="27" t="s">
        <v>1668</v>
      </c>
      <c r="D781" s="27" t="s">
        <v>1672</v>
      </c>
      <c r="E781" s="27" t="s">
        <v>1679</v>
      </c>
      <c r="F781" s="32"/>
      <c r="G781" s="53">
        <v>681.47786765592002</v>
      </c>
      <c r="H781" s="30">
        <f t="shared" si="12"/>
        <v>0</v>
      </c>
    </row>
    <row r="782" spans="1:8" x14ac:dyDescent="0.25">
      <c r="A782" s="26" t="s">
        <v>1190</v>
      </c>
      <c r="B782" s="27" t="s">
        <v>1659</v>
      </c>
      <c r="C782" s="27" t="s">
        <v>1668</v>
      </c>
      <c r="D782" s="27" t="s">
        <v>1673</v>
      </c>
      <c r="E782" s="27" t="s">
        <v>1679</v>
      </c>
      <c r="F782" s="32"/>
      <c r="G782" s="53">
        <v>760.88871605695999</v>
      </c>
      <c r="H782" s="30">
        <f t="shared" si="12"/>
        <v>0</v>
      </c>
    </row>
    <row r="783" spans="1:8" x14ac:dyDescent="0.25">
      <c r="A783" s="26" t="s">
        <v>1191</v>
      </c>
      <c r="B783" s="27" t="s">
        <v>1659</v>
      </c>
      <c r="C783" s="27" t="s">
        <v>1668</v>
      </c>
      <c r="D783" s="27" t="s">
        <v>1674</v>
      </c>
      <c r="E783" s="27" t="s">
        <v>1679</v>
      </c>
      <c r="F783" s="32"/>
      <c r="G783" s="53">
        <v>936.78571700958798</v>
      </c>
      <c r="H783" s="30">
        <f t="shared" si="12"/>
        <v>0</v>
      </c>
    </row>
    <row r="784" spans="1:8" x14ac:dyDescent="0.25">
      <c r="A784" s="26" t="s">
        <v>1192</v>
      </c>
      <c r="B784" s="27" t="s">
        <v>1659</v>
      </c>
      <c r="C784" s="27" t="s">
        <v>1668</v>
      </c>
      <c r="D784" s="27" t="s">
        <v>1675</v>
      </c>
      <c r="E784" s="27" t="s">
        <v>1679</v>
      </c>
      <c r="F784" s="32"/>
      <c r="G784" s="53">
        <v>848.62716895700601</v>
      </c>
      <c r="H784" s="30">
        <f t="shared" si="12"/>
        <v>0</v>
      </c>
    </row>
    <row r="785" spans="1:8" x14ac:dyDescent="0.25">
      <c r="A785" s="26" t="s">
        <v>1193</v>
      </c>
      <c r="B785" s="27" t="s">
        <v>1659</v>
      </c>
      <c r="C785" s="27" t="s">
        <v>1668</v>
      </c>
      <c r="D785" s="27" t="s">
        <v>1676</v>
      </c>
      <c r="E785" s="27" t="s">
        <v>1679</v>
      </c>
      <c r="F785" s="32"/>
      <c r="G785" s="53">
        <v>719.93149603296899</v>
      </c>
      <c r="H785" s="30">
        <f t="shared" si="12"/>
        <v>0</v>
      </c>
    </row>
    <row r="786" spans="1:8" x14ac:dyDescent="0.25">
      <c r="A786" s="26" t="s">
        <v>1834</v>
      </c>
      <c r="B786" s="27" t="s">
        <v>1659</v>
      </c>
      <c r="C786" s="27" t="s">
        <v>1668</v>
      </c>
      <c r="D786" s="27" t="s">
        <v>1736</v>
      </c>
      <c r="E786" s="27" t="s">
        <v>1680</v>
      </c>
      <c r="F786" s="32"/>
      <c r="G786" s="53">
        <v>317.28865488448599</v>
      </c>
      <c r="H786" s="30">
        <f t="shared" si="12"/>
        <v>0</v>
      </c>
    </row>
    <row r="787" spans="1:8" x14ac:dyDescent="0.25">
      <c r="A787" s="26" t="s">
        <v>1194</v>
      </c>
      <c r="B787" s="27" t="s">
        <v>1659</v>
      </c>
      <c r="C787" s="27" t="s">
        <v>1668</v>
      </c>
      <c r="D787" s="27" t="s">
        <v>1670</v>
      </c>
      <c r="E787" s="27" t="s">
        <v>1680</v>
      </c>
      <c r="F787" s="32"/>
      <c r="G787" s="53">
        <v>425.03991418871101</v>
      </c>
      <c r="H787" s="30">
        <f t="shared" si="12"/>
        <v>0</v>
      </c>
    </row>
    <row r="788" spans="1:8" x14ac:dyDescent="0.25">
      <c r="A788" s="26" t="s">
        <v>1195</v>
      </c>
      <c r="B788" s="27" t="s">
        <v>1659</v>
      </c>
      <c r="C788" s="27" t="s">
        <v>1668</v>
      </c>
      <c r="D788" s="27" t="s">
        <v>1671</v>
      </c>
      <c r="E788" s="27" t="s">
        <v>1680</v>
      </c>
      <c r="F788" s="32"/>
      <c r="G788" s="53">
        <v>496.438784647825</v>
      </c>
      <c r="H788" s="30">
        <f t="shared" si="12"/>
        <v>0</v>
      </c>
    </row>
    <row r="789" spans="1:8" x14ac:dyDescent="0.25">
      <c r="A789" s="26" t="s">
        <v>1196</v>
      </c>
      <c r="B789" s="27" t="s">
        <v>1659</v>
      </c>
      <c r="C789" s="27" t="s">
        <v>1668</v>
      </c>
      <c r="D789" s="27" t="s">
        <v>1672</v>
      </c>
      <c r="E789" s="27" t="s">
        <v>1680</v>
      </c>
      <c r="F789" s="32"/>
      <c r="G789" s="53">
        <v>574.00437731044497</v>
      </c>
      <c r="H789" s="30">
        <f t="shared" si="12"/>
        <v>0</v>
      </c>
    </row>
    <row r="790" spans="1:8" x14ac:dyDescent="0.25">
      <c r="A790" s="26" t="s">
        <v>1197</v>
      </c>
      <c r="B790" s="27" t="s">
        <v>1659</v>
      </c>
      <c r="C790" s="27" t="s">
        <v>1668</v>
      </c>
      <c r="D790" s="27" t="s">
        <v>1673</v>
      </c>
      <c r="E790" s="27" t="s">
        <v>1680</v>
      </c>
      <c r="F790" s="32"/>
      <c r="G790" s="53">
        <v>658.092684328671</v>
      </c>
      <c r="H790" s="30">
        <f t="shared" si="12"/>
        <v>0</v>
      </c>
    </row>
    <row r="791" spans="1:8" x14ac:dyDescent="0.25">
      <c r="A791" s="26" t="s">
        <v>1198</v>
      </c>
      <c r="B791" s="27" t="s">
        <v>1659</v>
      </c>
      <c r="C791" s="27" t="s">
        <v>1668</v>
      </c>
      <c r="D791" s="27" t="s">
        <v>1674</v>
      </c>
      <c r="E791" s="27" t="s">
        <v>1680</v>
      </c>
      <c r="F791" s="32"/>
      <c r="G791" s="53">
        <v>716.82324760185395</v>
      </c>
      <c r="H791" s="30">
        <f t="shared" si="12"/>
        <v>0</v>
      </c>
    </row>
    <row r="792" spans="1:8" x14ac:dyDescent="0.25">
      <c r="A792" s="26" t="s">
        <v>1199</v>
      </c>
      <c r="B792" s="27" t="s">
        <v>1659</v>
      </c>
      <c r="C792" s="27" t="s">
        <v>1668</v>
      </c>
      <c r="D792" s="27" t="s">
        <v>1675</v>
      </c>
      <c r="E792" s="27" t="s">
        <v>1680</v>
      </c>
      <c r="F792" s="32"/>
      <c r="G792" s="53">
        <v>659.29168213000798</v>
      </c>
      <c r="H792" s="30">
        <f t="shared" si="12"/>
        <v>0</v>
      </c>
    </row>
    <row r="793" spans="1:8" x14ac:dyDescent="0.25">
      <c r="A793" s="26" t="s">
        <v>1200</v>
      </c>
      <c r="B793" s="27" t="s">
        <v>1659</v>
      </c>
      <c r="C793" s="27" t="s">
        <v>1668</v>
      </c>
      <c r="D793" s="27" t="s">
        <v>1676</v>
      </c>
      <c r="E793" s="27" t="s">
        <v>1680</v>
      </c>
      <c r="F793" s="32"/>
      <c r="G793" s="53">
        <v>619.65556838771204</v>
      </c>
      <c r="H793" s="30">
        <f t="shared" si="12"/>
        <v>0</v>
      </c>
    </row>
    <row r="794" spans="1:8" x14ac:dyDescent="0.25">
      <c r="A794" s="26" t="s">
        <v>1835</v>
      </c>
      <c r="B794" s="27" t="s">
        <v>1659</v>
      </c>
      <c r="C794" s="27" t="s">
        <v>1668</v>
      </c>
      <c r="D794" s="27" t="s">
        <v>1736</v>
      </c>
      <c r="E794" s="27" t="s">
        <v>1681</v>
      </c>
      <c r="F794" s="32"/>
      <c r="G794" s="53">
        <v>214.357083818896</v>
      </c>
      <c r="H794" s="30">
        <f t="shared" si="12"/>
        <v>0</v>
      </c>
    </row>
    <row r="795" spans="1:8" x14ac:dyDescent="0.25">
      <c r="A795" s="26" t="s">
        <v>1201</v>
      </c>
      <c r="B795" s="27" t="s">
        <v>1659</v>
      </c>
      <c r="C795" s="27" t="s">
        <v>1668</v>
      </c>
      <c r="D795" s="27" t="s">
        <v>1670</v>
      </c>
      <c r="E795" s="27" t="s">
        <v>1681</v>
      </c>
      <c r="F795" s="32"/>
      <c r="G795" s="53">
        <v>304.99133091812701</v>
      </c>
      <c r="H795" s="30">
        <f t="shared" si="12"/>
        <v>0</v>
      </c>
    </row>
    <row r="796" spans="1:8" x14ac:dyDescent="0.25">
      <c r="A796" s="26" t="s">
        <v>1202</v>
      </c>
      <c r="B796" s="27" t="s">
        <v>1659</v>
      </c>
      <c r="C796" s="27" t="s">
        <v>1668</v>
      </c>
      <c r="D796" s="27" t="s">
        <v>1671</v>
      </c>
      <c r="E796" s="27" t="s">
        <v>1681</v>
      </c>
      <c r="F796" s="32"/>
      <c r="G796" s="53">
        <v>355.62917880194499</v>
      </c>
      <c r="H796" s="30">
        <f t="shared" si="12"/>
        <v>0</v>
      </c>
    </row>
    <row r="797" spans="1:8" x14ac:dyDescent="0.25">
      <c r="A797" s="26" t="s">
        <v>1203</v>
      </c>
      <c r="B797" s="27" t="s">
        <v>1659</v>
      </c>
      <c r="C797" s="27" t="s">
        <v>1668</v>
      </c>
      <c r="D797" s="27" t="s">
        <v>1672</v>
      </c>
      <c r="E797" s="27" t="s">
        <v>1681</v>
      </c>
      <c r="F797" s="32"/>
      <c r="G797" s="53">
        <v>399.46289140388302</v>
      </c>
      <c r="H797" s="30">
        <f t="shared" si="12"/>
        <v>0</v>
      </c>
    </row>
    <row r="798" spans="1:8" x14ac:dyDescent="0.25">
      <c r="A798" s="26" t="s">
        <v>1204</v>
      </c>
      <c r="B798" s="27" t="s">
        <v>1659</v>
      </c>
      <c r="C798" s="27" t="s">
        <v>1668</v>
      </c>
      <c r="D798" s="27" t="s">
        <v>1673</v>
      </c>
      <c r="E798" s="27" t="s">
        <v>1681</v>
      </c>
      <c r="F798" s="32"/>
      <c r="G798" s="53">
        <v>435.46425903946403</v>
      </c>
      <c r="H798" s="30">
        <f t="shared" si="12"/>
        <v>0</v>
      </c>
    </row>
    <row r="799" spans="1:8" x14ac:dyDescent="0.25">
      <c r="A799" s="26" t="s">
        <v>1205</v>
      </c>
      <c r="B799" s="27" t="s">
        <v>1659</v>
      </c>
      <c r="C799" s="27" t="s">
        <v>1668</v>
      </c>
      <c r="D799" s="27" t="s">
        <v>1674</v>
      </c>
      <c r="E799" s="27" t="s">
        <v>1681</v>
      </c>
      <c r="F799" s="32"/>
      <c r="G799" s="53">
        <v>443.75968845942703</v>
      </c>
      <c r="H799" s="30">
        <f t="shared" si="12"/>
        <v>0</v>
      </c>
    </row>
    <row r="800" spans="1:8" x14ac:dyDescent="0.25">
      <c r="A800" s="26" t="s">
        <v>1206</v>
      </c>
      <c r="B800" s="27" t="s">
        <v>1659</v>
      </c>
      <c r="C800" s="27" t="s">
        <v>1668</v>
      </c>
      <c r="D800" s="27" t="s">
        <v>1675</v>
      </c>
      <c r="E800" s="27" t="s">
        <v>1681</v>
      </c>
      <c r="F800" s="32"/>
      <c r="G800" s="53">
        <v>395.47328034541499</v>
      </c>
      <c r="H800" s="30">
        <f t="shared" si="12"/>
        <v>0</v>
      </c>
    </row>
    <row r="801" spans="1:8" x14ac:dyDescent="0.25">
      <c r="A801" s="26" t="s">
        <v>1207</v>
      </c>
      <c r="B801" s="27" t="s">
        <v>1659</v>
      </c>
      <c r="C801" s="27" t="s">
        <v>1668</v>
      </c>
      <c r="D801" s="27" t="s">
        <v>1676</v>
      </c>
      <c r="E801" s="27" t="s">
        <v>1681</v>
      </c>
      <c r="F801" s="32"/>
      <c r="G801" s="53">
        <v>438.29257719274</v>
      </c>
      <c r="H801" s="30">
        <f t="shared" si="12"/>
        <v>0</v>
      </c>
    </row>
    <row r="802" spans="1:8" x14ac:dyDescent="0.25">
      <c r="A802" s="26" t="s">
        <v>1836</v>
      </c>
      <c r="B802" s="27" t="s">
        <v>1659</v>
      </c>
      <c r="C802" s="27" t="s">
        <v>1668</v>
      </c>
      <c r="D802" s="27" t="s">
        <v>1736</v>
      </c>
      <c r="E802" s="27" t="s">
        <v>1682</v>
      </c>
      <c r="F802" s="32"/>
      <c r="G802" s="53">
        <v>223.06389098723599</v>
      </c>
      <c r="H802" s="30">
        <f t="shared" si="12"/>
        <v>0</v>
      </c>
    </row>
    <row r="803" spans="1:8" x14ac:dyDescent="0.25">
      <c r="A803" s="26" t="s">
        <v>1208</v>
      </c>
      <c r="B803" s="27" t="s">
        <v>1659</v>
      </c>
      <c r="C803" s="27" t="s">
        <v>1668</v>
      </c>
      <c r="D803" s="27" t="s">
        <v>1670</v>
      </c>
      <c r="E803" s="27" t="s">
        <v>1682</v>
      </c>
      <c r="F803" s="32"/>
      <c r="G803" s="53">
        <v>315.55795830093302</v>
      </c>
      <c r="H803" s="30">
        <f t="shared" si="12"/>
        <v>0</v>
      </c>
    </row>
    <row r="804" spans="1:8" x14ac:dyDescent="0.25">
      <c r="A804" s="26" t="s">
        <v>1209</v>
      </c>
      <c r="B804" s="27" t="s">
        <v>1659</v>
      </c>
      <c r="C804" s="27" t="s">
        <v>1668</v>
      </c>
      <c r="D804" s="27" t="s">
        <v>1671</v>
      </c>
      <c r="E804" s="27" t="s">
        <v>1682</v>
      </c>
      <c r="F804" s="32"/>
      <c r="G804" s="53">
        <v>379.88060048488899</v>
      </c>
      <c r="H804" s="30">
        <f t="shared" si="12"/>
        <v>0</v>
      </c>
    </row>
    <row r="805" spans="1:8" x14ac:dyDescent="0.25">
      <c r="A805" s="26" t="s">
        <v>1210</v>
      </c>
      <c r="B805" s="27" t="s">
        <v>1659</v>
      </c>
      <c r="C805" s="27" t="s">
        <v>1668</v>
      </c>
      <c r="D805" s="27" t="s">
        <v>1672</v>
      </c>
      <c r="E805" s="27" t="s">
        <v>1682</v>
      </c>
      <c r="F805" s="32"/>
      <c r="G805" s="53">
        <v>413.27300620753101</v>
      </c>
      <c r="H805" s="30">
        <f t="shared" si="12"/>
        <v>0</v>
      </c>
    </row>
    <row r="806" spans="1:8" x14ac:dyDescent="0.25">
      <c r="A806" s="26" t="s">
        <v>1211</v>
      </c>
      <c r="B806" s="27" t="s">
        <v>1659</v>
      </c>
      <c r="C806" s="27" t="s">
        <v>1668</v>
      </c>
      <c r="D806" s="27" t="s">
        <v>1673</v>
      </c>
      <c r="E806" s="27" t="s">
        <v>1682</v>
      </c>
      <c r="F806" s="32"/>
      <c r="G806" s="53">
        <v>462.73069876478797</v>
      </c>
      <c r="H806" s="30">
        <f t="shared" si="12"/>
        <v>0</v>
      </c>
    </row>
    <row r="807" spans="1:8" x14ac:dyDescent="0.25">
      <c r="A807" s="26" t="s">
        <v>1212</v>
      </c>
      <c r="B807" s="27" t="s">
        <v>1659</v>
      </c>
      <c r="C807" s="27" t="s">
        <v>1668</v>
      </c>
      <c r="D807" s="27" t="s">
        <v>1674</v>
      </c>
      <c r="E807" s="27" t="s">
        <v>1682</v>
      </c>
      <c r="F807" s="32"/>
      <c r="G807" s="53">
        <v>625.63093998189095</v>
      </c>
      <c r="H807" s="30">
        <f t="shared" si="12"/>
        <v>0</v>
      </c>
    </row>
    <row r="808" spans="1:8" x14ac:dyDescent="0.25">
      <c r="A808" s="26" t="s">
        <v>1213</v>
      </c>
      <c r="B808" s="27" t="s">
        <v>1659</v>
      </c>
      <c r="C808" s="27" t="s">
        <v>1668</v>
      </c>
      <c r="D808" s="27" t="s">
        <v>1675</v>
      </c>
      <c r="E808" s="27" t="s">
        <v>1682</v>
      </c>
      <c r="F808" s="32"/>
      <c r="G808" s="53">
        <v>534.26153497563598</v>
      </c>
      <c r="H808" s="30">
        <f t="shared" si="12"/>
        <v>0</v>
      </c>
    </row>
    <row r="809" spans="1:8" x14ac:dyDescent="0.25">
      <c r="A809" s="26" t="s">
        <v>1214</v>
      </c>
      <c r="B809" s="27" t="s">
        <v>1659</v>
      </c>
      <c r="C809" s="27" t="s">
        <v>1668</v>
      </c>
      <c r="D809" s="27" t="s">
        <v>1676</v>
      </c>
      <c r="E809" s="27" t="s">
        <v>1682</v>
      </c>
      <c r="F809" s="32"/>
      <c r="G809" s="53">
        <v>460.33471674461703</v>
      </c>
      <c r="H809" s="30">
        <f t="shared" si="12"/>
        <v>0</v>
      </c>
    </row>
    <row r="810" spans="1:8" x14ac:dyDescent="0.25">
      <c r="A810" s="26" t="s">
        <v>1837</v>
      </c>
      <c r="B810" s="27" t="s">
        <v>1659</v>
      </c>
      <c r="C810" s="27" t="s">
        <v>1668</v>
      </c>
      <c r="D810" s="27" t="s">
        <v>1736</v>
      </c>
      <c r="E810" s="27" t="s">
        <v>1683</v>
      </c>
      <c r="F810" s="32"/>
      <c r="G810" s="53">
        <v>239.94745647235399</v>
      </c>
      <c r="H810" s="30">
        <f t="shared" si="12"/>
        <v>0</v>
      </c>
    </row>
    <row r="811" spans="1:8" x14ac:dyDescent="0.25">
      <c r="A811" s="26" t="s">
        <v>1215</v>
      </c>
      <c r="B811" s="27" t="s">
        <v>1659</v>
      </c>
      <c r="C811" s="27" t="s">
        <v>1668</v>
      </c>
      <c r="D811" s="27" t="s">
        <v>1670</v>
      </c>
      <c r="E811" s="27" t="s">
        <v>1683</v>
      </c>
      <c r="F811" s="32"/>
      <c r="G811" s="53">
        <v>333.72236780448497</v>
      </c>
      <c r="H811" s="30">
        <f t="shared" si="12"/>
        <v>0</v>
      </c>
    </row>
    <row r="812" spans="1:8" x14ac:dyDescent="0.25">
      <c r="A812" s="26" t="s">
        <v>1216</v>
      </c>
      <c r="B812" s="27" t="s">
        <v>1659</v>
      </c>
      <c r="C812" s="27" t="s">
        <v>1668</v>
      </c>
      <c r="D812" s="27" t="s">
        <v>1671</v>
      </c>
      <c r="E812" s="27" t="s">
        <v>1683</v>
      </c>
      <c r="F812" s="32"/>
      <c r="G812" s="53">
        <v>395.25969277349202</v>
      </c>
      <c r="H812" s="30">
        <f t="shared" si="12"/>
        <v>0</v>
      </c>
    </row>
    <row r="813" spans="1:8" x14ac:dyDescent="0.25">
      <c r="A813" s="26" t="s">
        <v>1217</v>
      </c>
      <c r="B813" s="27" t="s">
        <v>1659</v>
      </c>
      <c r="C813" s="27" t="s">
        <v>1668</v>
      </c>
      <c r="D813" s="27" t="s">
        <v>1672</v>
      </c>
      <c r="E813" s="27" t="s">
        <v>1683</v>
      </c>
      <c r="F813" s="32"/>
      <c r="G813" s="53">
        <v>449.85044553378901</v>
      </c>
      <c r="H813" s="30">
        <f t="shared" si="12"/>
        <v>0</v>
      </c>
    </row>
    <row r="814" spans="1:8" x14ac:dyDescent="0.25">
      <c r="A814" s="26" t="s">
        <v>1218</v>
      </c>
      <c r="B814" s="27" t="s">
        <v>1659</v>
      </c>
      <c r="C814" s="27" t="s">
        <v>1668</v>
      </c>
      <c r="D814" s="27" t="s">
        <v>1673</v>
      </c>
      <c r="E814" s="27" t="s">
        <v>1683</v>
      </c>
      <c r="F814" s="32"/>
      <c r="G814" s="53">
        <v>498.46352368716498</v>
      </c>
      <c r="H814" s="30">
        <f t="shared" si="12"/>
        <v>0</v>
      </c>
    </row>
    <row r="815" spans="1:8" x14ac:dyDescent="0.25">
      <c r="A815" s="26" t="s">
        <v>1219</v>
      </c>
      <c r="B815" s="27" t="s">
        <v>1659</v>
      </c>
      <c r="C815" s="27" t="s">
        <v>1668</v>
      </c>
      <c r="D815" s="27" t="s">
        <v>1674</v>
      </c>
      <c r="E815" s="27" t="s">
        <v>1683</v>
      </c>
      <c r="F815" s="32"/>
      <c r="G815" s="53">
        <v>555.86468949678203</v>
      </c>
      <c r="H815" s="30">
        <f t="shared" si="12"/>
        <v>0</v>
      </c>
    </row>
    <row r="816" spans="1:8" x14ac:dyDescent="0.25">
      <c r="A816" s="26" t="s">
        <v>1220</v>
      </c>
      <c r="B816" s="27" t="s">
        <v>1659</v>
      </c>
      <c r="C816" s="27" t="s">
        <v>1668</v>
      </c>
      <c r="D816" s="27" t="s">
        <v>1675</v>
      </c>
      <c r="E816" s="27" t="s">
        <v>1683</v>
      </c>
      <c r="F816" s="32"/>
      <c r="G816" s="53">
        <v>456.20557382503102</v>
      </c>
      <c r="H816" s="30">
        <f t="shared" si="12"/>
        <v>0</v>
      </c>
    </row>
    <row r="817" spans="1:8" x14ac:dyDescent="0.25">
      <c r="A817" s="26" t="s">
        <v>1221</v>
      </c>
      <c r="B817" s="27" t="s">
        <v>1659</v>
      </c>
      <c r="C817" s="27" t="s">
        <v>1668</v>
      </c>
      <c r="D817" s="27" t="s">
        <v>1676</v>
      </c>
      <c r="E817" s="27" t="s">
        <v>1683</v>
      </c>
      <c r="F817" s="32"/>
      <c r="G817" s="53">
        <v>481.91239949984401</v>
      </c>
      <c r="H817" s="30">
        <f t="shared" si="12"/>
        <v>0</v>
      </c>
    </row>
    <row r="818" spans="1:8" x14ac:dyDescent="0.25">
      <c r="A818" s="26" t="s">
        <v>1838</v>
      </c>
      <c r="B818" s="27" t="s">
        <v>1659</v>
      </c>
      <c r="C818" s="27" t="s">
        <v>1668</v>
      </c>
      <c r="D818" s="27" t="s">
        <v>1736</v>
      </c>
      <c r="E818" s="27" t="s">
        <v>1684</v>
      </c>
      <c r="F818" s="32"/>
      <c r="G818" s="53">
        <v>276.062332999803</v>
      </c>
      <c r="H818" s="30">
        <f t="shared" si="12"/>
        <v>0</v>
      </c>
    </row>
    <row r="819" spans="1:8" x14ac:dyDescent="0.25">
      <c r="A819" s="26" t="s">
        <v>1222</v>
      </c>
      <c r="B819" s="27" t="s">
        <v>1659</v>
      </c>
      <c r="C819" s="27" t="s">
        <v>1668</v>
      </c>
      <c r="D819" s="27" t="s">
        <v>1670</v>
      </c>
      <c r="E819" s="27" t="s">
        <v>1684</v>
      </c>
      <c r="F819" s="32"/>
      <c r="G819" s="53">
        <v>374.88671183314102</v>
      </c>
      <c r="H819" s="30">
        <f t="shared" si="12"/>
        <v>0</v>
      </c>
    </row>
    <row r="820" spans="1:8" x14ac:dyDescent="0.25">
      <c r="A820" s="26" t="s">
        <v>1223</v>
      </c>
      <c r="B820" s="27" t="s">
        <v>1659</v>
      </c>
      <c r="C820" s="27" t="s">
        <v>1668</v>
      </c>
      <c r="D820" s="27" t="s">
        <v>1671</v>
      </c>
      <c r="E820" s="27" t="s">
        <v>1684</v>
      </c>
      <c r="F820" s="32"/>
      <c r="G820" s="53">
        <v>427.451666356526</v>
      </c>
      <c r="H820" s="30">
        <f t="shared" si="12"/>
        <v>0</v>
      </c>
    </row>
    <row r="821" spans="1:8" x14ac:dyDescent="0.25">
      <c r="A821" s="26" t="s">
        <v>1224</v>
      </c>
      <c r="B821" s="27" t="s">
        <v>1659</v>
      </c>
      <c r="C821" s="27" t="s">
        <v>1668</v>
      </c>
      <c r="D821" s="27" t="s">
        <v>1672</v>
      </c>
      <c r="E821" s="27" t="s">
        <v>1684</v>
      </c>
      <c r="F821" s="32"/>
      <c r="G821" s="53">
        <v>470.93178050890299</v>
      </c>
      <c r="H821" s="30">
        <f t="shared" si="12"/>
        <v>0</v>
      </c>
    </row>
    <row r="822" spans="1:8" x14ac:dyDescent="0.25">
      <c r="A822" s="26" t="s">
        <v>1225</v>
      </c>
      <c r="B822" s="27" t="s">
        <v>1659</v>
      </c>
      <c r="C822" s="27" t="s">
        <v>1668</v>
      </c>
      <c r="D822" s="27" t="s">
        <v>1673</v>
      </c>
      <c r="E822" s="27" t="s">
        <v>1684</v>
      </c>
      <c r="F822" s="32"/>
      <c r="G822" s="53">
        <v>516.34572596511998</v>
      </c>
      <c r="H822" s="30">
        <f t="shared" si="12"/>
        <v>0</v>
      </c>
    </row>
    <row r="823" spans="1:8" x14ac:dyDescent="0.25">
      <c r="A823" s="26" t="s">
        <v>1226</v>
      </c>
      <c r="B823" s="27" t="s">
        <v>1659</v>
      </c>
      <c r="C823" s="27" t="s">
        <v>1668</v>
      </c>
      <c r="D823" s="27" t="s">
        <v>1674</v>
      </c>
      <c r="E823" s="27" t="s">
        <v>1684</v>
      </c>
      <c r="F823" s="32"/>
      <c r="G823" s="53">
        <v>614.30304723904601</v>
      </c>
      <c r="H823" s="30">
        <f t="shared" si="12"/>
        <v>0</v>
      </c>
    </row>
    <row r="824" spans="1:8" x14ac:dyDescent="0.25">
      <c r="A824" s="26" t="s">
        <v>1227</v>
      </c>
      <c r="B824" s="27" t="s">
        <v>1659</v>
      </c>
      <c r="C824" s="27" t="s">
        <v>1668</v>
      </c>
      <c r="D824" s="27" t="s">
        <v>1675</v>
      </c>
      <c r="E824" s="27" t="s">
        <v>1684</v>
      </c>
      <c r="F824" s="32"/>
      <c r="G824" s="53">
        <v>555.29623062487997</v>
      </c>
      <c r="H824" s="30">
        <f t="shared" si="12"/>
        <v>0</v>
      </c>
    </row>
    <row r="825" spans="1:8" x14ac:dyDescent="0.25">
      <c r="A825" s="26" t="s">
        <v>1228</v>
      </c>
      <c r="B825" s="27" t="s">
        <v>1659</v>
      </c>
      <c r="C825" s="27" t="s">
        <v>1668</v>
      </c>
      <c r="D825" s="27" t="s">
        <v>1676</v>
      </c>
      <c r="E825" s="27" t="s">
        <v>1684</v>
      </c>
      <c r="F825" s="32"/>
      <c r="G825" s="53">
        <v>526.71590292255098</v>
      </c>
      <c r="H825" s="30">
        <f t="shared" si="12"/>
        <v>0</v>
      </c>
    </row>
    <row r="826" spans="1:8" x14ac:dyDescent="0.25">
      <c r="A826" s="26" t="s">
        <v>1839</v>
      </c>
      <c r="B826" s="27" t="s">
        <v>1659</v>
      </c>
      <c r="C826" s="27" t="s">
        <v>1668</v>
      </c>
      <c r="D826" s="27" t="s">
        <v>1736</v>
      </c>
      <c r="E826" s="27" t="s">
        <v>1685</v>
      </c>
      <c r="F826" s="32"/>
      <c r="G826" s="53">
        <v>199.47091728600901</v>
      </c>
      <c r="H826" s="30">
        <f t="shared" si="12"/>
        <v>0</v>
      </c>
    </row>
    <row r="827" spans="1:8" x14ac:dyDescent="0.25">
      <c r="A827" s="26" t="s">
        <v>1229</v>
      </c>
      <c r="B827" s="27" t="s">
        <v>1659</v>
      </c>
      <c r="C827" s="27" t="s">
        <v>1668</v>
      </c>
      <c r="D827" s="27" t="s">
        <v>1670</v>
      </c>
      <c r="E827" s="27" t="s">
        <v>1685</v>
      </c>
      <c r="F827" s="32"/>
      <c r="G827" s="53">
        <v>275.61264115994197</v>
      </c>
      <c r="H827" s="30">
        <f t="shared" si="12"/>
        <v>0</v>
      </c>
    </row>
    <row r="828" spans="1:8" x14ac:dyDescent="0.25">
      <c r="A828" s="26" t="s">
        <v>1230</v>
      </c>
      <c r="B828" s="27" t="s">
        <v>1659</v>
      </c>
      <c r="C828" s="27" t="s">
        <v>1668</v>
      </c>
      <c r="D828" s="27" t="s">
        <v>1671</v>
      </c>
      <c r="E828" s="27" t="s">
        <v>1685</v>
      </c>
      <c r="F828" s="32"/>
      <c r="G828" s="53">
        <v>326.35345923598197</v>
      </c>
      <c r="H828" s="30">
        <f t="shared" si="12"/>
        <v>0</v>
      </c>
    </row>
    <row r="829" spans="1:8" x14ac:dyDescent="0.25">
      <c r="A829" s="26" t="s">
        <v>1231</v>
      </c>
      <c r="B829" s="27" t="s">
        <v>1659</v>
      </c>
      <c r="C829" s="27" t="s">
        <v>1668</v>
      </c>
      <c r="D829" s="27" t="s">
        <v>1672</v>
      </c>
      <c r="E829" s="27" t="s">
        <v>1685</v>
      </c>
      <c r="F829" s="32"/>
      <c r="G829" s="53">
        <v>371.40045929457801</v>
      </c>
      <c r="H829" s="30">
        <f t="shared" si="12"/>
        <v>0</v>
      </c>
    </row>
    <row r="830" spans="1:8" x14ac:dyDescent="0.25">
      <c r="A830" s="26" t="s">
        <v>1232</v>
      </c>
      <c r="B830" s="27" t="s">
        <v>1659</v>
      </c>
      <c r="C830" s="27" t="s">
        <v>1668</v>
      </c>
      <c r="D830" s="27" t="s">
        <v>1673</v>
      </c>
      <c r="E830" s="27" t="s">
        <v>1685</v>
      </c>
      <c r="F830" s="32"/>
      <c r="G830" s="53">
        <v>404.46438612208999</v>
      </c>
      <c r="H830" s="30">
        <f t="shared" si="12"/>
        <v>0</v>
      </c>
    </row>
    <row r="831" spans="1:8" x14ac:dyDescent="0.25">
      <c r="A831" s="26" t="s">
        <v>1233</v>
      </c>
      <c r="B831" s="27" t="s">
        <v>1659</v>
      </c>
      <c r="C831" s="27" t="s">
        <v>1668</v>
      </c>
      <c r="D831" s="27" t="s">
        <v>1674</v>
      </c>
      <c r="E831" s="27" t="s">
        <v>1685</v>
      </c>
      <c r="F831" s="32"/>
      <c r="G831" s="53">
        <v>433.16852053857701</v>
      </c>
      <c r="H831" s="30">
        <f t="shared" si="12"/>
        <v>0</v>
      </c>
    </row>
    <row r="832" spans="1:8" x14ac:dyDescent="0.25">
      <c r="A832" s="26" t="s">
        <v>1234</v>
      </c>
      <c r="B832" s="27" t="s">
        <v>1659</v>
      </c>
      <c r="C832" s="27" t="s">
        <v>1668</v>
      </c>
      <c r="D832" s="27" t="s">
        <v>1675</v>
      </c>
      <c r="E832" s="27" t="s">
        <v>1685</v>
      </c>
      <c r="F832" s="32"/>
      <c r="G832" s="53">
        <v>388.538810548301</v>
      </c>
      <c r="H832" s="30">
        <f t="shared" si="12"/>
        <v>0</v>
      </c>
    </row>
    <row r="833" spans="1:8" x14ac:dyDescent="0.25">
      <c r="A833" s="26" t="s">
        <v>1235</v>
      </c>
      <c r="B833" s="27" t="s">
        <v>1659</v>
      </c>
      <c r="C833" s="27" t="s">
        <v>1668</v>
      </c>
      <c r="D833" s="27" t="s">
        <v>1676</v>
      </c>
      <c r="E833" s="27" t="s">
        <v>1685</v>
      </c>
      <c r="F833" s="32"/>
      <c r="G833" s="53">
        <v>413.22071524422699</v>
      </c>
      <c r="H833" s="30">
        <f t="shared" si="12"/>
        <v>0</v>
      </c>
    </row>
    <row r="834" spans="1:8" x14ac:dyDescent="0.25">
      <c r="A834" s="26" t="s">
        <v>1840</v>
      </c>
      <c r="B834" s="27" t="s">
        <v>503</v>
      </c>
      <c r="C834" s="27" t="s">
        <v>1668</v>
      </c>
      <c r="D834" s="27" t="s">
        <v>1736</v>
      </c>
      <c r="E834" s="27" t="s">
        <v>1678</v>
      </c>
      <c r="F834" s="32"/>
      <c r="G834" s="53">
        <v>184.36167347646401</v>
      </c>
      <c r="H834" s="30">
        <f t="shared" ref="H834:H897" si="13">G834*F834</f>
        <v>0</v>
      </c>
    </row>
    <row r="835" spans="1:8" x14ac:dyDescent="0.25">
      <c r="A835" s="26" t="s">
        <v>1236</v>
      </c>
      <c r="B835" s="27" t="s">
        <v>503</v>
      </c>
      <c r="C835" s="27" t="s">
        <v>1668</v>
      </c>
      <c r="D835" s="27" t="s">
        <v>1670</v>
      </c>
      <c r="E835" s="27" t="s">
        <v>1678</v>
      </c>
      <c r="F835" s="32"/>
      <c r="G835" s="53">
        <v>249.54833564801399</v>
      </c>
      <c r="H835" s="30">
        <f t="shared" si="13"/>
        <v>0</v>
      </c>
    </row>
    <row r="836" spans="1:8" x14ac:dyDescent="0.25">
      <c r="A836" s="26" t="s">
        <v>1237</v>
      </c>
      <c r="B836" s="27" t="s">
        <v>503</v>
      </c>
      <c r="C836" s="27" t="s">
        <v>1668</v>
      </c>
      <c r="D836" s="27" t="s">
        <v>1671</v>
      </c>
      <c r="E836" s="27" t="s">
        <v>1678</v>
      </c>
      <c r="F836" s="32"/>
      <c r="G836" s="53">
        <v>294.833187663221</v>
      </c>
      <c r="H836" s="30">
        <f t="shared" si="13"/>
        <v>0</v>
      </c>
    </row>
    <row r="837" spans="1:8" x14ac:dyDescent="0.25">
      <c r="A837" s="26" t="s">
        <v>1238</v>
      </c>
      <c r="B837" s="27" t="s">
        <v>503</v>
      </c>
      <c r="C837" s="27" t="s">
        <v>1668</v>
      </c>
      <c r="D837" s="27" t="s">
        <v>1672</v>
      </c>
      <c r="E837" s="27" t="s">
        <v>1678</v>
      </c>
      <c r="F837" s="32"/>
      <c r="G837" s="53">
        <v>342.44933533246302</v>
      </c>
      <c r="H837" s="30">
        <f t="shared" si="13"/>
        <v>0</v>
      </c>
    </row>
    <row r="838" spans="1:8" x14ac:dyDescent="0.25">
      <c r="A838" s="26" t="s">
        <v>1239</v>
      </c>
      <c r="B838" s="27" t="s">
        <v>503</v>
      </c>
      <c r="C838" s="27" t="s">
        <v>1668</v>
      </c>
      <c r="D838" s="27" t="s">
        <v>1673</v>
      </c>
      <c r="E838" s="27" t="s">
        <v>1678</v>
      </c>
      <c r="F838" s="32"/>
      <c r="G838" s="53">
        <v>367.85720985850202</v>
      </c>
      <c r="H838" s="30">
        <f t="shared" si="13"/>
        <v>0</v>
      </c>
    </row>
    <row r="839" spans="1:8" x14ac:dyDescent="0.25">
      <c r="A839" s="26" t="s">
        <v>1240</v>
      </c>
      <c r="B839" s="27" t="s">
        <v>503</v>
      </c>
      <c r="C839" s="27" t="s">
        <v>1668</v>
      </c>
      <c r="D839" s="27" t="s">
        <v>1674</v>
      </c>
      <c r="E839" s="27" t="s">
        <v>1678</v>
      </c>
      <c r="F839" s="32"/>
      <c r="G839" s="53">
        <v>400.70734079357197</v>
      </c>
      <c r="H839" s="30">
        <f t="shared" si="13"/>
        <v>0</v>
      </c>
    </row>
    <row r="840" spans="1:8" x14ac:dyDescent="0.25">
      <c r="A840" s="26" t="s">
        <v>1241</v>
      </c>
      <c r="B840" s="27" t="s">
        <v>503</v>
      </c>
      <c r="C840" s="27" t="s">
        <v>1668</v>
      </c>
      <c r="D840" s="27" t="s">
        <v>1675</v>
      </c>
      <c r="E840" s="27" t="s">
        <v>1678</v>
      </c>
      <c r="F840" s="32"/>
      <c r="G840" s="53">
        <v>356.83643667420603</v>
      </c>
      <c r="H840" s="30">
        <f t="shared" si="13"/>
        <v>0</v>
      </c>
    </row>
    <row r="841" spans="1:8" x14ac:dyDescent="0.25">
      <c r="A841" s="26" t="s">
        <v>1242</v>
      </c>
      <c r="B841" s="27" t="s">
        <v>503</v>
      </c>
      <c r="C841" s="27" t="s">
        <v>1668</v>
      </c>
      <c r="D841" s="27" t="s">
        <v>1676</v>
      </c>
      <c r="E841" s="27" t="s">
        <v>1678</v>
      </c>
      <c r="F841" s="32"/>
      <c r="G841" s="53">
        <v>360.28800399721001</v>
      </c>
      <c r="H841" s="30">
        <f t="shared" si="13"/>
        <v>0</v>
      </c>
    </row>
    <row r="842" spans="1:8" x14ac:dyDescent="0.25">
      <c r="A842" s="26" t="s">
        <v>1841</v>
      </c>
      <c r="B842" s="27" t="s">
        <v>503</v>
      </c>
      <c r="C842" s="27" t="s">
        <v>1668</v>
      </c>
      <c r="D842" s="27" t="s">
        <v>1736</v>
      </c>
      <c r="E842" s="27" t="s">
        <v>1679</v>
      </c>
      <c r="F842" s="32"/>
      <c r="G842" s="53">
        <v>349.34408951501001</v>
      </c>
      <c r="H842" s="30">
        <f t="shared" si="13"/>
        <v>0</v>
      </c>
    </row>
    <row r="843" spans="1:8" x14ac:dyDescent="0.25">
      <c r="A843" s="26" t="s">
        <v>1243</v>
      </c>
      <c r="B843" s="27" t="s">
        <v>503</v>
      </c>
      <c r="C843" s="27" t="s">
        <v>1668</v>
      </c>
      <c r="D843" s="27" t="s">
        <v>1670</v>
      </c>
      <c r="E843" s="27" t="s">
        <v>1679</v>
      </c>
      <c r="F843" s="32"/>
      <c r="G843" s="53">
        <v>446.69675309227102</v>
      </c>
      <c r="H843" s="30">
        <f t="shared" si="13"/>
        <v>0</v>
      </c>
    </row>
    <row r="844" spans="1:8" x14ac:dyDescent="0.25">
      <c r="A844" s="26" t="s">
        <v>1244</v>
      </c>
      <c r="B844" s="27" t="s">
        <v>503</v>
      </c>
      <c r="C844" s="27" t="s">
        <v>1668</v>
      </c>
      <c r="D844" s="27" t="s">
        <v>1671</v>
      </c>
      <c r="E844" s="27" t="s">
        <v>1679</v>
      </c>
      <c r="F844" s="32"/>
      <c r="G844" s="53">
        <v>503.93209937307699</v>
      </c>
      <c r="H844" s="30">
        <f t="shared" si="13"/>
        <v>0</v>
      </c>
    </row>
    <row r="845" spans="1:8" x14ac:dyDescent="0.25">
      <c r="A845" s="26" t="s">
        <v>1245</v>
      </c>
      <c r="B845" s="27" t="s">
        <v>503</v>
      </c>
      <c r="C845" s="27" t="s">
        <v>1668</v>
      </c>
      <c r="D845" s="27" t="s">
        <v>1672</v>
      </c>
      <c r="E845" s="27" t="s">
        <v>1679</v>
      </c>
      <c r="F845" s="32"/>
      <c r="G845" s="53">
        <v>545.31069346972902</v>
      </c>
      <c r="H845" s="30">
        <f t="shared" si="13"/>
        <v>0</v>
      </c>
    </row>
    <row r="846" spans="1:8" x14ac:dyDescent="0.25">
      <c r="A846" s="26" t="s">
        <v>1246</v>
      </c>
      <c r="B846" s="27" t="s">
        <v>503</v>
      </c>
      <c r="C846" s="27" t="s">
        <v>1668</v>
      </c>
      <c r="D846" s="27" t="s">
        <v>1673</v>
      </c>
      <c r="E846" s="27" t="s">
        <v>1679</v>
      </c>
      <c r="F846" s="32"/>
      <c r="G846" s="53">
        <v>592.67712876795599</v>
      </c>
      <c r="H846" s="30">
        <f t="shared" si="13"/>
        <v>0</v>
      </c>
    </row>
    <row r="847" spans="1:8" x14ac:dyDescent="0.25">
      <c r="A847" s="26" t="s">
        <v>1247</v>
      </c>
      <c r="B847" s="27" t="s">
        <v>503</v>
      </c>
      <c r="C847" s="27" t="s">
        <v>1668</v>
      </c>
      <c r="D847" s="27" t="s">
        <v>1674</v>
      </c>
      <c r="E847" s="27" t="s">
        <v>1679</v>
      </c>
      <c r="F847" s="32"/>
      <c r="G847" s="53">
        <v>712.309765446097</v>
      </c>
      <c r="H847" s="30">
        <f t="shared" si="13"/>
        <v>0</v>
      </c>
    </row>
    <row r="848" spans="1:8" x14ac:dyDescent="0.25">
      <c r="A848" s="26" t="s">
        <v>1248</v>
      </c>
      <c r="B848" s="27" t="s">
        <v>503</v>
      </c>
      <c r="C848" s="27" t="s">
        <v>1668</v>
      </c>
      <c r="D848" s="27" t="s">
        <v>1675</v>
      </c>
      <c r="E848" s="27" t="s">
        <v>1679</v>
      </c>
      <c r="F848" s="32"/>
      <c r="G848" s="53">
        <v>660.33004855491401</v>
      </c>
      <c r="H848" s="30">
        <f t="shared" si="13"/>
        <v>0</v>
      </c>
    </row>
    <row r="849" spans="1:8" x14ac:dyDescent="0.25">
      <c r="A849" s="26" t="s">
        <v>1249</v>
      </c>
      <c r="B849" s="27" t="s">
        <v>503</v>
      </c>
      <c r="C849" s="27" t="s">
        <v>1668</v>
      </c>
      <c r="D849" s="27" t="s">
        <v>1676</v>
      </c>
      <c r="E849" s="27" t="s">
        <v>1679</v>
      </c>
      <c r="F849" s="32"/>
      <c r="G849" s="53">
        <v>582.39529701025299</v>
      </c>
      <c r="H849" s="30">
        <f t="shared" si="13"/>
        <v>0</v>
      </c>
    </row>
    <row r="850" spans="1:8" x14ac:dyDescent="0.25">
      <c r="A850" s="26" t="s">
        <v>1842</v>
      </c>
      <c r="B850" s="27" t="s">
        <v>503</v>
      </c>
      <c r="C850" s="27" t="s">
        <v>1668</v>
      </c>
      <c r="D850" s="27" t="s">
        <v>1736</v>
      </c>
      <c r="E850" s="27" t="s">
        <v>1680</v>
      </c>
      <c r="F850" s="32"/>
      <c r="G850" s="53">
        <v>279.105443340612</v>
      </c>
      <c r="H850" s="30">
        <f t="shared" si="13"/>
        <v>0</v>
      </c>
    </row>
    <row r="851" spans="1:8" x14ac:dyDescent="0.25">
      <c r="A851" s="26" t="s">
        <v>1250</v>
      </c>
      <c r="B851" s="27" t="s">
        <v>503</v>
      </c>
      <c r="C851" s="27" t="s">
        <v>1668</v>
      </c>
      <c r="D851" s="27" t="s">
        <v>1670</v>
      </c>
      <c r="E851" s="27" t="s">
        <v>1680</v>
      </c>
      <c r="F851" s="32"/>
      <c r="G851" s="53">
        <v>358.02430444215503</v>
      </c>
      <c r="H851" s="30">
        <f t="shared" si="13"/>
        <v>0</v>
      </c>
    </row>
    <row r="852" spans="1:8" x14ac:dyDescent="0.25">
      <c r="A852" s="26" t="s">
        <v>1251</v>
      </c>
      <c r="B852" s="27" t="s">
        <v>503</v>
      </c>
      <c r="C852" s="27" t="s">
        <v>1668</v>
      </c>
      <c r="D852" s="27" t="s">
        <v>1671</v>
      </c>
      <c r="E852" s="27" t="s">
        <v>1680</v>
      </c>
      <c r="F852" s="32"/>
      <c r="G852" s="53">
        <v>404.36579134075401</v>
      </c>
      <c r="H852" s="30">
        <f t="shared" si="13"/>
        <v>0</v>
      </c>
    </row>
    <row r="853" spans="1:8" x14ac:dyDescent="0.25">
      <c r="A853" s="26" t="s">
        <v>1252</v>
      </c>
      <c r="B853" s="27" t="s">
        <v>503</v>
      </c>
      <c r="C853" s="27" t="s">
        <v>1668</v>
      </c>
      <c r="D853" s="27" t="s">
        <v>1672</v>
      </c>
      <c r="E853" s="27" t="s">
        <v>1680</v>
      </c>
      <c r="F853" s="32"/>
      <c r="G853" s="53">
        <v>454.52657679969798</v>
      </c>
      <c r="H853" s="30">
        <f t="shared" si="13"/>
        <v>0</v>
      </c>
    </row>
    <row r="854" spans="1:8" x14ac:dyDescent="0.25">
      <c r="A854" s="26" t="s">
        <v>1253</v>
      </c>
      <c r="B854" s="27" t="s">
        <v>503</v>
      </c>
      <c r="C854" s="27" t="s">
        <v>1668</v>
      </c>
      <c r="D854" s="27" t="s">
        <v>1673</v>
      </c>
      <c r="E854" s="27" t="s">
        <v>1680</v>
      </c>
      <c r="F854" s="32"/>
      <c r="G854" s="53">
        <v>507.36158607139799</v>
      </c>
      <c r="H854" s="30">
        <f t="shared" si="13"/>
        <v>0</v>
      </c>
    </row>
    <row r="855" spans="1:8" x14ac:dyDescent="0.25">
      <c r="A855" s="26" t="s">
        <v>1254</v>
      </c>
      <c r="B855" s="27" t="s">
        <v>503</v>
      </c>
      <c r="C855" s="27" t="s">
        <v>1668</v>
      </c>
      <c r="D855" s="27" t="s">
        <v>1674</v>
      </c>
      <c r="E855" s="27" t="s">
        <v>1680</v>
      </c>
      <c r="F855" s="32"/>
      <c r="G855" s="53">
        <v>539.31000601336098</v>
      </c>
      <c r="H855" s="30">
        <f t="shared" si="13"/>
        <v>0</v>
      </c>
    </row>
    <row r="856" spans="1:8" x14ac:dyDescent="0.25">
      <c r="A856" s="26" t="s">
        <v>1255</v>
      </c>
      <c r="B856" s="27" t="s">
        <v>503</v>
      </c>
      <c r="C856" s="27" t="s">
        <v>1668</v>
      </c>
      <c r="D856" s="27" t="s">
        <v>1675</v>
      </c>
      <c r="E856" s="27" t="s">
        <v>1680</v>
      </c>
      <c r="F856" s="32"/>
      <c r="G856" s="53">
        <v>507.52176894633698</v>
      </c>
      <c r="H856" s="30">
        <f t="shared" si="13"/>
        <v>0</v>
      </c>
    </row>
    <row r="857" spans="1:8" x14ac:dyDescent="0.25">
      <c r="A857" s="26" t="s">
        <v>1256</v>
      </c>
      <c r="B857" s="27" t="s">
        <v>503</v>
      </c>
      <c r="C857" s="27" t="s">
        <v>1668</v>
      </c>
      <c r="D857" s="27" t="s">
        <v>1676</v>
      </c>
      <c r="E857" s="27" t="s">
        <v>1680</v>
      </c>
      <c r="F857" s="32"/>
      <c r="G857" s="53">
        <v>495.756611158515</v>
      </c>
      <c r="H857" s="30">
        <f t="shared" si="13"/>
        <v>0</v>
      </c>
    </row>
    <row r="858" spans="1:8" x14ac:dyDescent="0.25">
      <c r="A858" s="26" t="s">
        <v>1843</v>
      </c>
      <c r="B858" s="27" t="s">
        <v>503</v>
      </c>
      <c r="C858" s="27" t="s">
        <v>1668</v>
      </c>
      <c r="D858" s="27" t="s">
        <v>1736</v>
      </c>
      <c r="E858" s="27" t="s">
        <v>1681</v>
      </c>
      <c r="F858" s="32"/>
      <c r="G858" s="53">
        <v>191.61462792090501</v>
      </c>
      <c r="H858" s="30">
        <f t="shared" si="13"/>
        <v>0</v>
      </c>
    </row>
    <row r="859" spans="1:8" x14ac:dyDescent="0.25">
      <c r="A859" s="26" t="s">
        <v>1257</v>
      </c>
      <c r="B859" s="27" t="s">
        <v>503</v>
      </c>
      <c r="C859" s="27" t="s">
        <v>1668</v>
      </c>
      <c r="D859" s="27" t="s">
        <v>1670</v>
      </c>
      <c r="E859" s="27" t="s">
        <v>1681</v>
      </c>
      <c r="F859" s="32"/>
      <c r="G859" s="53">
        <v>261.83789324568801</v>
      </c>
      <c r="H859" s="30">
        <f t="shared" si="13"/>
        <v>0</v>
      </c>
    </row>
    <row r="860" spans="1:8" x14ac:dyDescent="0.25">
      <c r="A860" s="26" t="s">
        <v>1258</v>
      </c>
      <c r="B860" s="27" t="s">
        <v>503</v>
      </c>
      <c r="C860" s="27" t="s">
        <v>1668</v>
      </c>
      <c r="D860" s="27" t="s">
        <v>1671</v>
      </c>
      <c r="E860" s="27" t="s">
        <v>1681</v>
      </c>
      <c r="F860" s="32"/>
      <c r="G860" s="53">
        <v>295.63209764309897</v>
      </c>
      <c r="H860" s="30">
        <f t="shared" si="13"/>
        <v>0</v>
      </c>
    </row>
    <row r="861" spans="1:8" x14ac:dyDescent="0.25">
      <c r="A861" s="26" t="s">
        <v>1259</v>
      </c>
      <c r="B861" s="27" t="s">
        <v>503</v>
      </c>
      <c r="C861" s="27" t="s">
        <v>1668</v>
      </c>
      <c r="D861" s="27" t="s">
        <v>1672</v>
      </c>
      <c r="E861" s="27" t="s">
        <v>1681</v>
      </c>
      <c r="F861" s="32"/>
      <c r="G861" s="53">
        <v>322.99553896488499</v>
      </c>
      <c r="H861" s="30">
        <f t="shared" si="13"/>
        <v>0</v>
      </c>
    </row>
    <row r="862" spans="1:8" x14ac:dyDescent="0.25">
      <c r="A862" s="26" t="s">
        <v>1260</v>
      </c>
      <c r="B862" s="27" t="s">
        <v>503</v>
      </c>
      <c r="C862" s="27" t="s">
        <v>1668</v>
      </c>
      <c r="D862" s="27" t="s">
        <v>1673</v>
      </c>
      <c r="E862" s="27" t="s">
        <v>1681</v>
      </c>
      <c r="F862" s="32"/>
      <c r="G862" s="53">
        <v>342.78755387777397</v>
      </c>
      <c r="H862" s="30">
        <f t="shared" si="13"/>
        <v>0</v>
      </c>
    </row>
    <row r="863" spans="1:8" x14ac:dyDescent="0.25">
      <c r="A863" s="26" t="s">
        <v>1261</v>
      </c>
      <c r="B863" s="27" t="s">
        <v>503</v>
      </c>
      <c r="C863" s="27" t="s">
        <v>1668</v>
      </c>
      <c r="D863" s="27" t="s">
        <v>1674</v>
      </c>
      <c r="E863" s="27" t="s">
        <v>1681</v>
      </c>
      <c r="F863" s="32"/>
      <c r="G863" s="53">
        <v>340.95504827800602</v>
      </c>
      <c r="H863" s="30">
        <f t="shared" si="13"/>
        <v>0</v>
      </c>
    </row>
    <row r="864" spans="1:8" x14ac:dyDescent="0.25">
      <c r="A864" s="26" t="s">
        <v>1262</v>
      </c>
      <c r="B864" s="27" t="s">
        <v>503</v>
      </c>
      <c r="C864" s="27" t="s">
        <v>1668</v>
      </c>
      <c r="D864" s="27" t="s">
        <v>1675</v>
      </c>
      <c r="E864" s="27" t="s">
        <v>1681</v>
      </c>
      <c r="F864" s="32"/>
      <c r="G864" s="53">
        <v>310.98176643913803</v>
      </c>
      <c r="H864" s="30">
        <f t="shared" si="13"/>
        <v>0</v>
      </c>
    </row>
    <row r="865" spans="1:8" x14ac:dyDescent="0.25">
      <c r="A865" s="26" t="s">
        <v>1263</v>
      </c>
      <c r="B865" s="27" t="s">
        <v>503</v>
      </c>
      <c r="C865" s="27" t="s">
        <v>1668</v>
      </c>
      <c r="D865" s="27" t="s">
        <v>1676</v>
      </c>
      <c r="E865" s="27" t="s">
        <v>1681</v>
      </c>
      <c r="F865" s="32"/>
      <c r="G865" s="53">
        <v>358.23325773378298</v>
      </c>
      <c r="H865" s="30">
        <f t="shared" si="13"/>
        <v>0</v>
      </c>
    </row>
    <row r="866" spans="1:8" x14ac:dyDescent="0.25">
      <c r="A866" s="26" t="s">
        <v>1844</v>
      </c>
      <c r="B866" s="27" t="s">
        <v>503</v>
      </c>
      <c r="C866" s="27" t="s">
        <v>1668</v>
      </c>
      <c r="D866" s="27" t="s">
        <v>1736</v>
      </c>
      <c r="E866" s="27" t="s">
        <v>1682</v>
      </c>
      <c r="F866" s="32"/>
      <c r="G866" s="53">
        <v>198.063018572929</v>
      </c>
      <c r="H866" s="30">
        <f t="shared" si="13"/>
        <v>0</v>
      </c>
    </row>
    <row r="867" spans="1:8" x14ac:dyDescent="0.25">
      <c r="A867" s="26" t="s">
        <v>1264</v>
      </c>
      <c r="B867" s="27" t="s">
        <v>503</v>
      </c>
      <c r="C867" s="27" t="s">
        <v>1668</v>
      </c>
      <c r="D867" s="27" t="s">
        <v>1670</v>
      </c>
      <c r="E867" s="27" t="s">
        <v>1682</v>
      </c>
      <c r="F867" s="32"/>
      <c r="G867" s="53">
        <v>268.72770750727102</v>
      </c>
      <c r="H867" s="30">
        <f t="shared" si="13"/>
        <v>0</v>
      </c>
    </row>
    <row r="868" spans="1:8" x14ac:dyDescent="0.25">
      <c r="A868" s="26" t="s">
        <v>1265</v>
      </c>
      <c r="B868" s="27" t="s">
        <v>503</v>
      </c>
      <c r="C868" s="27" t="s">
        <v>1668</v>
      </c>
      <c r="D868" s="27" t="s">
        <v>1671</v>
      </c>
      <c r="E868" s="27" t="s">
        <v>1682</v>
      </c>
      <c r="F868" s="32"/>
      <c r="G868" s="53">
        <v>313.02695883916903</v>
      </c>
      <c r="H868" s="30">
        <f t="shared" si="13"/>
        <v>0</v>
      </c>
    </row>
    <row r="869" spans="1:8" x14ac:dyDescent="0.25">
      <c r="A869" s="26" t="s">
        <v>1266</v>
      </c>
      <c r="B869" s="27" t="s">
        <v>503</v>
      </c>
      <c r="C869" s="27" t="s">
        <v>1668</v>
      </c>
      <c r="D869" s="27" t="s">
        <v>1672</v>
      </c>
      <c r="E869" s="27" t="s">
        <v>1682</v>
      </c>
      <c r="F869" s="32"/>
      <c r="G869" s="53">
        <v>331.12250949910299</v>
      </c>
      <c r="H869" s="30">
        <f t="shared" si="13"/>
        <v>0</v>
      </c>
    </row>
    <row r="870" spans="1:8" x14ac:dyDescent="0.25">
      <c r="A870" s="26" t="s">
        <v>1267</v>
      </c>
      <c r="B870" s="27" t="s">
        <v>503</v>
      </c>
      <c r="C870" s="27" t="s">
        <v>1668</v>
      </c>
      <c r="D870" s="27" t="s">
        <v>1673</v>
      </c>
      <c r="E870" s="27" t="s">
        <v>1682</v>
      </c>
      <c r="F870" s="32"/>
      <c r="G870" s="53">
        <v>360.90183463341498</v>
      </c>
      <c r="H870" s="30">
        <f t="shared" si="13"/>
        <v>0</v>
      </c>
    </row>
    <row r="871" spans="1:8" x14ac:dyDescent="0.25">
      <c r="A871" s="26" t="s">
        <v>1268</v>
      </c>
      <c r="B871" s="27" t="s">
        <v>503</v>
      </c>
      <c r="C871" s="27" t="s">
        <v>1668</v>
      </c>
      <c r="D871" s="27" t="s">
        <v>1674</v>
      </c>
      <c r="E871" s="27" t="s">
        <v>1682</v>
      </c>
      <c r="F871" s="32"/>
      <c r="G871" s="53">
        <v>476.32079187789202</v>
      </c>
      <c r="H871" s="30">
        <f t="shared" si="13"/>
        <v>0</v>
      </c>
    </row>
    <row r="872" spans="1:8" x14ac:dyDescent="0.25">
      <c r="A872" s="26" t="s">
        <v>1269</v>
      </c>
      <c r="B872" s="27" t="s">
        <v>503</v>
      </c>
      <c r="C872" s="27" t="s">
        <v>1668</v>
      </c>
      <c r="D872" s="27" t="s">
        <v>1675</v>
      </c>
      <c r="E872" s="27" t="s">
        <v>1682</v>
      </c>
      <c r="F872" s="32"/>
      <c r="G872" s="53">
        <v>416.255035693011</v>
      </c>
      <c r="H872" s="30">
        <f t="shared" si="13"/>
        <v>0</v>
      </c>
    </row>
    <row r="873" spans="1:8" x14ac:dyDescent="0.25">
      <c r="A873" s="26" t="s">
        <v>1270</v>
      </c>
      <c r="B873" s="27" t="s">
        <v>503</v>
      </c>
      <c r="C873" s="27" t="s">
        <v>1668</v>
      </c>
      <c r="D873" s="27" t="s">
        <v>1676</v>
      </c>
      <c r="E873" s="27" t="s">
        <v>1682</v>
      </c>
      <c r="F873" s="32"/>
      <c r="G873" s="53">
        <v>372.86484809415799</v>
      </c>
      <c r="H873" s="30">
        <f t="shared" si="13"/>
        <v>0</v>
      </c>
    </row>
    <row r="874" spans="1:8" x14ac:dyDescent="0.25">
      <c r="A874" s="26" t="s">
        <v>1845</v>
      </c>
      <c r="B874" s="27" t="s">
        <v>503</v>
      </c>
      <c r="C874" s="27" t="s">
        <v>1668</v>
      </c>
      <c r="D874" s="27" t="s">
        <v>1736</v>
      </c>
      <c r="E874" s="27" t="s">
        <v>1683</v>
      </c>
      <c r="F874" s="32"/>
      <c r="G874" s="53">
        <v>212.46187081502299</v>
      </c>
      <c r="H874" s="30">
        <f t="shared" si="13"/>
        <v>0</v>
      </c>
    </row>
    <row r="875" spans="1:8" x14ac:dyDescent="0.25">
      <c r="A875" s="26" t="s">
        <v>1271</v>
      </c>
      <c r="B875" s="27" t="s">
        <v>503</v>
      </c>
      <c r="C875" s="27" t="s">
        <v>1668</v>
      </c>
      <c r="D875" s="27" t="s">
        <v>1670</v>
      </c>
      <c r="E875" s="27" t="s">
        <v>1683</v>
      </c>
      <c r="F875" s="32"/>
      <c r="G875" s="53">
        <v>283.28124685566701</v>
      </c>
      <c r="H875" s="30">
        <f t="shared" si="13"/>
        <v>0</v>
      </c>
    </row>
    <row r="876" spans="1:8" x14ac:dyDescent="0.25">
      <c r="A876" s="26" t="s">
        <v>1272</v>
      </c>
      <c r="B876" s="27" t="s">
        <v>503</v>
      </c>
      <c r="C876" s="27" t="s">
        <v>1668</v>
      </c>
      <c r="D876" s="27" t="s">
        <v>1671</v>
      </c>
      <c r="E876" s="27" t="s">
        <v>1683</v>
      </c>
      <c r="F876" s="32"/>
      <c r="G876" s="53">
        <v>324.60668885589803</v>
      </c>
      <c r="H876" s="30">
        <f t="shared" si="13"/>
        <v>0</v>
      </c>
    </row>
    <row r="877" spans="1:8" x14ac:dyDescent="0.25">
      <c r="A877" s="26" t="s">
        <v>1273</v>
      </c>
      <c r="B877" s="27" t="s">
        <v>503</v>
      </c>
      <c r="C877" s="27" t="s">
        <v>1668</v>
      </c>
      <c r="D877" s="27" t="s">
        <v>1672</v>
      </c>
      <c r="E877" s="27" t="s">
        <v>1683</v>
      </c>
      <c r="F877" s="32"/>
      <c r="G877" s="53">
        <v>359.214565928095</v>
      </c>
      <c r="H877" s="30">
        <f t="shared" si="13"/>
        <v>0</v>
      </c>
    </row>
    <row r="878" spans="1:8" x14ac:dyDescent="0.25">
      <c r="A878" s="26" t="s">
        <v>1274</v>
      </c>
      <c r="B878" s="27" t="s">
        <v>503</v>
      </c>
      <c r="C878" s="27" t="s">
        <v>1668</v>
      </c>
      <c r="D878" s="27" t="s">
        <v>1673</v>
      </c>
      <c r="E878" s="27" t="s">
        <v>1683</v>
      </c>
      <c r="F878" s="32"/>
      <c r="G878" s="53">
        <v>387.50525677627297</v>
      </c>
      <c r="H878" s="30">
        <f t="shared" si="13"/>
        <v>0</v>
      </c>
    </row>
    <row r="879" spans="1:8" x14ac:dyDescent="0.25">
      <c r="A879" s="26" t="s">
        <v>1275</v>
      </c>
      <c r="B879" s="27" t="s">
        <v>503</v>
      </c>
      <c r="C879" s="27" t="s">
        <v>1668</v>
      </c>
      <c r="D879" s="27" t="s">
        <v>1674</v>
      </c>
      <c r="E879" s="27" t="s">
        <v>1683</v>
      </c>
      <c r="F879" s="32"/>
      <c r="G879" s="53">
        <v>421.70140397409398</v>
      </c>
      <c r="H879" s="30">
        <f t="shared" si="13"/>
        <v>0</v>
      </c>
    </row>
    <row r="880" spans="1:8" x14ac:dyDescent="0.25">
      <c r="A880" s="26" t="s">
        <v>1276</v>
      </c>
      <c r="B880" s="27" t="s">
        <v>503</v>
      </c>
      <c r="C880" s="27" t="s">
        <v>1668</v>
      </c>
      <c r="D880" s="27" t="s">
        <v>1675</v>
      </c>
      <c r="E880" s="27" t="s">
        <v>1683</v>
      </c>
      <c r="F880" s="32"/>
      <c r="G880" s="53">
        <v>354.17214605596303</v>
      </c>
      <c r="H880" s="30">
        <f t="shared" si="13"/>
        <v>0</v>
      </c>
    </row>
    <row r="881" spans="1:8" x14ac:dyDescent="0.25">
      <c r="A881" s="26" t="s">
        <v>1277</v>
      </c>
      <c r="B881" s="27" t="s">
        <v>503</v>
      </c>
      <c r="C881" s="27" t="s">
        <v>1668</v>
      </c>
      <c r="D881" s="27" t="s">
        <v>1676</v>
      </c>
      <c r="E881" s="27" t="s">
        <v>1683</v>
      </c>
      <c r="F881" s="32"/>
      <c r="G881" s="53">
        <v>388.86507802926099</v>
      </c>
      <c r="H881" s="30">
        <f t="shared" si="13"/>
        <v>0</v>
      </c>
    </row>
    <row r="882" spans="1:8" x14ac:dyDescent="0.25">
      <c r="A882" s="26" t="s">
        <v>1846</v>
      </c>
      <c r="B882" s="27" t="s">
        <v>503</v>
      </c>
      <c r="C882" s="27" t="s">
        <v>1668</v>
      </c>
      <c r="D882" s="27" t="s">
        <v>1736</v>
      </c>
      <c r="E882" s="27" t="s">
        <v>1684</v>
      </c>
      <c r="F882" s="32"/>
      <c r="G882" s="53">
        <v>245.92632153912399</v>
      </c>
      <c r="H882" s="30">
        <f t="shared" si="13"/>
        <v>0</v>
      </c>
    </row>
    <row r="883" spans="1:8" x14ac:dyDescent="0.25">
      <c r="A883" s="26" t="s">
        <v>1278</v>
      </c>
      <c r="B883" s="27" t="s">
        <v>503</v>
      </c>
      <c r="C883" s="27" t="s">
        <v>1668</v>
      </c>
      <c r="D883" s="27" t="s">
        <v>1670</v>
      </c>
      <c r="E883" s="27" t="s">
        <v>1684</v>
      </c>
      <c r="F883" s="32"/>
      <c r="G883" s="53">
        <v>320.57991682449301</v>
      </c>
      <c r="H883" s="30">
        <f t="shared" si="13"/>
        <v>0</v>
      </c>
    </row>
    <row r="884" spans="1:8" x14ac:dyDescent="0.25">
      <c r="A884" s="26" t="s">
        <v>1279</v>
      </c>
      <c r="B884" s="27" t="s">
        <v>503</v>
      </c>
      <c r="C884" s="27" t="s">
        <v>1668</v>
      </c>
      <c r="D884" s="27" t="s">
        <v>1671</v>
      </c>
      <c r="E884" s="27" t="s">
        <v>1684</v>
      </c>
      <c r="F884" s="32"/>
      <c r="G884" s="53">
        <v>353.914451954377</v>
      </c>
      <c r="H884" s="30">
        <f t="shared" si="13"/>
        <v>0</v>
      </c>
    </row>
    <row r="885" spans="1:8" x14ac:dyDescent="0.25">
      <c r="A885" s="26" t="s">
        <v>1280</v>
      </c>
      <c r="B885" s="27" t="s">
        <v>503</v>
      </c>
      <c r="C885" s="27" t="s">
        <v>1668</v>
      </c>
      <c r="D885" s="27" t="s">
        <v>1672</v>
      </c>
      <c r="E885" s="27" t="s">
        <v>1684</v>
      </c>
      <c r="F885" s="32"/>
      <c r="G885" s="53">
        <v>379.27823057612898</v>
      </c>
      <c r="H885" s="30">
        <f t="shared" si="13"/>
        <v>0</v>
      </c>
    </row>
    <row r="886" spans="1:8" x14ac:dyDescent="0.25">
      <c r="A886" s="26" t="s">
        <v>1281</v>
      </c>
      <c r="B886" s="27" t="s">
        <v>503</v>
      </c>
      <c r="C886" s="27" t="s">
        <v>1668</v>
      </c>
      <c r="D886" s="27" t="s">
        <v>1673</v>
      </c>
      <c r="E886" s="27" t="s">
        <v>1684</v>
      </c>
      <c r="F886" s="32"/>
      <c r="G886" s="53">
        <v>404.94929919681999</v>
      </c>
      <c r="H886" s="30">
        <f t="shared" si="13"/>
        <v>0</v>
      </c>
    </row>
    <row r="887" spans="1:8" x14ac:dyDescent="0.25">
      <c r="A887" s="26" t="s">
        <v>1282</v>
      </c>
      <c r="B887" s="27" t="s">
        <v>503</v>
      </c>
      <c r="C887" s="27" t="s">
        <v>1668</v>
      </c>
      <c r="D887" s="27" t="s">
        <v>1674</v>
      </c>
      <c r="E887" s="27" t="s">
        <v>1684</v>
      </c>
      <c r="F887" s="32"/>
      <c r="G887" s="53">
        <v>469.87492030460601</v>
      </c>
      <c r="H887" s="30">
        <f t="shared" si="13"/>
        <v>0</v>
      </c>
    </row>
    <row r="888" spans="1:8" x14ac:dyDescent="0.25">
      <c r="A888" s="26" t="s">
        <v>1283</v>
      </c>
      <c r="B888" s="27" t="s">
        <v>503</v>
      </c>
      <c r="C888" s="27" t="s">
        <v>1668</v>
      </c>
      <c r="D888" s="27" t="s">
        <v>1675</v>
      </c>
      <c r="E888" s="27" t="s">
        <v>1684</v>
      </c>
      <c r="F888" s="32"/>
      <c r="G888" s="53">
        <v>434.72829895114</v>
      </c>
      <c r="H888" s="30">
        <f t="shared" si="13"/>
        <v>0</v>
      </c>
    </row>
    <row r="889" spans="1:8" x14ac:dyDescent="0.25">
      <c r="A889" s="26" t="s">
        <v>1284</v>
      </c>
      <c r="B889" s="27" t="s">
        <v>503</v>
      </c>
      <c r="C889" s="27" t="s">
        <v>1668</v>
      </c>
      <c r="D889" s="27" t="s">
        <v>1676</v>
      </c>
      <c r="E889" s="27" t="s">
        <v>1684</v>
      </c>
      <c r="F889" s="32"/>
      <c r="G889" s="53">
        <v>428.38663406659902</v>
      </c>
      <c r="H889" s="30">
        <f t="shared" si="13"/>
        <v>0</v>
      </c>
    </row>
    <row r="890" spans="1:8" x14ac:dyDescent="0.25">
      <c r="A890" s="26" t="s">
        <v>1847</v>
      </c>
      <c r="B890" s="27" t="s">
        <v>503</v>
      </c>
      <c r="C890" s="27" t="s">
        <v>1668</v>
      </c>
      <c r="D890" s="27" t="s">
        <v>1736</v>
      </c>
      <c r="E890" s="27" t="s">
        <v>1685</v>
      </c>
      <c r="F890" s="32"/>
      <c r="G890" s="53">
        <v>178.72107297641199</v>
      </c>
      <c r="H890" s="30">
        <f t="shared" si="13"/>
        <v>0</v>
      </c>
    </row>
    <row r="891" spans="1:8" x14ac:dyDescent="0.25">
      <c r="A891" s="26" t="s">
        <v>1285</v>
      </c>
      <c r="B891" s="27" t="s">
        <v>503</v>
      </c>
      <c r="C891" s="27" t="s">
        <v>1668</v>
      </c>
      <c r="D891" s="27" t="s">
        <v>1670</v>
      </c>
      <c r="E891" s="27" t="s">
        <v>1685</v>
      </c>
      <c r="F891" s="32"/>
      <c r="G891" s="53">
        <v>237.30824843022799</v>
      </c>
      <c r="H891" s="30">
        <f t="shared" si="13"/>
        <v>0</v>
      </c>
    </row>
    <row r="892" spans="1:8" x14ac:dyDescent="0.25">
      <c r="A892" s="26" t="s">
        <v>1286</v>
      </c>
      <c r="B892" s="27" t="s">
        <v>503</v>
      </c>
      <c r="C892" s="27" t="s">
        <v>1668</v>
      </c>
      <c r="D892" s="27" t="s">
        <v>1671</v>
      </c>
      <c r="E892" s="27" t="s">
        <v>1685</v>
      </c>
      <c r="F892" s="32"/>
      <c r="G892" s="53">
        <v>272.20331355387702</v>
      </c>
      <c r="H892" s="30">
        <f t="shared" si="13"/>
        <v>0</v>
      </c>
    </row>
    <row r="893" spans="1:8" x14ac:dyDescent="0.25">
      <c r="A893" s="26" t="s">
        <v>1287</v>
      </c>
      <c r="B893" s="27" t="s">
        <v>503</v>
      </c>
      <c r="C893" s="27" t="s">
        <v>1668</v>
      </c>
      <c r="D893" s="27" t="s">
        <v>1672</v>
      </c>
      <c r="E893" s="27" t="s">
        <v>1685</v>
      </c>
      <c r="F893" s="32"/>
      <c r="G893" s="53">
        <v>301.38939820387202</v>
      </c>
      <c r="H893" s="30">
        <f t="shared" si="13"/>
        <v>0</v>
      </c>
    </row>
    <row r="894" spans="1:8" x14ac:dyDescent="0.25">
      <c r="A894" s="26" t="s">
        <v>1288</v>
      </c>
      <c r="B894" s="27" t="s">
        <v>503</v>
      </c>
      <c r="C894" s="27" t="s">
        <v>1668</v>
      </c>
      <c r="D894" s="27" t="s">
        <v>1673</v>
      </c>
      <c r="E894" s="27" t="s">
        <v>1685</v>
      </c>
      <c r="F894" s="32"/>
      <c r="G894" s="53">
        <v>319.60409450721698</v>
      </c>
      <c r="H894" s="30">
        <f t="shared" si="13"/>
        <v>0</v>
      </c>
    </row>
    <row r="895" spans="1:8" x14ac:dyDescent="0.25">
      <c r="A895" s="26" t="s">
        <v>1289</v>
      </c>
      <c r="B895" s="27" t="s">
        <v>503</v>
      </c>
      <c r="C895" s="27" t="s">
        <v>1668</v>
      </c>
      <c r="D895" s="27" t="s">
        <v>1674</v>
      </c>
      <c r="E895" s="27" t="s">
        <v>1685</v>
      </c>
      <c r="F895" s="32"/>
      <c r="G895" s="53">
        <v>333.94380611343303</v>
      </c>
      <c r="H895" s="30">
        <f t="shared" si="13"/>
        <v>0</v>
      </c>
    </row>
    <row r="896" spans="1:8" x14ac:dyDescent="0.25">
      <c r="A896" s="26" t="s">
        <v>1290</v>
      </c>
      <c r="B896" s="27" t="s">
        <v>503</v>
      </c>
      <c r="C896" s="27" t="s">
        <v>1668</v>
      </c>
      <c r="D896" s="27" t="s">
        <v>1675</v>
      </c>
      <c r="E896" s="27" t="s">
        <v>1685</v>
      </c>
      <c r="F896" s="32"/>
      <c r="G896" s="53">
        <v>306.584919010254</v>
      </c>
      <c r="H896" s="30">
        <f t="shared" si="13"/>
        <v>0</v>
      </c>
    </row>
    <row r="897" spans="1:8" x14ac:dyDescent="0.25">
      <c r="A897" s="26" t="s">
        <v>1291</v>
      </c>
      <c r="B897" s="27" t="s">
        <v>503</v>
      </c>
      <c r="C897" s="27" t="s">
        <v>1668</v>
      </c>
      <c r="D897" s="27" t="s">
        <v>1676</v>
      </c>
      <c r="E897" s="27" t="s">
        <v>1685</v>
      </c>
      <c r="F897" s="32"/>
      <c r="G897" s="53">
        <v>338.767315966919</v>
      </c>
      <c r="H897" s="30">
        <f t="shared" si="13"/>
        <v>0</v>
      </c>
    </row>
    <row r="898" spans="1:8" x14ac:dyDescent="0.25">
      <c r="A898" s="26" t="s">
        <v>1848</v>
      </c>
      <c r="B898" s="27" t="s">
        <v>1659</v>
      </c>
      <c r="C898" s="27" t="s">
        <v>1669</v>
      </c>
      <c r="D898" s="27" t="s">
        <v>1736</v>
      </c>
      <c r="E898" s="27" t="s">
        <v>1678</v>
      </c>
      <c r="F898" s="32"/>
      <c r="G898" s="53">
        <v>300.29491665063898</v>
      </c>
      <c r="H898" s="30">
        <f t="shared" ref="H898:H961" si="14">G898*F898</f>
        <v>0</v>
      </c>
    </row>
    <row r="899" spans="1:8" x14ac:dyDescent="0.25">
      <c r="A899" s="26" t="s">
        <v>1292</v>
      </c>
      <c r="B899" s="27" t="s">
        <v>1659</v>
      </c>
      <c r="C899" s="27" t="s">
        <v>1669</v>
      </c>
      <c r="D899" s="27" t="s">
        <v>1670</v>
      </c>
      <c r="E899" s="27" t="s">
        <v>1678</v>
      </c>
      <c r="F899" s="32"/>
      <c r="G899" s="53">
        <v>414.96807561033597</v>
      </c>
      <c r="H899" s="30">
        <f t="shared" si="14"/>
        <v>0</v>
      </c>
    </row>
    <row r="900" spans="1:8" x14ac:dyDescent="0.25">
      <c r="A900" s="26" t="s">
        <v>1293</v>
      </c>
      <c r="B900" s="27" t="s">
        <v>1659</v>
      </c>
      <c r="C900" s="27" t="s">
        <v>1669</v>
      </c>
      <c r="D900" s="27" t="s">
        <v>1671</v>
      </c>
      <c r="E900" s="27" t="s">
        <v>1678</v>
      </c>
      <c r="F900" s="32"/>
      <c r="G900" s="53">
        <v>498.46659907441301</v>
      </c>
      <c r="H900" s="30">
        <f t="shared" si="14"/>
        <v>0</v>
      </c>
    </row>
    <row r="901" spans="1:8" x14ac:dyDescent="0.25">
      <c r="A901" s="26" t="s">
        <v>1294</v>
      </c>
      <c r="B901" s="27" t="s">
        <v>1659</v>
      </c>
      <c r="C901" s="27" t="s">
        <v>1669</v>
      </c>
      <c r="D901" s="27" t="s">
        <v>1672</v>
      </c>
      <c r="E901" s="27" t="s">
        <v>1678</v>
      </c>
      <c r="F901" s="32"/>
      <c r="G901" s="53">
        <v>587.29284176199701</v>
      </c>
      <c r="H901" s="30">
        <f t="shared" si="14"/>
        <v>0</v>
      </c>
    </row>
    <row r="902" spans="1:8" x14ac:dyDescent="0.25">
      <c r="A902" s="26" t="s">
        <v>1295</v>
      </c>
      <c r="B902" s="27" t="s">
        <v>1659</v>
      </c>
      <c r="C902" s="27" t="s">
        <v>1669</v>
      </c>
      <c r="D902" s="27" t="s">
        <v>1673</v>
      </c>
      <c r="E902" s="27" t="s">
        <v>1678</v>
      </c>
      <c r="F902" s="32"/>
      <c r="G902" s="53">
        <v>639.70170542670905</v>
      </c>
      <c r="H902" s="30">
        <f t="shared" si="14"/>
        <v>0</v>
      </c>
    </row>
    <row r="903" spans="1:8" x14ac:dyDescent="0.25">
      <c r="A903" s="26" t="s">
        <v>1296</v>
      </c>
      <c r="B903" s="27" t="s">
        <v>1659</v>
      </c>
      <c r="C903" s="27" t="s">
        <v>1669</v>
      </c>
      <c r="D903" s="27" t="s">
        <v>1674</v>
      </c>
      <c r="E903" s="27" t="s">
        <v>1678</v>
      </c>
      <c r="F903" s="32"/>
      <c r="G903" s="53">
        <v>704.96727705756996</v>
      </c>
      <c r="H903" s="30">
        <f t="shared" si="14"/>
        <v>0</v>
      </c>
    </row>
    <row r="904" spans="1:8" x14ac:dyDescent="0.25">
      <c r="A904" s="26" t="s">
        <v>1297</v>
      </c>
      <c r="B904" s="27" t="s">
        <v>1659</v>
      </c>
      <c r="C904" s="27" t="s">
        <v>1669</v>
      </c>
      <c r="D904" s="27" t="s">
        <v>1675</v>
      </c>
      <c r="E904" s="27" t="s">
        <v>1678</v>
      </c>
      <c r="F904" s="32"/>
      <c r="G904" s="53">
        <v>620.50535040084299</v>
      </c>
      <c r="H904" s="30">
        <f t="shared" si="14"/>
        <v>0</v>
      </c>
    </row>
    <row r="905" spans="1:8" x14ac:dyDescent="0.25">
      <c r="A905" s="26" t="s">
        <v>1298</v>
      </c>
      <c r="B905" s="27" t="s">
        <v>1659</v>
      </c>
      <c r="C905" s="27" t="s">
        <v>1669</v>
      </c>
      <c r="D905" s="27" t="s">
        <v>1676</v>
      </c>
      <c r="E905" s="27" t="s">
        <v>1678</v>
      </c>
      <c r="F905" s="32"/>
      <c r="G905" s="53">
        <v>614.06948716301497</v>
      </c>
      <c r="H905" s="30">
        <f t="shared" si="14"/>
        <v>0</v>
      </c>
    </row>
    <row r="906" spans="1:8" x14ac:dyDescent="0.25">
      <c r="A906" s="26" t="s">
        <v>1849</v>
      </c>
      <c r="B906" s="27" t="s">
        <v>1659</v>
      </c>
      <c r="C906" s="27" t="s">
        <v>1669</v>
      </c>
      <c r="D906" s="27" t="s">
        <v>1736</v>
      </c>
      <c r="E906" s="27" t="s">
        <v>1679</v>
      </c>
      <c r="F906" s="32"/>
      <c r="G906" s="53">
        <v>567.71891223417003</v>
      </c>
      <c r="H906" s="30">
        <f t="shared" si="14"/>
        <v>0</v>
      </c>
    </row>
    <row r="907" spans="1:8" x14ac:dyDescent="0.25">
      <c r="A907" s="26" t="s">
        <v>1299</v>
      </c>
      <c r="B907" s="27" t="s">
        <v>1659</v>
      </c>
      <c r="C907" s="27" t="s">
        <v>1669</v>
      </c>
      <c r="D907" s="27" t="s">
        <v>1670</v>
      </c>
      <c r="E907" s="27" t="s">
        <v>1679</v>
      </c>
      <c r="F907" s="32"/>
      <c r="G907" s="53">
        <v>740.66803082301203</v>
      </c>
      <c r="H907" s="30">
        <f t="shared" si="14"/>
        <v>0</v>
      </c>
    </row>
    <row r="908" spans="1:8" x14ac:dyDescent="0.25">
      <c r="A908" s="26" t="s">
        <v>1300</v>
      </c>
      <c r="B908" s="27" t="s">
        <v>1659</v>
      </c>
      <c r="C908" s="27" t="s">
        <v>1669</v>
      </c>
      <c r="D908" s="27" t="s">
        <v>1671</v>
      </c>
      <c r="E908" s="27" t="s">
        <v>1679</v>
      </c>
      <c r="F908" s="32"/>
      <c r="G908" s="53">
        <v>849.19337188917905</v>
      </c>
      <c r="H908" s="30">
        <f t="shared" si="14"/>
        <v>0</v>
      </c>
    </row>
    <row r="909" spans="1:8" x14ac:dyDescent="0.25">
      <c r="A909" s="26" t="s">
        <v>1301</v>
      </c>
      <c r="B909" s="27" t="s">
        <v>1659</v>
      </c>
      <c r="C909" s="27" t="s">
        <v>1669</v>
      </c>
      <c r="D909" s="27" t="s">
        <v>1672</v>
      </c>
      <c r="E909" s="27" t="s">
        <v>1679</v>
      </c>
      <c r="F909" s="32"/>
      <c r="G909" s="53">
        <v>931.86581909391896</v>
      </c>
      <c r="H909" s="30">
        <f t="shared" si="14"/>
        <v>0</v>
      </c>
    </row>
    <row r="910" spans="1:8" x14ac:dyDescent="0.25">
      <c r="A910" s="26" t="s">
        <v>1302</v>
      </c>
      <c r="B910" s="27" t="s">
        <v>1659</v>
      </c>
      <c r="C910" s="27" t="s">
        <v>1669</v>
      </c>
      <c r="D910" s="27" t="s">
        <v>1673</v>
      </c>
      <c r="E910" s="27" t="s">
        <v>1679</v>
      </c>
      <c r="F910" s="32"/>
      <c r="G910" s="53">
        <v>1026.7144765221401</v>
      </c>
      <c r="H910" s="30">
        <f t="shared" si="14"/>
        <v>0</v>
      </c>
    </row>
    <row r="911" spans="1:8" x14ac:dyDescent="0.25">
      <c r="A911" s="26" t="s">
        <v>1303</v>
      </c>
      <c r="B911" s="27" t="s">
        <v>1659</v>
      </c>
      <c r="C911" s="27" t="s">
        <v>1669</v>
      </c>
      <c r="D911" s="27" t="s">
        <v>1674</v>
      </c>
      <c r="E911" s="27" t="s">
        <v>1679</v>
      </c>
      <c r="F911" s="32"/>
      <c r="G911" s="53">
        <v>1248.8390201295499</v>
      </c>
      <c r="H911" s="30">
        <f t="shared" si="14"/>
        <v>0</v>
      </c>
    </row>
    <row r="912" spans="1:8" x14ac:dyDescent="0.25">
      <c r="A912" s="26" t="s">
        <v>1304</v>
      </c>
      <c r="B912" s="27" t="s">
        <v>1659</v>
      </c>
      <c r="C912" s="27" t="s">
        <v>1669</v>
      </c>
      <c r="D912" s="27" t="s">
        <v>1675</v>
      </c>
      <c r="E912" s="27" t="s">
        <v>1679</v>
      </c>
      <c r="F912" s="32"/>
      <c r="G912" s="53">
        <v>1144.2461949016799</v>
      </c>
      <c r="H912" s="30">
        <f t="shared" si="14"/>
        <v>0</v>
      </c>
    </row>
    <row r="913" spans="1:8" x14ac:dyDescent="0.25">
      <c r="A913" s="26" t="s">
        <v>1305</v>
      </c>
      <c r="B913" s="27" t="s">
        <v>1659</v>
      </c>
      <c r="C913" s="27" t="s">
        <v>1669</v>
      </c>
      <c r="D913" s="27" t="s">
        <v>1676</v>
      </c>
      <c r="E913" s="27" t="s">
        <v>1679</v>
      </c>
      <c r="F913" s="32"/>
      <c r="G913" s="53">
        <v>989.56404360362296</v>
      </c>
      <c r="H913" s="30">
        <f t="shared" si="14"/>
        <v>0</v>
      </c>
    </row>
    <row r="914" spans="1:8" x14ac:dyDescent="0.25">
      <c r="A914" s="26" t="s">
        <v>1850</v>
      </c>
      <c r="B914" s="27" t="s">
        <v>1659</v>
      </c>
      <c r="C914" s="27" t="s">
        <v>1669</v>
      </c>
      <c r="D914" s="27" t="s">
        <v>1736</v>
      </c>
      <c r="E914" s="27" t="s">
        <v>1680</v>
      </c>
      <c r="F914" s="32"/>
      <c r="G914" s="53">
        <v>455.481540405462</v>
      </c>
      <c r="H914" s="30">
        <f t="shared" si="14"/>
        <v>0</v>
      </c>
    </row>
    <row r="915" spans="1:8" x14ac:dyDescent="0.25">
      <c r="A915" s="26" t="s">
        <v>1306</v>
      </c>
      <c r="B915" s="27" t="s">
        <v>1659</v>
      </c>
      <c r="C915" s="27" t="s">
        <v>1669</v>
      </c>
      <c r="D915" s="27" t="s">
        <v>1670</v>
      </c>
      <c r="E915" s="27" t="s">
        <v>1680</v>
      </c>
      <c r="F915" s="32"/>
      <c r="G915" s="53">
        <v>596.75528000689098</v>
      </c>
      <c r="H915" s="30">
        <f t="shared" si="14"/>
        <v>0</v>
      </c>
    </row>
    <row r="916" spans="1:8" x14ac:dyDescent="0.25">
      <c r="A916" s="26" t="s">
        <v>1307</v>
      </c>
      <c r="B916" s="27" t="s">
        <v>1659</v>
      </c>
      <c r="C916" s="27" t="s">
        <v>1669</v>
      </c>
      <c r="D916" s="27" t="s">
        <v>1671</v>
      </c>
      <c r="E916" s="27" t="s">
        <v>1680</v>
      </c>
      <c r="F916" s="32"/>
      <c r="G916" s="53">
        <v>685.47582815925</v>
      </c>
      <c r="H916" s="30">
        <f t="shared" si="14"/>
        <v>0</v>
      </c>
    </row>
    <row r="917" spans="1:8" x14ac:dyDescent="0.25">
      <c r="A917" s="26" t="s">
        <v>1308</v>
      </c>
      <c r="B917" s="27" t="s">
        <v>1659</v>
      </c>
      <c r="C917" s="27" t="s">
        <v>1669</v>
      </c>
      <c r="D917" s="27" t="s">
        <v>1672</v>
      </c>
      <c r="E917" s="27" t="s">
        <v>1680</v>
      </c>
      <c r="F917" s="32"/>
      <c r="G917" s="53">
        <v>781.74820566695496</v>
      </c>
      <c r="H917" s="30">
        <f t="shared" si="14"/>
        <v>0</v>
      </c>
    </row>
    <row r="918" spans="1:8" x14ac:dyDescent="0.25">
      <c r="A918" s="26" t="s">
        <v>1309</v>
      </c>
      <c r="B918" s="27" t="s">
        <v>1659</v>
      </c>
      <c r="C918" s="27" t="s">
        <v>1669</v>
      </c>
      <c r="D918" s="27" t="s">
        <v>1673</v>
      </c>
      <c r="E918" s="27" t="s">
        <v>1680</v>
      </c>
      <c r="F918" s="32"/>
      <c r="G918" s="53">
        <v>885.01104439503194</v>
      </c>
      <c r="H918" s="30">
        <f t="shared" si="14"/>
        <v>0</v>
      </c>
    </row>
    <row r="919" spans="1:8" x14ac:dyDescent="0.25">
      <c r="A919" s="26" t="s">
        <v>1310</v>
      </c>
      <c r="B919" s="27" t="s">
        <v>1659</v>
      </c>
      <c r="C919" s="27" t="s">
        <v>1669</v>
      </c>
      <c r="D919" s="27" t="s">
        <v>1674</v>
      </c>
      <c r="E919" s="27" t="s">
        <v>1680</v>
      </c>
      <c r="F919" s="32"/>
      <c r="G919" s="53">
        <v>951.44574984035899</v>
      </c>
      <c r="H919" s="30">
        <f t="shared" si="14"/>
        <v>0</v>
      </c>
    </row>
    <row r="920" spans="1:8" x14ac:dyDescent="0.25">
      <c r="A920" s="26" t="s">
        <v>1311</v>
      </c>
      <c r="B920" s="27" t="s">
        <v>1659</v>
      </c>
      <c r="C920" s="27" t="s">
        <v>1669</v>
      </c>
      <c r="D920" s="27" t="s">
        <v>1675</v>
      </c>
      <c r="E920" s="27" t="s">
        <v>1680</v>
      </c>
      <c r="F920" s="32"/>
      <c r="G920" s="53">
        <v>885.01626500036502</v>
      </c>
      <c r="H920" s="30">
        <f t="shared" si="14"/>
        <v>0</v>
      </c>
    </row>
    <row r="921" spans="1:8" x14ac:dyDescent="0.25">
      <c r="A921" s="26" t="s">
        <v>1312</v>
      </c>
      <c r="B921" s="27" t="s">
        <v>1659</v>
      </c>
      <c r="C921" s="27" t="s">
        <v>1669</v>
      </c>
      <c r="D921" s="27" t="s">
        <v>1676</v>
      </c>
      <c r="E921" s="27" t="s">
        <v>1680</v>
      </c>
      <c r="F921" s="32"/>
      <c r="G921" s="53">
        <v>847.08765771349204</v>
      </c>
      <c r="H921" s="30">
        <f t="shared" si="14"/>
        <v>0</v>
      </c>
    </row>
    <row r="922" spans="1:8" x14ac:dyDescent="0.25">
      <c r="A922" s="26" t="s">
        <v>1851</v>
      </c>
      <c r="B922" s="27" t="s">
        <v>1659</v>
      </c>
      <c r="C922" s="27" t="s">
        <v>1669</v>
      </c>
      <c r="D922" s="27" t="s">
        <v>1736</v>
      </c>
      <c r="E922" s="27" t="s">
        <v>1681</v>
      </c>
      <c r="F922" s="32"/>
      <c r="G922" s="53">
        <v>310.26789677493502</v>
      </c>
      <c r="H922" s="30">
        <f t="shared" si="14"/>
        <v>0</v>
      </c>
    </row>
    <row r="923" spans="1:8" x14ac:dyDescent="0.25">
      <c r="A923" s="26" t="s">
        <v>1313</v>
      </c>
      <c r="B923" s="27" t="s">
        <v>1659</v>
      </c>
      <c r="C923" s="27" t="s">
        <v>1669</v>
      </c>
      <c r="D923" s="27" t="s">
        <v>1670</v>
      </c>
      <c r="E923" s="27" t="s">
        <v>1681</v>
      </c>
      <c r="F923" s="32"/>
      <c r="G923" s="53">
        <v>432.22554256080798</v>
      </c>
      <c r="H923" s="30">
        <f t="shared" si="14"/>
        <v>0</v>
      </c>
    </row>
    <row r="924" spans="1:8" x14ac:dyDescent="0.25">
      <c r="A924" s="26" t="s">
        <v>1314</v>
      </c>
      <c r="B924" s="27" t="s">
        <v>1659</v>
      </c>
      <c r="C924" s="27" t="s">
        <v>1669</v>
      </c>
      <c r="D924" s="27" t="s">
        <v>1671</v>
      </c>
      <c r="E924" s="27" t="s">
        <v>1681</v>
      </c>
      <c r="F924" s="32"/>
      <c r="G924" s="53">
        <v>495.733948607331</v>
      </c>
      <c r="H924" s="30">
        <f t="shared" si="14"/>
        <v>0</v>
      </c>
    </row>
    <row r="925" spans="1:8" x14ac:dyDescent="0.25">
      <c r="A925" s="26" t="s">
        <v>1315</v>
      </c>
      <c r="B925" s="27" t="s">
        <v>1659</v>
      </c>
      <c r="C925" s="27" t="s">
        <v>1669</v>
      </c>
      <c r="D925" s="27" t="s">
        <v>1672</v>
      </c>
      <c r="E925" s="27" t="s">
        <v>1681</v>
      </c>
      <c r="F925" s="32"/>
      <c r="G925" s="53">
        <v>549.10344956504696</v>
      </c>
      <c r="H925" s="30">
        <f t="shared" si="14"/>
        <v>0</v>
      </c>
    </row>
    <row r="926" spans="1:8" x14ac:dyDescent="0.25">
      <c r="A926" s="26" t="s">
        <v>1316</v>
      </c>
      <c r="B926" s="27" t="s">
        <v>1659</v>
      </c>
      <c r="C926" s="27" t="s">
        <v>1669</v>
      </c>
      <c r="D926" s="27" t="s">
        <v>1673</v>
      </c>
      <c r="E926" s="27" t="s">
        <v>1681</v>
      </c>
      <c r="F926" s="32"/>
      <c r="G926" s="53">
        <v>590.67692188351702</v>
      </c>
      <c r="H926" s="30">
        <f t="shared" si="14"/>
        <v>0</v>
      </c>
    </row>
    <row r="927" spans="1:8" x14ac:dyDescent="0.25">
      <c r="A927" s="26" t="s">
        <v>1317</v>
      </c>
      <c r="B927" s="27" t="s">
        <v>1659</v>
      </c>
      <c r="C927" s="27" t="s">
        <v>1669</v>
      </c>
      <c r="D927" s="27" t="s">
        <v>1674</v>
      </c>
      <c r="E927" s="27" t="s">
        <v>1681</v>
      </c>
      <c r="F927" s="32"/>
      <c r="G927" s="53">
        <v>594.60813941792401</v>
      </c>
      <c r="H927" s="30">
        <f t="shared" si="14"/>
        <v>0</v>
      </c>
    </row>
    <row r="928" spans="1:8" x14ac:dyDescent="0.25">
      <c r="A928" s="26" t="s">
        <v>1318</v>
      </c>
      <c r="B928" s="27" t="s">
        <v>1659</v>
      </c>
      <c r="C928" s="27" t="s">
        <v>1669</v>
      </c>
      <c r="D928" s="27" t="s">
        <v>1675</v>
      </c>
      <c r="E928" s="27" t="s">
        <v>1681</v>
      </c>
      <c r="F928" s="32"/>
      <c r="G928" s="53">
        <v>536.02917199665899</v>
      </c>
      <c r="H928" s="30">
        <f t="shared" si="14"/>
        <v>0</v>
      </c>
    </row>
    <row r="929" spans="1:8" x14ac:dyDescent="0.25">
      <c r="A929" s="26" t="s">
        <v>1319</v>
      </c>
      <c r="B929" s="27" t="s">
        <v>1659</v>
      </c>
      <c r="C929" s="27" t="s">
        <v>1669</v>
      </c>
      <c r="D929" s="27" t="s">
        <v>1676</v>
      </c>
      <c r="E929" s="27" t="s">
        <v>1681</v>
      </c>
      <c r="F929" s="32"/>
      <c r="G929" s="53">
        <v>605.59405075183599</v>
      </c>
      <c r="H929" s="30">
        <f t="shared" si="14"/>
        <v>0</v>
      </c>
    </row>
    <row r="930" spans="1:8" x14ac:dyDescent="0.25">
      <c r="A930" s="26" t="s">
        <v>1852</v>
      </c>
      <c r="B930" s="27" t="s">
        <v>1659</v>
      </c>
      <c r="C930" s="27" t="s">
        <v>1669</v>
      </c>
      <c r="D930" s="27" t="s">
        <v>1736</v>
      </c>
      <c r="E930" s="27" t="s">
        <v>1682</v>
      </c>
      <c r="F930" s="32"/>
      <c r="G930" s="53">
        <v>321.72683876739501</v>
      </c>
      <c r="H930" s="30">
        <f t="shared" si="14"/>
        <v>0</v>
      </c>
    </row>
    <row r="931" spans="1:8" x14ac:dyDescent="0.25">
      <c r="A931" s="26" t="s">
        <v>1320</v>
      </c>
      <c r="B931" s="27" t="s">
        <v>1659</v>
      </c>
      <c r="C931" s="27" t="s">
        <v>1669</v>
      </c>
      <c r="D931" s="27" t="s">
        <v>1670</v>
      </c>
      <c r="E931" s="27" t="s">
        <v>1682</v>
      </c>
      <c r="F931" s="32"/>
      <c r="G931" s="53">
        <v>445.33230014546302</v>
      </c>
      <c r="H931" s="30">
        <f t="shared" si="14"/>
        <v>0</v>
      </c>
    </row>
    <row r="932" spans="1:8" x14ac:dyDescent="0.25">
      <c r="A932" s="26" t="s">
        <v>1321</v>
      </c>
      <c r="B932" s="27" t="s">
        <v>1659</v>
      </c>
      <c r="C932" s="27" t="s">
        <v>1669</v>
      </c>
      <c r="D932" s="27" t="s">
        <v>1671</v>
      </c>
      <c r="E932" s="27" t="s">
        <v>1682</v>
      </c>
      <c r="F932" s="32"/>
      <c r="G932" s="53">
        <v>527.17420233536996</v>
      </c>
      <c r="H932" s="30">
        <f t="shared" si="14"/>
        <v>0</v>
      </c>
    </row>
    <row r="933" spans="1:8" x14ac:dyDescent="0.25">
      <c r="A933" s="26" t="s">
        <v>1322</v>
      </c>
      <c r="B933" s="27" t="s">
        <v>1659</v>
      </c>
      <c r="C933" s="27" t="s">
        <v>1669</v>
      </c>
      <c r="D933" s="27" t="s">
        <v>1672</v>
      </c>
      <c r="E933" s="27" t="s">
        <v>1682</v>
      </c>
      <c r="F933" s="32"/>
      <c r="G933" s="53">
        <v>565.48883199644104</v>
      </c>
      <c r="H933" s="30">
        <f t="shared" si="14"/>
        <v>0</v>
      </c>
    </row>
    <row r="934" spans="1:8" x14ac:dyDescent="0.25">
      <c r="A934" s="26" t="s">
        <v>1323</v>
      </c>
      <c r="B934" s="27" t="s">
        <v>1659</v>
      </c>
      <c r="C934" s="27" t="s">
        <v>1669</v>
      </c>
      <c r="D934" s="27" t="s">
        <v>1673</v>
      </c>
      <c r="E934" s="27" t="s">
        <v>1682</v>
      </c>
      <c r="F934" s="32"/>
      <c r="G934" s="53">
        <v>624.80219280765004</v>
      </c>
      <c r="H934" s="30">
        <f t="shared" si="14"/>
        <v>0</v>
      </c>
    </row>
    <row r="935" spans="1:8" x14ac:dyDescent="0.25">
      <c r="A935" s="26" t="s">
        <v>1324</v>
      </c>
      <c r="B935" s="27" t="s">
        <v>1659</v>
      </c>
      <c r="C935" s="27" t="s">
        <v>1669</v>
      </c>
      <c r="D935" s="27" t="s">
        <v>1674</v>
      </c>
      <c r="E935" s="27" t="s">
        <v>1682</v>
      </c>
      <c r="F935" s="32"/>
      <c r="G935" s="53">
        <v>834.56090521654801</v>
      </c>
      <c r="H935" s="30">
        <f t="shared" si="14"/>
        <v>0</v>
      </c>
    </row>
    <row r="936" spans="1:8" x14ac:dyDescent="0.25">
      <c r="A936" s="26" t="s">
        <v>1325</v>
      </c>
      <c r="B936" s="27" t="s">
        <v>1659</v>
      </c>
      <c r="C936" s="27" t="s">
        <v>1669</v>
      </c>
      <c r="D936" s="27" t="s">
        <v>1675</v>
      </c>
      <c r="E936" s="27" t="s">
        <v>1682</v>
      </c>
      <c r="F936" s="32"/>
      <c r="G936" s="53">
        <v>720.83811789083995</v>
      </c>
      <c r="H936" s="30">
        <f t="shared" si="14"/>
        <v>0</v>
      </c>
    </row>
    <row r="937" spans="1:8" x14ac:dyDescent="0.25">
      <c r="A937" s="26" t="s">
        <v>1326</v>
      </c>
      <c r="B937" s="27" t="s">
        <v>1659</v>
      </c>
      <c r="C937" s="27" t="s">
        <v>1669</v>
      </c>
      <c r="D937" s="27" t="s">
        <v>1676</v>
      </c>
      <c r="E937" s="27" t="s">
        <v>1682</v>
      </c>
      <c r="F937" s="32"/>
      <c r="G937" s="53">
        <v>633.14782403998902</v>
      </c>
      <c r="H937" s="30">
        <f t="shared" si="14"/>
        <v>0</v>
      </c>
    </row>
    <row r="938" spans="1:8" x14ac:dyDescent="0.25">
      <c r="A938" s="26" t="s">
        <v>1853</v>
      </c>
      <c r="B938" s="27" t="s">
        <v>1659</v>
      </c>
      <c r="C938" s="27" t="s">
        <v>1669</v>
      </c>
      <c r="D938" s="27" t="s">
        <v>1736</v>
      </c>
      <c r="E938" s="27" t="s">
        <v>1683</v>
      </c>
      <c r="F938" s="32"/>
      <c r="G938" s="53">
        <v>345.61908164763798</v>
      </c>
      <c r="H938" s="30">
        <f t="shared" si="14"/>
        <v>0</v>
      </c>
    </row>
    <row r="939" spans="1:8" x14ac:dyDescent="0.25">
      <c r="A939" s="26" t="s">
        <v>1327</v>
      </c>
      <c r="B939" s="27" t="s">
        <v>1659</v>
      </c>
      <c r="C939" s="27" t="s">
        <v>1669</v>
      </c>
      <c r="D939" s="27" t="s">
        <v>1670</v>
      </c>
      <c r="E939" s="27" t="s">
        <v>1683</v>
      </c>
      <c r="F939" s="32"/>
      <c r="G939" s="53">
        <v>470.32944123415399</v>
      </c>
      <c r="H939" s="30">
        <f t="shared" si="14"/>
        <v>0</v>
      </c>
    </row>
    <row r="940" spans="1:8" x14ac:dyDescent="0.25">
      <c r="A940" s="26" t="s">
        <v>1328</v>
      </c>
      <c r="B940" s="27" t="s">
        <v>1659</v>
      </c>
      <c r="C940" s="27" t="s">
        <v>1669</v>
      </c>
      <c r="D940" s="27" t="s">
        <v>1671</v>
      </c>
      <c r="E940" s="27" t="s">
        <v>1683</v>
      </c>
      <c r="F940" s="32"/>
      <c r="G940" s="53">
        <v>547.87978549822799</v>
      </c>
      <c r="H940" s="30">
        <f t="shared" si="14"/>
        <v>0</v>
      </c>
    </row>
    <row r="941" spans="1:8" x14ac:dyDescent="0.25">
      <c r="A941" s="26" t="s">
        <v>1329</v>
      </c>
      <c r="B941" s="27" t="s">
        <v>1659</v>
      </c>
      <c r="C941" s="27" t="s">
        <v>1669</v>
      </c>
      <c r="D941" s="27" t="s">
        <v>1672</v>
      </c>
      <c r="E941" s="27" t="s">
        <v>1683</v>
      </c>
      <c r="F941" s="32"/>
      <c r="G941" s="53">
        <v>614.97358610409901</v>
      </c>
      <c r="H941" s="30">
        <f t="shared" si="14"/>
        <v>0</v>
      </c>
    </row>
    <row r="942" spans="1:8" x14ac:dyDescent="0.25">
      <c r="A942" s="26" t="s">
        <v>1330</v>
      </c>
      <c r="B942" s="27" t="s">
        <v>1659</v>
      </c>
      <c r="C942" s="27" t="s">
        <v>1669</v>
      </c>
      <c r="D942" s="27" t="s">
        <v>1673</v>
      </c>
      <c r="E942" s="27" t="s">
        <v>1683</v>
      </c>
      <c r="F942" s="32"/>
      <c r="G942" s="53">
        <v>672.69956704519598</v>
      </c>
      <c r="H942" s="30">
        <f t="shared" si="14"/>
        <v>0</v>
      </c>
    </row>
    <row r="943" spans="1:8" x14ac:dyDescent="0.25">
      <c r="A943" s="26" t="s">
        <v>1331</v>
      </c>
      <c r="B943" s="27" t="s">
        <v>1659</v>
      </c>
      <c r="C943" s="27" t="s">
        <v>1669</v>
      </c>
      <c r="D943" s="27" t="s">
        <v>1674</v>
      </c>
      <c r="E943" s="27" t="s">
        <v>1683</v>
      </c>
      <c r="F943" s="32"/>
      <c r="G943" s="53">
        <v>740.59260758825405</v>
      </c>
      <c r="H943" s="30">
        <f t="shared" si="14"/>
        <v>0</v>
      </c>
    </row>
    <row r="944" spans="1:8" x14ac:dyDescent="0.25">
      <c r="A944" s="26" t="s">
        <v>1332</v>
      </c>
      <c r="B944" s="27" t="s">
        <v>1659</v>
      </c>
      <c r="C944" s="27" t="s">
        <v>1669</v>
      </c>
      <c r="D944" s="27" t="s">
        <v>1675</v>
      </c>
      <c r="E944" s="27" t="s">
        <v>1683</v>
      </c>
      <c r="F944" s="32"/>
      <c r="G944" s="53">
        <v>614.77645287410098</v>
      </c>
      <c r="H944" s="30">
        <f t="shared" si="14"/>
        <v>0</v>
      </c>
    </row>
    <row r="945" spans="1:8" x14ac:dyDescent="0.25">
      <c r="A945" s="26" t="s">
        <v>1333</v>
      </c>
      <c r="B945" s="27" t="s">
        <v>1659</v>
      </c>
      <c r="C945" s="27" t="s">
        <v>1669</v>
      </c>
      <c r="D945" s="27" t="s">
        <v>1676</v>
      </c>
      <c r="E945" s="27" t="s">
        <v>1683</v>
      </c>
      <c r="F945" s="32"/>
      <c r="G945" s="53">
        <v>661.60341633291603</v>
      </c>
      <c r="H945" s="30">
        <f t="shared" si="14"/>
        <v>0</v>
      </c>
    </row>
    <row r="946" spans="1:8" x14ac:dyDescent="0.25">
      <c r="A946" s="26" t="s">
        <v>1854</v>
      </c>
      <c r="B946" s="27" t="s">
        <v>1659</v>
      </c>
      <c r="C946" s="27" t="s">
        <v>1669</v>
      </c>
      <c r="D946" s="27" t="s">
        <v>1736</v>
      </c>
      <c r="E946" s="27" t="s">
        <v>1684</v>
      </c>
      <c r="F946" s="32"/>
      <c r="G946" s="53">
        <v>398.97954035970201</v>
      </c>
      <c r="H946" s="30">
        <f t="shared" si="14"/>
        <v>0</v>
      </c>
    </row>
    <row r="947" spans="1:8" x14ac:dyDescent="0.25">
      <c r="A947" s="26" t="s">
        <v>1334</v>
      </c>
      <c r="B947" s="27" t="s">
        <v>1659</v>
      </c>
      <c r="C947" s="27" t="s">
        <v>1669</v>
      </c>
      <c r="D947" s="27" t="s">
        <v>1670</v>
      </c>
      <c r="E947" s="27" t="s">
        <v>1684</v>
      </c>
      <c r="F947" s="32"/>
      <c r="G947" s="53">
        <v>530.56052389188801</v>
      </c>
      <c r="H947" s="30">
        <f t="shared" si="14"/>
        <v>0</v>
      </c>
    </row>
    <row r="948" spans="1:8" x14ac:dyDescent="0.25">
      <c r="A948" s="26" t="s">
        <v>1335</v>
      </c>
      <c r="B948" s="27" t="s">
        <v>1659</v>
      </c>
      <c r="C948" s="27" t="s">
        <v>1669</v>
      </c>
      <c r="D948" s="27" t="s">
        <v>1671</v>
      </c>
      <c r="E948" s="27" t="s">
        <v>1684</v>
      </c>
      <c r="F948" s="32"/>
      <c r="G948" s="53">
        <v>595.35058177584597</v>
      </c>
      <c r="H948" s="30">
        <f t="shared" si="14"/>
        <v>0</v>
      </c>
    </row>
    <row r="949" spans="1:8" x14ac:dyDescent="0.25">
      <c r="A949" s="26" t="s">
        <v>1336</v>
      </c>
      <c r="B949" s="27" t="s">
        <v>1659</v>
      </c>
      <c r="C949" s="27" t="s">
        <v>1669</v>
      </c>
      <c r="D949" s="27" t="s">
        <v>1672</v>
      </c>
      <c r="E949" s="27" t="s">
        <v>1684</v>
      </c>
      <c r="F949" s="32"/>
      <c r="G949" s="53">
        <v>647.16165549205198</v>
      </c>
      <c r="H949" s="30">
        <f t="shared" si="14"/>
        <v>0</v>
      </c>
    </row>
    <row r="950" spans="1:8" x14ac:dyDescent="0.25">
      <c r="A950" s="26" t="s">
        <v>1337</v>
      </c>
      <c r="B950" s="27" t="s">
        <v>1659</v>
      </c>
      <c r="C950" s="27" t="s">
        <v>1669</v>
      </c>
      <c r="D950" s="27" t="s">
        <v>1673</v>
      </c>
      <c r="E950" s="27" t="s">
        <v>1684</v>
      </c>
      <c r="F950" s="32"/>
      <c r="G950" s="53">
        <v>700.78928283325899</v>
      </c>
      <c r="H950" s="30">
        <f t="shared" si="14"/>
        <v>0</v>
      </c>
    </row>
    <row r="951" spans="1:8" x14ac:dyDescent="0.25">
      <c r="A951" s="26" t="s">
        <v>1338</v>
      </c>
      <c r="B951" s="27" t="s">
        <v>1659</v>
      </c>
      <c r="C951" s="27" t="s">
        <v>1669</v>
      </c>
      <c r="D951" s="27" t="s">
        <v>1674</v>
      </c>
      <c r="E951" s="27" t="s">
        <v>1684</v>
      </c>
      <c r="F951" s="32"/>
      <c r="G951" s="53">
        <v>822.26743144692898</v>
      </c>
      <c r="H951" s="30">
        <f t="shared" si="14"/>
        <v>0</v>
      </c>
    </row>
    <row r="952" spans="1:8" x14ac:dyDescent="0.25">
      <c r="A952" s="26" t="s">
        <v>1339</v>
      </c>
      <c r="B952" s="27" t="s">
        <v>1659</v>
      </c>
      <c r="C952" s="27" t="s">
        <v>1669</v>
      </c>
      <c r="D952" s="27" t="s">
        <v>1675</v>
      </c>
      <c r="E952" s="27" t="s">
        <v>1684</v>
      </c>
      <c r="F952" s="32"/>
      <c r="G952" s="53">
        <v>751.925055550607</v>
      </c>
      <c r="H952" s="30">
        <f t="shared" si="14"/>
        <v>0</v>
      </c>
    </row>
    <row r="953" spans="1:8" x14ac:dyDescent="0.25">
      <c r="A953" s="26" t="s">
        <v>1340</v>
      </c>
      <c r="B953" s="27" t="s">
        <v>1659</v>
      </c>
      <c r="C953" s="27" t="s">
        <v>1669</v>
      </c>
      <c r="D953" s="27" t="s">
        <v>1676</v>
      </c>
      <c r="E953" s="27" t="s">
        <v>1684</v>
      </c>
      <c r="F953" s="32"/>
      <c r="G953" s="53">
        <v>726.06148641628397</v>
      </c>
      <c r="H953" s="30">
        <f t="shared" si="14"/>
        <v>0</v>
      </c>
    </row>
    <row r="954" spans="1:8" x14ac:dyDescent="0.25">
      <c r="A954" s="26" t="s">
        <v>1855</v>
      </c>
      <c r="B954" s="27" t="s">
        <v>1659</v>
      </c>
      <c r="C954" s="27" t="s">
        <v>1669</v>
      </c>
      <c r="D954" s="27" t="s">
        <v>1736</v>
      </c>
      <c r="E954" s="27" t="s">
        <v>1685</v>
      </c>
      <c r="F954" s="32"/>
      <c r="G954" s="53">
        <v>289.11897319636199</v>
      </c>
      <c r="H954" s="30">
        <f t="shared" si="14"/>
        <v>0</v>
      </c>
    </row>
    <row r="955" spans="1:8" x14ac:dyDescent="0.25">
      <c r="A955" s="26" t="s">
        <v>1341</v>
      </c>
      <c r="B955" s="27" t="s">
        <v>1659</v>
      </c>
      <c r="C955" s="27" t="s">
        <v>1669</v>
      </c>
      <c r="D955" s="27" t="s">
        <v>1670</v>
      </c>
      <c r="E955" s="27" t="s">
        <v>1685</v>
      </c>
      <c r="F955" s="32"/>
      <c r="G955" s="53">
        <v>391.315974055244</v>
      </c>
      <c r="H955" s="30">
        <f t="shared" si="14"/>
        <v>0</v>
      </c>
    </row>
    <row r="956" spans="1:8" x14ac:dyDescent="0.25">
      <c r="A956" s="26" t="s">
        <v>1342</v>
      </c>
      <c r="B956" s="27" t="s">
        <v>1659</v>
      </c>
      <c r="C956" s="27" t="s">
        <v>1669</v>
      </c>
      <c r="D956" s="27" t="s">
        <v>1671</v>
      </c>
      <c r="E956" s="27" t="s">
        <v>1685</v>
      </c>
      <c r="F956" s="32"/>
      <c r="G956" s="53">
        <v>455.97412626601101</v>
      </c>
      <c r="H956" s="30">
        <f t="shared" si="14"/>
        <v>0</v>
      </c>
    </row>
    <row r="957" spans="1:8" x14ac:dyDescent="0.25">
      <c r="A957" s="26" t="s">
        <v>1343</v>
      </c>
      <c r="B957" s="27" t="s">
        <v>1659</v>
      </c>
      <c r="C957" s="27" t="s">
        <v>1669</v>
      </c>
      <c r="D957" s="27" t="s">
        <v>1672</v>
      </c>
      <c r="E957" s="27" t="s">
        <v>1685</v>
      </c>
      <c r="F957" s="32"/>
      <c r="G957" s="53">
        <v>511.89188451855603</v>
      </c>
      <c r="H957" s="30">
        <f t="shared" si="14"/>
        <v>0</v>
      </c>
    </row>
    <row r="958" spans="1:8" x14ac:dyDescent="0.25">
      <c r="A958" s="26" t="s">
        <v>1344</v>
      </c>
      <c r="B958" s="27" t="s">
        <v>1659</v>
      </c>
      <c r="C958" s="27" t="s">
        <v>1669</v>
      </c>
      <c r="D958" s="27" t="s">
        <v>1673</v>
      </c>
      <c r="E958" s="27" t="s">
        <v>1685</v>
      </c>
      <c r="F958" s="32"/>
      <c r="G958" s="53">
        <v>550.33477692683505</v>
      </c>
      <c r="H958" s="30">
        <f t="shared" si="14"/>
        <v>0</v>
      </c>
    </row>
    <row r="959" spans="1:8" x14ac:dyDescent="0.25">
      <c r="A959" s="26" t="s">
        <v>1345</v>
      </c>
      <c r="B959" s="27" t="s">
        <v>1659</v>
      </c>
      <c r="C959" s="27" t="s">
        <v>1669</v>
      </c>
      <c r="D959" s="27" t="s">
        <v>1674</v>
      </c>
      <c r="E959" s="27" t="s">
        <v>1685</v>
      </c>
      <c r="F959" s="32"/>
      <c r="G959" s="53">
        <v>581.71913178346097</v>
      </c>
      <c r="H959" s="30">
        <f t="shared" si="14"/>
        <v>0</v>
      </c>
    </row>
    <row r="960" spans="1:8" x14ac:dyDescent="0.25">
      <c r="A960" s="26" t="s">
        <v>1346</v>
      </c>
      <c r="B960" s="27" t="s">
        <v>1659</v>
      </c>
      <c r="C960" s="27" t="s">
        <v>1669</v>
      </c>
      <c r="D960" s="27" t="s">
        <v>1675</v>
      </c>
      <c r="E960" s="27" t="s">
        <v>1685</v>
      </c>
      <c r="F960" s="32"/>
      <c r="G960" s="53">
        <v>527.85813443056304</v>
      </c>
      <c r="H960" s="30">
        <f t="shared" si="14"/>
        <v>0</v>
      </c>
    </row>
    <row r="961" spans="1:8" x14ac:dyDescent="0.25">
      <c r="A961" s="26" t="s">
        <v>1347</v>
      </c>
      <c r="B961" s="27" t="s">
        <v>1659</v>
      </c>
      <c r="C961" s="27" t="s">
        <v>1669</v>
      </c>
      <c r="D961" s="27" t="s">
        <v>1676</v>
      </c>
      <c r="E961" s="27" t="s">
        <v>1685</v>
      </c>
      <c r="F961" s="32"/>
      <c r="G961" s="53">
        <v>571.874394170306</v>
      </c>
      <c r="H961" s="30">
        <f t="shared" si="14"/>
        <v>0</v>
      </c>
    </row>
    <row r="962" spans="1:8" x14ac:dyDescent="0.25">
      <c r="A962" s="26" t="s">
        <v>1856</v>
      </c>
      <c r="B962" s="27" t="s">
        <v>503</v>
      </c>
      <c r="C962" s="27" t="s">
        <v>1669</v>
      </c>
      <c r="D962" s="27" t="s">
        <v>1736</v>
      </c>
      <c r="E962" s="27" t="s">
        <v>1678</v>
      </c>
      <c r="F962" s="32"/>
      <c r="G962" s="53">
        <v>270.74691697718998</v>
      </c>
      <c r="H962" s="30">
        <f t="shared" ref="H962:H1025" si="15">G962*F962</f>
        <v>0</v>
      </c>
    </row>
    <row r="963" spans="1:8" x14ac:dyDescent="0.25">
      <c r="A963" s="26" t="s">
        <v>1348</v>
      </c>
      <c r="B963" s="27" t="s">
        <v>503</v>
      </c>
      <c r="C963" s="27" t="s">
        <v>1669</v>
      </c>
      <c r="D963" s="27" t="s">
        <v>1670</v>
      </c>
      <c r="E963" s="27" t="s">
        <v>1678</v>
      </c>
      <c r="F963" s="32"/>
      <c r="G963" s="53">
        <v>360.01774796745599</v>
      </c>
      <c r="H963" s="30">
        <f t="shared" si="15"/>
        <v>0</v>
      </c>
    </row>
    <row r="964" spans="1:8" x14ac:dyDescent="0.25">
      <c r="A964" s="26" t="s">
        <v>1349</v>
      </c>
      <c r="B964" s="27" t="s">
        <v>503</v>
      </c>
      <c r="C964" s="27" t="s">
        <v>1669</v>
      </c>
      <c r="D964" s="27" t="s">
        <v>1671</v>
      </c>
      <c r="E964" s="27" t="s">
        <v>1678</v>
      </c>
      <c r="F964" s="32"/>
      <c r="G964" s="53">
        <v>419.20867604171099</v>
      </c>
      <c r="H964" s="30">
        <f t="shared" si="15"/>
        <v>0</v>
      </c>
    </row>
    <row r="965" spans="1:8" x14ac:dyDescent="0.25">
      <c r="A965" s="26" t="s">
        <v>1350</v>
      </c>
      <c r="B965" s="27" t="s">
        <v>503</v>
      </c>
      <c r="C965" s="27" t="s">
        <v>1669</v>
      </c>
      <c r="D965" s="27" t="s">
        <v>1672</v>
      </c>
      <c r="E965" s="27" t="s">
        <v>1678</v>
      </c>
      <c r="F965" s="32"/>
      <c r="G965" s="53">
        <v>480.70437709043102</v>
      </c>
      <c r="H965" s="30">
        <f t="shared" si="15"/>
        <v>0</v>
      </c>
    </row>
    <row r="966" spans="1:8" x14ac:dyDescent="0.25">
      <c r="A966" s="26" t="s">
        <v>1351</v>
      </c>
      <c r="B966" s="27" t="s">
        <v>503</v>
      </c>
      <c r="C966" s="27" t="s">
        <v>1669</v>
      </c>
      <c r="D966" s="27" t="s">
        <v>1673</v>
      </c>
      <c r="E966" s="27" t="s">
        <v>1678</v>
      </c>
      <c r="F966" s="32"/>
      <c r="G966" s="53">
        <v>509.89771808997301</v>
      </c>
      <c r="H966" s="30">
        <f t="shared" si="15"/>
        <v>0</v>
      </c>
    </row>
    <row r="967" spans="1:8" x14ac:dyDescent="0.25">
      <c r="A967" s="26" t="s">
        <v>1352</v>
      </c>
      <c r="B967" s="27" t="s">
        <v>503</v>
      </c>
      <c r="C967" s="27" t="s">
        <v>1669</v>
      </c>
      <c r="D967" s="27" t="s">
        <v>1674</v>
      </c>
      <c r="E967" s="27" t="s">
        <v>1678</v>
      </c>
      <c r="F967" s="32"/>
      <c r="G967" s="53">
        <v>548.38945427791396</v>
      </c>
      <c r="H967" s="30">
        <f t="shared" si="15"/>
        <v>0</v>
      </c>
    </row>
    <row r="968" spans="1:8" x14ac:dyDescent="0.25">
      <c r="A968" s="26" t="s">
        <v>1353</v>
      </c>
      <c r="B968" s="27" t="s">
        <v>503</v>
      </c>
      <c r="C968" s="27" t="s">
        <v>1669</v>
      </c>
      <c r="D968" s="27" t="s">
        <v>1675</v>
      </c>
      <c r="E968" s="27" t="s">
        <v>1678</v>
      </c>
      <c r="F968" s="32"/>
      <c r="G968" s="53">
        <v>494.03107530992202</v>
      </c>
      <c r="H968" s="30">
        <f t="shared" si="15"/>
        <v>0</v>
      </c>
    </row>
    <row r="969" spans="1:8" x14ac:dyDescent="0.25">
      <c r="A969" s="26" t="s">
        <v>1354</v>
      </c>
      <c r="B969" s="27" t="s">
        <v>503</v>
      </c>
      <c r="C969" s="27" t="s">
        <v>1669</v>
      </c>
      <c r="D969" s="27" t="s">
        <v>1676</v>
      </c>
      <c r="E969" s="27" t="s">
        <v>1678</v>
      </c>
      <c r="F969" s="32"/>
      <c r="G969" s="53">
        <v>507.90277916359099</v>
      </c>
      <c r="H969" s="30">
        <f t="shared" si="15"/>
        <v>0</v>
      </c>
    </row>
    <row r="970" spans="1:8" x14ac:dyDescent="0.25">
      <c r="A970" s="26" t="s">
        <v>1857</v>
      </c>
      <c r="B970" s="27" t="s">
        <v>503</v>
      </c>
      <c r="C970" s="27" t="s">
        <v>1669</v>
      </c>
      <c r="D970" s="27" t="s">
        <v>1736</v>
      </c>
      <c r="E970" s="27" t="s">
        <v>1679</v>
      </c>
      <c r="F970" s="32"/>
      <c r="G970" s="53">
        <v>513.94610120142704</v>
      </c>
      <c r="H970" s="30">
        <f t="shared" si="15"/>
        <v>0</v>
      </c>
    </row>
    <row r="971" spans="1:8" x14ac:dyDescent="0.25">
      <c r="A971" s="26" t="s">
        <v>1355</v>
      </c>
      <c r="B971" s="27" t="s">
        <v>503</v>
      </c>
      <c r="C971" s="27" t="s">
        <v>1669</v>
      </c>
      <c r="D971" s="27" t="s">
        <v>1670</v>
      </c>
      <c r="E971" s="27" t="s">
        <v>1679</v>
      </c>
      <c r="F971" s="32"/>
      <c r="G971" s="53">
        <v>645.80454335901095</v>
      </c>
      <c r="H971" s="30">
        <f t="shared" si="15"/>
        <v>0</v>
      </c>
    </row>
    <row r="972" spans="1:8" x14ac:dyDescent="0.25">
      <c r="A972" s="26" t="s">
        <v>1356</v>
      </c>
      <c r="B972" s="27" t="s">
        <v>503</v>
      </c>
      <c r="C972" s="27" t="s">
        <v>1669</v>
      </c>
      <c r="D972" s="27" t="s">
        <v>1671</v>
      </c>
      <c r="E972" s="27" t="s">
        <v>1679</v>
      </c>
      <c r="F972" s="32"/>
      <c r="G972" s="53">
        <v>718.10030502544396</v>
      </c>
      <c r="H972" s="30">
        <f t="shared" si="15"/>
        <v>0</v>
      </c>
    </row>
    <row r="973" spans="1:8" x14ac:dyDescent="0.25">
      <c r="A973" s="26" t="s">
        <v>1357</v>
      </c>
      <c r="B973" s="27" t="s">
        <v>503</v>
      </c>
      <c r="C973" s="27" t="s">
        <v>1669</v>
      </c>
      <c r="D973" s="27" t="s">
        <v>1672</v>
      </c>
      <c r="E973" s="27" t="s">
        <v>1679</v>
      </c>
      <c r="F973" s="32"/>
      <c r="G973" s="53">
        <v>767.14965881152705</v>
      </c>
      <c r="H973" s="30">
        <f t="shared" si="15"/>
        <v>0</v>
      </c>
    </row>
    <row r="974" spans="1:8" x14ac:dyDescent="0.25">
      <c r="A974" s="26" t="s">
        <v>1358</v>
      </c>
      <c r="B974" s="27" t="s">
        <v>503</v>
      </c>
      <c r="C974" s="27" t="s">
        <v>1669</v>
      </c>
      <c r="D974" s="27" t="s">
        <v>1673</v>
      </c>
      <c r="E974" s="27" t="s">
        <v>1679</v>
      </c>
      <c r="F974" s="32"/>
      <c r="G974" s="53">
        <v>823.19626411866795</v>
      </c>
      <c r="H974" s="30">
        <f t="shared" si="15"/>
        <v>0</v>
      </c>
    </row>
    <row r="975" spans="1:8" x14ac:dyDescent="0.25">
      <c r="A975" s="26" t="s">
        <v>1359</v>
      </c>
      <c r="B975" s="27" t="s">
        <v>503</v>
      </c>
      <c r="C975" s="27" t="s">
        <v>1669</v>
      </c>
      <c r="D975" s="27" t="s">
        <v>1674</v>
      </c>
      <c r="E975" s="27" t="s">
        <v>1679</v>
      </c>
      <c r="F975" s="32"/>
      <c r="G975" s="53">
        <v>977.389978834673</v>
      </c>
      <c r="H975" s="30">
        <f t="shared" si="15"/>
        <v>0</v>
      </c>
    </row>
    <row r="976" spans="1:8" x14ac:dyDescent="0.25">
      <c r="A976" s="26" t="s">
        <v>1360</v>
      </c>
      <c r="B976" s="27" t="s">
        <v>503</v>
      </c>
      <c r="C976" s="27" t="s">
        <v>1669</v>
      </c>
      <c r="D976" s="27" t="s">
        <v>1675</v>
      </c>
      <c r="E976" s="27" t="s">
        <v>1679</v>
      </c>
      <c r="F976" s="32"/>
      <c r="G976" s="53">
        <v>916.53190822857096</v>
      </c>
      <c r="H976" s="30">
        <f t="shared" si="15"/>
        <v>0</v>
      </c>
    </row>
    <row r="977" spans="1:8" x14ac:dyDescent="0.25">
      <c r="A977" s="26" t="s">
        <v>1361</v>
      </c>
      <c r="B977" s="27" t="s">
        <v>503</v>
      </c>
      <c r="C977" s="27" t="s">
        <v>1669</v>
      </c>
      <c r="D977" s="27" t="s">
        <v>1676</v>
      </c>
      <c r="E977" s="27" t="s">
        <v>1679</v>
      </c>
      <c r="F977" s="32"/>
      <c r="G977" s="53">
        <v>823.30330287775098</v>
      </c>
      <c r="H977" s="30">
        <f t="shared" si="15"/>
        <v>0</v>
      </c>
    </row>
    <row r="978" spans="1:8" x14ac:dyDescent="0.25">
      <c r="A978" s="26" t="s">
        <v>1858</v>
      </c>
      <c r="B978" s="27" t="s">
        <v>503</v>
      </c>
      <c r="C978" s="27" t="s">
        <v>1669</v>
      </c>
      <c r="D978" s="27" t="s">
        <v>1736</v>
      </c>
      <c r="E978" s="27" t="s">
        <v>1680</v>
      </c>
      <c r="F978" s="32"/>
      <c r="G978" s="53">
        <v>409.27582828125998</v>
      </c>
      <c r="H978" s="30">
        <f t="shared" si="15"/>
        <v>0</v>
      </c>
    </row>
    <row r="979" spans="1:8" x14ac:dyDescent="0.25">
      <c r="A979" s="26" t="s">
        <v>1362</v>
      </c>
      <c r="B979" s="27" t="s">
        <v>503</v>
      </c>
      <c r="C979" s="27" t="s">
        <v>1669</v>
      </c>
      <c r="D979" s="27" t="s">
        <v>1670</v>
      </c>
      <c r="E979" s="27" t="s">
        <v>1680</v>
      </c>
      <c r="F979" s="32"/>
      <c r="G979" s="53">
        <v>515.60202275715801</v>
      </c>
      <c r="H979" s="30">
        <f t="shared" si="15"/>
        <v>0</v>
      </c>
    </row>
    <row r="980" spans="1:8" x14ac:dyDescent="0.25">
      <c r="A980" s="26" t="s">
        <v>1363</v>
      </c>
      <c r="B980" s="27" t="s">
        <v>503</v>
      </c>
      <c r="C980" s="27" t="s">
        <v>1669</v>
      </c>
      <c r="D980" s="27" t="s">
        <v>1671</v>
      </c>
      <c r="E980" s="27" t="s">
        <v>1680</v>
      </c>
      <c r="F980" s="32"/>
      <c r="G980" s="53">
        <v>573.88685354229096</v>
      </c>
      <c r="H980" s="30">
        <f t="shared" si="15"/>
        <v>0</v>
      </c>
    </row>
    <row r="981" spans="1:8" x14ac:dyDescent="0.25">
      <c r="A981" s="26" t="s">
        <v>1364</v>
      </c>
      <c r="B981" s="27" t="s">
        <v>503</v>
      </c>
      <c r="C981" s="27" t="s">
        <v>1669</v>
      </c>
      <c r="D981" s="27" t="s">
        <v>1672</v>
      </c>
      <c r="E981" s="27" t="s">
        <v>1680</v>
      </c>
      <c r="F981" s="32"/>
      <c r="G981" s="53">
        <v>636.85531922901305</v>
      </c>
      <c r="H981" s="30">
        <f t="shared" si="15"/>
        <v>0</v>
      </c>
    </row>
    <row r="982" spans="1:8" x14ac:dyDescent="0.25">
      <c r="A982" s="26" t="s">
        <v>1365</v>
      </c>
      <c r="B982" s="27" t="s">
        <v>503</v>
      </c>
      <c r="C982" s="27" t="s">
        <v>1669</v>
      </c>
      <c r="D982" s="27" t="s">
        <v>1673</v>
      </c>
      <c r="E982" s="27" t="s">
        <v>1680</v>
      </c>
      <c r="F982" s="32"/>
      <c r="G982" s="53">
        <v>702.06203055887897</v>
      </c>
      <c r="H982" s="30">
        <f t="shared" si="15"/>
        <v>0</v>
      </c>
    </row>
    <row r="983" spans="1:8" x14ac:dyDescent="0.25">
      <c r="A983" s="26" t="s">
        <v>1366</v>
      </c>
      <c r="B983" s="27" t="s">
        <v>503</v>
      </c>
      <c r="C983" s="27" t="s">
        <v>1669</v>
      </c>
      <c r="D983" s="27" t="s">
        <v>1674</v>
      </c>
      <c r="E983" s="27" t="s">
        <v>1680</v>
      </c>
      <c r="F983" s="32"/>
      <c r="G983" s="53">
        <v>736.48964061645802</v>
      </c>
      <c r="H983" s="30">
        <f t="shared" si="15"/>
        <v>0</v>
      </c>
    </row>
    <row r="984" spans="1:8" x14ac:dyDescent="0.25">
      <c r="A984" s="26" t="s">
        <v>1367</v>
      </c>
      <c r="B984" s="27" t="s">
        <v>503</v>
      </c>
      <c r="C984" s="27" t="s">
        <v>1669</v>
      </c>
      <c r="D984" s="27" t="s">
        <v>1675</v>
      </c>
      <c r="E984" s="27" t="s">
        <v>1680</v>
      </c>
      <c r="F984" s="32"/>
      <c r="G984" s="53">
        <v>701.18096016962102</v>
      </c>
      <c r="H984" s="30">
        <f t="shared" si="15"/>
        <v>0</v>
      </c>
    </row>
    <row r="985" spans="1:8" x14ac:dyDescent="0.25">
      <c r="A985" s="26" t="s">
        <v>1368</v>
      </c>
      <c r="B985" s="27" t="s">
        <v>503</v>
      </c>
      <c r="C985" s="27" t="s">
        <v>1669</v>
      </c>
      <c r="D985" s="27" t="s">
        <v>1676</v>
      </c>
      <c r="E985" s="27" t="s">
        <v>1680</v>
      </c>
      <c r="F985" s="32"/>
      <c r="G985" s="53">
        <v>697.27765964726495</v>
      </c>
      <c r="H985" s="30">
        <f t="shared" si="15"/>
        <v>0</v>
      </c>
    </row>
    <row r="986" spans="1:8" x14ac:dyDescent="0.25">
      <c r="A986" s="26" t="s">
        <v>1859</v>
      </c>
      <c r="B986" s="27" t="s">
        <v>503</v>
      </c>
      <c r="C986" s="27" t="s">
        <v>1669</v>
      </c>
      <c r="D986" s="27" t="s">
        <v>1736</v>
      </c>
      <c r="E986" s="27" t="s">
        <v>1681</v>
      </c>
      <c r="F986" s="32"/>
      <c r="G986" s="53">
        <v>282.77049322554802</v>
      </c>
      <c r="H986" s="30">
        <f t="shared" si="15"/>
        <v>0</v>
      </c>
    </row>
    <row r="987" spans="1:8" x14ac:dyDescent="0.25">
      <c r="A987" s="26" t="s">
        <v>1369</v>
      </c>
      <c r="B987" s="27" t="s">
        <v>503</v>
      </c>
      <c r="C987" s="27" t="s">
        <v>1669</v>
      </c>
      <c r="D987" s="27" t="s">
        <v>1670</v>
      </c>
      <c r="E987" s="27" t="s">
        <v>1681</v>
      </c>
      <c r="F987" s="32"/>
      <c r="G987" s="53">
        <v>380.04113196027799</v>
      </c>
      <c r="H987" s="30">
        <f t="shared" si="15"/>
        <v>0</v>
      </c>
    </row>
    <row r="988" spans="1:8" x14ac:dyDescent="0.25">
      <c r="A988" s="26" t="s">
        <v>1370</v>
      </c>
      <c r="B988" s="27" t="s">
        <v>503</v>
      </c>
      <c r="C988" s="27" t="s">
        <v>1669</v>
      </c>
      <c r="D988" s="27" t="s">
        <v>1671</v>
      </c>
      <c r="E988" s="27" t="s">
        <v>1681</v>
      </c>
      <c r="F988" s="32"/>
      <c r="G988" s="53">
        <v>423.16699957280002</v>
      </c>
      <c r="H988" s="30">
        <f t="shared" si="15"/>
        <v>0</v>
      </c>
    </row>
    <row r="989" spans="1:8" x14ac:dyDescent="0.25">
      <c r="A989" s="26" t="s">
        <v>1371</v>
      </c>
      <c r="B989" s="27" t="s">
        <v>503</v>
      </c>
      <c r="C989" s="27" t="s">
        <v>1669</v>
      </c>
      <c r="D989" s="27" t="s">
        <v>1672</v>
      </c>
      <c r="E989" s="27" t="s">
        <v>1681</v>
      </c>
      <c r="F989" s="32"/>
      <c r="G989" s="53">
        <v>456.60215594673599</v>
      </c>
      <c r="H989" s="30">
        <f t="shared" si="15"/>
        <v>0</v>
      </c>
    </row>
    <row r="990" spans="1:8" x14ac:dyDescent="0.25">
      <c r="A990" s="26" t="s">
        <v>1372</v>
      </c>
      <c r="B990" s="27" t="s">
        <v>503</v>
      </c>
      <c r="C990" s="27" t="s">
        <v>1669</v>
      </c>
      <c r="D990" s="27" t="s">
        <v>1673</v>
      </c>
      <c r="E990" s="27" t="s">
        <v>1681</v>
      </c>
      <c r="F990" s="32"/>
      <c r="G990" s="53">
        <v>478.54532708099799</v>
      </c>
      <c r="H990" s="30">
        <f t="shared" si="15"/>
        <v>0</v>
      </c>
    </row>
    <row r="991" spans="1:8" x14ac:dyDescent="0.25">
      <c r="A991" s="26" t="s">
        <v>1373</v>
      </c>
      <c r="B991" s="27" t="s">
        <v>503</v>
      </c>
      <c r="C991" s="27" t="s">
        <v>1669</v>
      </c>
      <c r="D991" s="27" t="s">
        <v>1674</v>
      </c>
      <c r="E991" s="27" t="s">
        <v>1681</v>
      </c>
      <c r="F991" s="32"/>
      <c r="G991" s="53">
        <v>470.28969583290399</v>
      </c>
      <c r="H991" s="30">
        <f t="shared" si="15"/>
        <v>0</v>
      </c>
    </row>
    <row r="992" spans="1:8" x14ac:dyDescent="0.25">
      <c r="A992" s="26" t="s">
        <v>1374</v>
      </c>
      <c r="B992" s="27" t="s">
        <v>503</v>
      </c>
      <c r="C992" s="27" t="s">
        <v>1669</v>
      </c>
      <c r="D992" s="27" t="s">
        <v>1675</v>
      </c>
      <c r="E992" s="27" t="s">
        <v>1681</v>
      </c>
      <c r="F992" s="32"/>
      <c r="G992" s="53">
        <v>433.84944280847901</v>
      </c>
      <c r="H992" s="30">
        <f t="shared" si="15"/>
        <v>0</v>
      </c>
    </row>
    <row r="993" spans="1:8" x14ac:dyDescent="0.25">
      <c r="A993" s="26" t="s">
        <v>1375</v>
      </c>
      <c r="B993" s="27" t="s">
        <v>503</v>
      </c>
      <c r="C993" s="27" t="s">
        <v>1669</v>
      </c>
      <c r="D993" s="27" t="s">
        <v>1676</v>
      </c>
      <c r="E993" s="27" t="s">
        <v>1681</v>
      </c>
      <c r="F993" s="32"/>
      <c r="G993" s="53">
        <v>508.814118396141</v>
      </c>
      <c r="H993" s="30">
        <f t="shared" si="15"/>
        <v>0</v>
      </c>
    </row>
    <row r="994" spans="1:8" x14ac:dyDescent="0.25">
      <c r="A994" s="26" t="s">
        <v>1860</v>
      </c>
      <c r="B994" s="27" t="s">
        <v>503</v>
      </c>
      <c r="C994" s="27" t="s">
        <v>1669</v>
      </c>
      <c r="D994" s="27" t="s">
        <v>1736</v>
      </c>
      <c r="E994" s="27" t="s">
        <v>1682</v>
      </c>
      <c r="F994" s="32"/>
      <c r="G994" s="53">
        <v>291.49874854270701</v>
      </c>
      <c r="H994" s="30">
        <f t="shared" si="15"/>
        <v>0</v>
      </c>
    </row>
    <row r="995" spans="1:8" x14ac:dyDescent="0.25">
      <c r="A995" s="26" t="s">
        <v>1376</v>
      </c>
      <c r="B995" s="27" t="s">
        <v>503</v>
      </c>
      <c r="C995" s="27" t="s">
        <v>1669</v>
      </c>
      <c r="D995" s="27" t="s">
        <v>1670</v>
      </c>
      <c r="E995" s="27" t="s">
        <v>1682</v>
      </c>
      <c r="F995" s="32"/>
      <c r="G995" s="53">
        <v>388.70134720541603</v>
      </c>
      <c r="H995" s="30">
        <f t="shared" si="15"/>
        <v>0</v>
      </c>
    </row>
    <row r="996" spans="1:8" x14ac:dyDescent="0.25">
      <c r="A996" s="26" t="s">
        <v>1377</v>
      </c>
      <c r="B996" s="27" t="s">
        <v>503</v>
      </c>
      <c r="C996" s="27" t="s">
        <v>1669</v>
      </c>
      <c r="D996" s="27" t="s">
        <v>1671</v>
      </c>
      <c r="E996" s="27" t="s">
        <v>1682</v>
      </c>
      <c r="F996" s="32"/>
      <c r="G996" s="53">
        <v>446.31364539014203</v>
      </c>
      <c r="H996" s="30">
        <f t="shared" si="15"/>
        <v>0</v>
      </c>
    </row>
    <row r="997" spans="1:8" x14ac:dyDescent="0.25">
      <c r="A997" s="26" t="s">
        <v>1378</v>
      </c>
      <c r="B997" s="27" t="s">
        <v>503</v>
      </c>
      <c r="C997" s="27" t="s">
        <v>1669</v>
      </c>
      <c r="D997" s="27" t="s">
        <v>1672</v>
      </c>
      <c r="E997" s="27" t="s">
        <v>1682</v>
      </c>
      <c r="F997" s="32"/>
      <c r="G997" s="53">
        <v>466.11190661684202</v>
      </c>
      <c r="H997" s="30">
        <f t="shared" si="15"/>
        <v>0</v>
      </c>
    </row>
    <row r="998" spans="1:8" x14ac:dyDescent="0.25">
      <c r="A998" s="26" t="s">
        <v>1379</v>
      </c>
      <c r="B998" s="27" t="s">
        <v>503</v>
      </c>
      <c r="C998" s="27" t="s">
        <v>1669</v>
      </c>
      <c r="D998" s="27" t="s">
        <v>1673</v>
      </c>
      <c r="E998" s="27" t="s">
        <v>1682</v>
      </c>
      <c r="F998" s="32"/>
      <c r="G998" s="53">
        <v>501.59590772044101</v>
      </c>
      <c r="H998" s="30">
        <f t="shared" si="15"/>
        <v>0</v>
      </c>
    </row>
    <row r="999" spans="1:8" x14ac:dyDescent="0.25">
      <c r="A999" s="26" t="s">
        <v>1380</v>
      </c>
      <c r="B999" s="27" t="s">
        <v>503</v>
      </c>
      <c r="C999" s="27" t="s">
        <v>1669</v>
      </c>
      <c r="D999" s="27" t="s">
        <v>1674</v>
      </c>
      <c r="E999" s="27" t="s">
        <v>1682</v>
      </c>
      <c r="F999" s="32"/>
      <c r="G999" s="53">
        <v>654.003981523059</v>
      </c>
      <c r="H999" s="30">
        <f t="shared" si="15"/>
        <v>0</v>
      </c>
    </row>
    <row r="1000" spans="1:8" x14ac:dyDescent="0.25">
      <c r="A1000" s="26" t="s">
        <v>1381</v>
      </c>
      <c r="B1000" s="27" t="s">
        <v>503</v>
      </c>
      <c r="C1000" s="27" t="s">
        <v>1669</v>
      </c>
      <c r="D1000" s="27" t="s">
        <v>1675</v>
      </c>
      <c r="E1000" s="27" t="s">
        <v>1682</v>
      </c>
      <c r="F1000" s="32"/>
      <c r="G1000" s="53">
        <v>578.12632154318499</v>
      </c>
      <c r="H1000" s="30">
        <f t="shared" si="15"/>
        <v>0</v>
      </c>
    </row>
    <row r="1001" spans="1:8" x14ac:dyDescent="0.25">
      <c r="A1001" s="26" t="s">
        <v>1382</v>
      </c>
      <c r="B1001" s="27" t="s">
        <v>503</v>
      </c>
      <c r="C1001" s="27" t="s">
        <v>1669</v>
      </c>
      <c r="D1001" s="27" t="s">
        <v>1676</v>
      </c>
      <c r="E1001" s="27" t="s">
        <v>1682</v>
      </c>
      <c r="F1001" s="32"/>
      <c r="G1001" s="53">
        <v>527.40954836083495</v>
      </c>
      <c r="H1001" s="30">
        <f t="shared" si="15"/>
        <v>0</v>
      </c>
    </row>
    <row r="1002" spans="1:8" x14ac:dyDescent="0.25">
      <c r="A1002" s="26" t="s">
        <v>1861</v>
      </c>
      <c r="B1002" s="27" t="s">
        <v>503</v>
      </c>
      <c r="C1002" s="27" t="s">
        <v>1669</v>
      </c>
      <c r="D1002" s="27" t="s">
        <v>1736</v>
      </c>
      <c r="E1002" s="27" t="s">
        <v>1683</v>
      </c>
      <c r="F1002" s="32"/>
      <c r="G1002" s="53">
        <v>312.36781848002499</v>
      </c>
      <c r="H1002" s="30">
        <f t="shared" si="15"/>
        <v>0</v>
      </c>
    </row>
    <row r="1003" spans="1:8" x14ac:dyDescent="0.25">
      <c r="A1003" s="26" t="s">
        <v>1383</v>
      </c>
      <c r="B1003" s="27" t="s">
        <v>503</v>
      </c>
      <c r="C1003" s="27" t="s">
        <v>1669</v>
      </c>
      <c r="D1003" s="27" t="s">
        <v>1670</v>
      </c>
      <c r="E1003" s="27" t="s">
        <v>1683</v>
      </c>
      <c r="F1003" s="32"/>
      <c r="G1003" s="53">
        <v>409.27488575962201</v>
      </c>
      <c r="H1003" s="30">
        <f t="shared" si="15"/>
        <v>0</v>
      </c>
    </row>
    <row r="1004" spans="1:8" x14ac:dyDescent="0.25">
      <c r="A1004" s="26" t="s">
        <v>1384</v>
      </c>
      <c r="B1004" s="27" t="s">
        <v>503</v>
      </c>
      <c r="C1004" s="27" t="s">
        <v>1669</v>
      </c>
      <c r="D1004" s="27" t="s">
        <v>1671</v>
      </c>
      <c r="E1004" s="27" t="s">
        <v>1683</v>
      </c>
      <c r="F1004" s="32"/>
      <c r="G1004" s="53">
        <v>462.30740922778699</v>
      </c>
      <c r="H1004" s="30">
        <f t="shared" si="15"/>
        <v>0</v>
      </c>
    </row>
    <row r="1005" spans="1:8" x14ac:dyDescent="0.25">
      <c r="A1005" s="26" t="s">
        <v>1385</v>
      </c>
      <c r="B1005" s="27" t="s">
        <v>503</v>
      </c>
      <c r="C1005" s="27" t="s">
        <v>1669</v>
      </c>
      <c r="D1005" s="27" t="s">
        <v>1672</v>
      </c>
      <c r="E1005" s="27" t="s">
        <v>1683</v>
      </c>
      <c r="F1005" s="32"/>
      <c r="G1005" s="53">
        <v>505.14721705756898</v>
      </c>
      <c r="H1005" s="30">
        <f t="shared" si="15"/>
        <v>0</v>
      </c>
    </row>
    <row r="1006" spans="1:8" x14ac:dyDescent="0.25">
      <c r="A1006" s="26" t="s">
        <v>1386</v>
      </c>
      <c r="B1006" s="27" t="s">
        <v>503</v>
      </c>
      <c r="C1006" s="27" t="s">
        <v>1669</v>
      </c>
      <c r="D1006" s="27" t="s">
        <v>1673</v>
      </c>
      <c r="E1006" s="27" t="s">
        <v>1683</v>
      </c>
      <c r="F1006" s="32"/>
      <c r="G1006" s="53">
        <v>538.16236465625195</v>
      </c>
      <c r="H1006" s="30">
        <f t="shared" si="15"/>
        <v>0</v>
      </c>
    </row>
    <row r="1007" spans="1:8" x14ac:dyDescent="0.25">
      <c r="A1007" s="26" t="s">
        <v>1387</v>
      </c>
      <c r="B1007" s="27" t="s">
        <v>503</v>
      </c>
      <c r="C1007" s="27" t="s">
        <v>1669</v>
      </c>
      <c r="D1007" s="27" t="s">
        <v>1674</v>
      </c>
      <c r="E1007" s="27" t="s">
        <v>1683</v>
      </c>
      <c r="F1007" s="32"/>
      <c r="G1007" s="53">
        <v>578.20278242911502</v>
      </c>
      <c r="H1007" s="30">
        <f t="shared" si="15"/>
        <v>0</v>
      </c>
    </row>
    <row r="1008" spans="1:8" x14ac:dyDescent="0.25">
      <c r="A1008" s="26" t="s">
        <v>1388</v>
      </c>
      <c r="B1008" s="27" t="s">
        <v>503</v>
      </c>
      <c r="C1008" s="27" t="s">
        <v>1669</v>
      </c>
      <c r="D1008" s="27" t="s">
        <v>1675</v>
      </c>
      <c r="E1008" s="27" t="s">
        <v>1683</v>
      </c>
      <c r="F1008" s="32"/>
      <c r="G1008" s="53">
        <v>491.24975212189298</v>
      </c>
      <c r="H1008" s="30">
        <f t="shared" si="15"/>
        <v>0</v>
      </c>
    </row>
    <row r="1009" spans="1:8" x14ac:dyDescent="0.25">
      <c r="A1009" s="26" t="s">
        <v>1389</v>
      </c>
      <c r="B1009" s="27" t="s">
        <v>503</v>
      </c>
      <c r="C1009" s="27" t="s">
        <v>1669</v>
      </c>
      <c r="D1009" s="27" t="s">
        <v>1676</v>
      </c>
      <c r="E1009" s="27" t="s">
        <v>1683</v>
      </c>
      <c r="F1009" s="32"/>
      <c r="G1009" s="53">
        <v>549.10548444027597</v>
      </c>
      <c r="H1009" s="30">
        <f t="shared" si="15"/>
        <v>0</v>
      </c>
    </row>
    <row r="1010" spans="1:8" x14ac:dyDescent="0.25">
      <c r="A1010" s="26" t="s">
        <v>1862</v>
      </c>
      <c r="B1010" s="27" t="s">
        <v>503</v>
      </c>
      <c r="C1010" s="27" t="s">
        <v>1669</v>
      </c>
      <c r="D1010" s="27" t="s">
        <v>1736</v>
      </c>
      <c r="E1010" s="27" t="s">
        <v>1684</v>
      </c>
      <c r="F1010" s="32"/>
      <c r="G1010" s="53">
        <v>362.49478838865701</v>
      </c>
      <c r="H1010" s="30">
        <f t="shared" si="15"/>
        <v>0</v>
      </c>
    </row>
    <row r="1011" spans="1:8" x14ac:dyDescent="0.25">
      <c r="A1011" s="26" t="s">
        <v>1390</v>
      </c>
      <c r="B1011" s="27" t="s">
        <v>503</v>
      </c>
      <c r="C1011" s="27" t="s">
        <v>1669</v>
      </c>
      <c r="D1011" s="27" t="s">
        <v>1670</v>
      </c>
      <c r="E1011" s="27" t="s">
        <v>1684</v>
      </c>
      <c r="F1011" s="32"/>
      <c r="G1011" s="53">
        <v>464.746966957795</v>
      </c>
      <c r="H1011" s="30">
        <f t="shared" si="15"/>
        <v>0</v>
      </c>
    </row>
    <row r="1012" spans="1:8" x14ac:dyDescent="0.25">
      <c r="A1012" s="26" t="s">
        <v>1391</v>
      </c>
      <c r="B1012" s="27" t="s">
        <v>503</v>
      </c>
      <c r="C1012" s="27" t="s">
        <v>1669</v>
      </c>
      <c r="D1012" s="27" t="s">
        <v>1671</v>
      </c>
      <c r="E1012" s="27" t="s">
        <v>1684</v>
      </c>
      <c r="F1012" s="32"/>
      <c r="G1012" s="53">
        <v>506.12743953636101</v>
      </c>
      <c r="H1012" s="30">
        <f t="shared" si="15"/>
        <v>0</v>
      </c>
    </row>
    <row r="1013" spans="1:8" x14ac:dyDescent="0.25">
      <c r="A1013" s="26" t="s">
        <v>1392</v>
      </c>
      <c r="B1013" s="27" t="s">
        <v>503</v>
      </c>
      <c r="C1013" s="27" t="s">
        <v>1669</v>
      </c>
      <c r="D1013" s="27" t="s">
        <v>1672</v>
      </c>
      <c r="E1013" s="27" t="s">
        <v>1684</v>
      </c>
      <c r="F1013" s="32"/>
      <c r="G1013" s="53">
        <v>535.85959067131398</v>
      </c>
      <c r="H1013" s="30">
        <f t="shared" si="15"/>
        <v>0</v>
      </c>
    </row>
    <row r="1014" spans="1:8" x14ac:dyDescent="0.25">
      <c r="A1014" s="26" t="s">
        <v>1393</v>
      </c>
      <c r="B1014" s="27" t="s">
        <v>503</v>
      </c>
      <c r="C1014" s="27" t="s">
        <v>1669</v>
      </c>
      <c r="D1014" s="27" t="s">
        <v>1673</v>
      </c>
      <c r="E1014" s="27" t="s">
        <v>1684</v>
      </c>
      <c r="F1014" s="32"/>
      <c r="G1014" s="53">
        <v>565.34991913022304</v>
      </c>
      <c r="H1014" s="30">
        <f t="shared" si="15"/>
        <v>0</v>
      </c>
    </row>
    <row r="1015" spans="1:8" x14ac:dyDescent="0.25">
      <c r="A1015" s="26" t="s">
        <v>1394</v>
      </c>
      <c r="B1015" s="27" t="s">
        <v>503</v>
      </c>
      <c r="C1015" s="27" t="s">
        <v>1669</v>
      </c>
      <c r="D1015" s="27" t="s">
        <v>1674</v>
      </c>
      <c r="E1015" s="27" t="s">
        <v>1684</v>
      </c>
      <c r="F1015" s="32"/>
      <c r="G1015" s="53">
        <v>647.24349869760897</v>
      </c>
      <c r="H1015" s="30">
        <f t="shared" si="15"/>
        <v>0</v>
      </c>
    </row>
    <row r="1016" spans="1:8" x14ac:dyDescent="0.25">
      <c r="A1016" s="26" t="s">
        <v>1395</v>
      </c>
      <c r="B1016" s="27" t="s">
        <v>503</v>
      </c>
      <c r="C1016" s="27" t="s">
        <v>1669</v>
      </c>
      <c r="D1016" s="27" t="s">
        <v>1675</v>
      </c>
      <c r="E1016" s="27" t="s">
        <v>1684</v>
      </c>
      <c r="F1016" s="32"/>
      <c r="G1016" s="53">
        <v>605.75659462249803</v>
      </c>
      <c r="H1016" s="30">
        <f t="shared" si="15"/>
        <v>0</v>
      </c>
    </row>
    <row r="1017" spans="1:8" x14ac:dyDescent="0.25">
      <c r="A1017" s="26" t="s">
        <v>1396</v>
      </c>
      <c r="B1017" s="27" t="s">
        <v>503</v>
      </c>
      <c r="C1017" s="27" t="s">
        <v>1669</v>
      </c>
      <c r="D1017" s="27" t="s">
        <v>1676</v>
      </c>
      <c r="E1017" s="27" t="s">
        <v>1684</v>
      </c>
      <c r="F1017" s="32"/>
      <c r="G1017" s="53">
        <v>607.15356715387998</v>
      </c>
      <c r="H1017" s="30">
        <f t="shared" si="15"/>
        <v>0</v>
      </c>
    </row>
    <row r="1018" spans="1:8" x14ac:dyDescent="0.25">
      <c r="A1018" s="26" t="s">
        <v>1863</v>
      </c>
      <c r="B1018" s="27" t="s">
        <v>503</v>
      </c>
      <c r="C1018" s="27" t="s">
        <v>1669</v>
      </c>
      <c r="D1018" s="27" t="s">
        <v>1736</v>
      </c>
      <c r="E1018" s="27" t="s">
        <v>1685</v>
      </c>
      <c r="F1018" s="32"/>
      <c r="G1018" s="53">
        <v>264.013773762185</v>
      </c>
      <c r="H1018" s="30">
        <f t="shared" si="15"/>
        <v>0</v>
      </c>
    </row>
    <row r="1019" spans="1:8" x14ac:dyDescent="0.25">
      <c r="A1019" s="26" t="s">
        <v>1397</v>
      </c>
      <c r="B1019" s="27" t="s">
        <v>503</v>
      </c>
      <c r="C1019" s="27" t="s">
        <v>1669</v>
      </c>
      <c r="D1019" s="27" t="s">
        <v>1670</v>
      </c>
      <c r="E1019" s="27" t="s">
        <v>1685</v>
      </c>
      <c r="F1019" s="32"/>
      <c r="G1019" s="53">
        <v>344.943874725851</v>
      </c>
      <c r="H1019" s="30">
        <f t="shared" si="15"/>
        <v>0</v>
      </c>
    </row>
    <row r="1020" spans="1:8" x14ac:dyDescent="0.25">
      <c r="A1020" s="26" t="s">
        <v>1398</v>
      </c>
      <c r="B1020" s="27" t="s">
        <v>503</v>
      </c>
      <c r="C1020" s="27" t="s">
        <v>1669</v>
      </c>
      <c r="D1020" s="27" t="s">
        <v>1671</v>
      </c>
      <c r="E1020" s="27" t="s">
        <v>1685</v>
      </c>
      <c r="F1020" s="32"/>
      <c r="G1020" s="53">
        <v>390.37297210565703</v>
      </c>
      <c r="H1020" s="30">
        <f t="shared" si="15"/>
        <v>0</v>
      </c>
    </row>
    <row r="1021" spans="1:8" x14ac:dyDescent="0.25">
      <c r="A1021" s="26" t="s">
        <v>1399</v>
      </c>
      <c r="B1021" s="27" t="s">
        <v>503</v>
      </c>
      <c r="C1021" s="27" t="s">
        <v>1669</v>
      </c>
      <c r="D1021" s="27" t="s">
        <v>1672</v>
      </c>
      <c r="E1021" s="27" t="s">
        <v>1685</v>
      </c>
      <c r="F1021" s="32"/>
      <c r="G1021" s="53">
        <v>427.03097770591103</v>
      </c>
      <c r="H1021" s="30">
        <f t="shared" si="15"/>
        <v>0</v>
      </c>
    </row>
    <row r="1022" spans="1:8" x14ac:dyDescent="0.25">
      <c r="A1022" s="26" t="s">
        <v>1400</v>
      </c>
      <c r="B1022" s="27" t="s">
        <v>503</v>
      </c>
      <c r="C1022" s="27" t="s">
        <v>1669</v>
      </c>
      <c r="D1022" s="27" t="s">
        <v>1673</v>
      </c>
      <c r="E1022" s="27" t="s">
        <v>1685</v>
      </c>
      <c r="F1022" s="32"/>
      <c r="G1022" s="53">
        <v>447.40133054954299</v>
      </c>
      <c r="H1022" s="30">
        <f t="shared" si="15"/>
        <v>0</v>
      </c>
    </row>
    <row r="1023" spans="1:8" x14ac:dyDescent="0.25">
      <c r="A1023" s="26" t="s">
        <v>1401</v>
      </c>
      <c r="B1023" s="27" t="s">
        <v>503</v>
      </c>
      <c r="C1023" s="27" t="s">
        <v>1669</v>
      </c>
      <c r="D1023" s="27" t="s">
        <v>1674</v>
      </c>
      <c r="E1023" s="27" t="s">
        <v>1685</v>
      </c>
      <c r="F1023" s="32"/>
      <c r="G1023" s="53">
        <v>461.59817599738</v>
      </c>
      <c r="H1023" s="30">
        <f t="shared" si="15"/>
        <v>0</v>
      </c>
    </row>
    <row r="1024" spans="1:8" x14ac:dyDescent="0.25">
      <c r="A1024" s="26" t="s">
        <v>1402</v>
      </c>
      <c r="B1024" s="27" t="s">
        <v>503</v>
      </c>
      <c r="C1024" s="27" t="s">
        <v>1669</v>
      </c>
      <c r="D1024" s="27" t="s">
        <v>1675</v>
      </c>
      <c r="E1024" s="27" t="s">
        <v>1685</v>
      </c>
      <c r="F1024" s="32"/>
      <c r="G1024" s="53">
        <v>428.62115711367397</v>
      </c>
      <c r="H1024" s="30">
        <f t="shared" si="15"/>
        <v>0</v>
      </c>
    </row>
    <row r="1025" spans="1:8" x14ac:dyDescent="0.25">
      <c r="A1025" s="26" t="s">
        <v>1403</v>
      </c>
      <c r="B1025" s="27" t="s">
        <v>503</v>
      </c>
      <c r="C1025" s="27" t="s">
        <v>1669</v>
      </c>
      <c r="D1025" s="27" t="s">
        <v>1676</v>
      </c>
      <c r="E1025" s="27" t="s">
        <v>1685</v>
      </c>
      <c r="F1025" s="32"/>
      <c r="G1025" s="53">
        <v>481.85469645250203</v>
      </c>
      <c r="H1025" s="30">
        <f t="shared" si="15"/>
        <v>0</v>
      </c>
    </row>
    <row r="1026" spans="1:8" x14ac:dyDescent="0.25">
      <c r="A1026" s="26" t="s">
        <v>1517</v>
      </c>
      <c r="B1026" s="27"/>
      <c r="C1026" s="27" t="s">
        <v>1662</v>
      </c>
      <c r="D1026" s="27" t="s">
        <v>1691</v>
      </c>
      <c r="E1026" s="27" t="s">
        <v>1678</v>
      </c>
      <c r="F1026" s="32"/>
      <c r="G1026" s="53">
        <v>71.803383366191895</v>
      </c>
      <c r="H1026" s="30">
        <f t="shared" ref="H1026:H1089" si="16">G1026*F1026</f>
        <v>0</v>
      </c>
    </row>
    <row r="1027" spans="1:8" x14ac:dyDescent="0.25">
      <c r="A1027" s="26" t="s">
        <v>1518</v>
      </c>
      <c r="B1027" s="27"/>
      <c r="C1027" s="27" t="s">
        <v>1662</v>
      </c>
      <c r="D1027" s="27" t="s">
        <v>1691</v>
      </c>
      <c r="E1027" s="27" t="s">
        <v>1679</v>
      </c>
      <c r="F1027" s="32"/>
      <c r="G1027" s="53">
        <v>128.017976564169</v>
      </c>
      <c r="H1027" s="30">
        <f t="shared" si="16"/>
        <v>0</v>
      </c>
    </row>
    <row r="1028" spans="1:8" x14ac:dyDescent="0.25">
      <c r="A1028" s="26" t="s">
        <v>1519</v>
      </c>
      <c r="B1028" s="27"/>
      <c r="C1028" s="27" t="s">
        <v>1662</v>
      </c>
      <c r="D1028" s="27" t="s">
        <v>1691</v>
      </c>
      <c r="E1028" s="27" t="s">
        <v>1680</v>
      </c>
      <c r="F1028" s="32"/>
      <c r="G1028" s="53">
        <v>89.192970294366503</v>
      </c>
      <c r="H1028" s="30">
        <f t="shared" si="16"/>
        <v>0</v>
      </c>
    </row>
    <row r="1029" spans="1:8" x14ac:dyDescent="0.25">
      <c r="A1029" s="26" t="s">
        <v>1520</v>
      </c>
      <c r="B1029" s="27"/>
      <c r="C1029" s="27" t="s">
        <v>1662</v>
      </c>
      <c r="D1029" s="27" t="s">
        <v>1691</v>
      </c>
      <c r="E1029" s="27" t="s">
        <v>1681</v>
      </c>
      <c r="F1029" s="32"/>
      <c r="G1029" s="53">
        <v>73.292732327117406</v>
      </c>
      <c r="H1029" s="30">
        <f t="shared" si="16"/>
        <v>0</v>
      </c>
    </row>
    <row r="1030" spans="1:8" x14ac:dyDescent="0.25">
      <c r="A1030" s="26" t="s">
        <v>1521</v>
      </c>
      <c r="B1030" s="27"/>
      <c r="C1030" s="27" t="s">
        <v>1662</v>
      </c>
      <c r="D1030" s="27" t="s">
        <v>1691</v>
      </c>
      <c r="E1030" s="27" t="s">
        <v>1682</v>
      </c>
      <c r="F1030" s="32"/>
      <c r="G1030" s="53">
        <v>77.228154248767396</v>
      </c>
      <c r="H1030" s="30">
        <f t="shared" si="16"/>
        <v>0</v>
      </c>
    </row>
    <row r="1031" spans="1:8" x14ac:dyDescent="0.25">
      <c r="A1031" s="26" t="s">
        <v>1522</v>
      </c>
      <c r="B1031" s="27"/>
      <c r="C1031" s="27" t="s">
        <v>1662</v>
      </c>
      <c r="D1031" s="27" t="s">
        <v>1691</v>
      </c>
      <c r="E1031" s="27" t="s">
        <v>1683</v>
      </c>
      <c r="F1031" s="32"/>
      <c r="G1031" s="53">
        <v>73.180698477722501</v>
      </c>
      <c r="H1031" s="30">
        <f t="shared" si="16"/>
        <v>0</v>
      </c>
    </row>
    <row r="1032" spans="1:8" x14ac:dyDescent="0.25">
      <c r="A1032" s="26" t="s">
        <v>1523</v>
      </c>
      <c r="B1032" s="27"/>
      <c r="C1032" s="27" t="s">
        <v>1662</v>
      </c>
      <c r="D1032" s="27" t="s">
        <v>1691</v>
      </c>
      <c r="E1032" s="27" t="s">
        <v>1684</v>
      </c>
      <c r="F1032" s="32"/>
      <c r="G1032" s="53">
        <v>65.400595426741603</v>
      </c>
      <c r="H1032" s="30">
        <f t="shared" si="16"/>
        <v>0</v>
      </c>
    </row>
    <row r="1033" spans="1:8" x14ac:dyDescent="0.25">
      <c r="A1033" s="26" t="s">
        <v>1524</v>
      </c>
      <c r="B1033" s="27"/>
      <c r="C1033" s="27" t="s">
        <v>1662</v>
      </c>
      <c r="D1033" s="27" t="s">
        <v>1691</v>
      </c>
      <c r="E1033" s="27" t="s">
        <v>1685</v>
      </c>
      <c r="F1033" s="32"/>
      <c r="G1033" s="53">
        <v>57.411500659440598</v>
      </c>
      <c r="H1033" s="30">
        <f t="shared" si="16"/>
        <v>0</v>
      </c>
    </row>
    <row r="1034" spans="1:8" x14ac:dyDescent="0.25">
      <c r="A1034" s="26" t="s">
        <v>1525</v>
      </c>
      <c r="B1034" s="27"/>
      <c r="C1034" s="27" t="s">
        <v>1663</v>
      </c>
      <c r="D1034" s="27" t="s">
        <v>1691</v>
      </c>
      <c r="E1034" s="27" t="s">
        <v>1678</v>
      </c>
      <c r="F1034" s="32"/>
      <c r="G1034" s="53">
        <v>118.941950359698</v>
      </c>
      <c r="H1034" s="30">
        <f t="shared" si="16"/>
        <v>0</v>
      </c>
    </row>
    <row r="1035" spans="1:8" x14ac:dyDescent="0.25">
      <c r="A1035" s="26" t="s">
        <v>1526</v>
      </c>
      <c r="B1035" s="27"/>
      <c r="C1035" s="27" t="s">
        <v>1663</v>
      </c>
      <c r="D1035" s="27" t="s">
        <v>1691</v>
      </c>
      <c r="E1035" s="27" t="s">
        <v>1679</v>
      </c>
      <c r="F1035" s="32"/>
      <c r="G1035" s="53">
        <v>206.54383809864601</v>
      </c>
      <c r="H1035" s="30">
        <f t="shared" si="16"/>
        <v>0</v>
      </c>
    </row>
    <row r="1036" spans="1:8" x14ac:dyDescent="0.25">
      <c r="A1036" s="26" t="s">
        <v>1527</v>
      </c>
      <c r="B1036" s="27"/>
      <c r="C1036" s="27" t="s">
        <v>1663</v>
      </c>
      <c r="D1036" s="27" t="s">
        <v>1691</v>
      </c>
      <c r="E1036" s="27" t="s">
        <v>1680</v>
      </c>
      <c r="F1036" s="32"/>
      <c r="G1036" s="53">
        <v>149.85137135469799</v>
      </c>
      <c r="H1036" s="30">
        <f t="shared" si="16"/>
        <v>0</v>
      </c>
    </row>
    <row r="1037" spans="1:8" x14ac:dyDescent="0.25">
      <c r="A1037" s="26" t="s">
        <v>1528</v>
      </c>
      <c r="B1037" s="27"/>
      <c r="C1037" s="27" t="s">
        <v>1663</v>
      </c>
      <c r="D1037" s="27" t="s">
        <v>1691</v>
      </c>
      <c r="E1037" s="27" t="s">
        <v>1681</v>
      </c>
      <c r="F1037" s="32"/>
      <c r="G1037" s="53">
        <v>118.918530665066</v>
      </c>
      <c r="H1037" s="30">
        <f t="shared" si="16"/>
        <v>0</v>
      </c>
    </row>
    <row r="1038" spans="1:8" x14ac:dyDescent="0.25">
      <c r="A1038" s="26" t="s">
        <v>1529</v>
      </c>
      <c r="B1038" s="27"/>
      <c r="C1038" s="27" t="s">
        <v>1663</v>
      </c>
      <c r="D1038" s="27" t="s">
        <v>1691</v>
      </c>
      <c r="E1038" s="27" t="s">
        <v>1682</v>
      </c>
      <c r="F1038" s="32"/>
      <c r="G1038" s="53">
        <v>124.754612362209</v>
      </c>
      <c r="H1038" s="30">
        <f t="shared" si="16"/>
        <v>0</v>
      </c>
    </row>
    <row r="1039" spans="1:8" x14ac:dyDescent="0.25">
      <c r="A1039" s="26" t="s">
        <v>1530</v>
      </c>
      <c r="B1039" s="27"/>
      <c r="C1039" s="27" t="s">
        <v>1663</v>
      </c>
      <c r="D1039" s="27" t="s">
        <v>1691</v>
      </c>
      <c r="E1039" s="27" t="s">
        <v>1683</v>
      </c>
      <c r="F1039" s="32"/>
      <c r="G1039" s="53">
        <v>121.915177832971</v>
      </c>
      <c r="H1039" s="30">
        <f t="shared" si="16"/>
        <v>0</v>
      </c>
    </row>
    <row r="1040" spans="1:8" x14ac:dyDescent="0.25">
      <c r="A1040" s="26" t="s">
        <v>1531</v>
      </c>
      <c r="B1040" s="27"/>
      <c r="C1040" s="27" t="s">
        <v>1663</v>
      </c>
      <c r="D1040" s="27" t="s">
        <v>1691</v>
      </c>
      <c r="E1040" s="27" t="s">
        <v>1684</v>
      </c>
      <c r="F1040" s="32"/>
      <c r="G1040" s="53">
        <v>112.653057251845</v>
      </c>
      <c r="H1040" s="30">
        <f t="shared" si="16"/>
        <v>0</v>
      </c>
    </row>
    <row r="1041" spans="1:8" x14ac:dyDescent="0.25">
      <c r="A1041" s="26" t="s">
        <v>1532</v>
      </c>
      <c r="B1041" s="27"/>
      <c r="C1041" s="27" t="s">
        <v>1663</v>
      </c>
      <c r="D1041" s="27" t="s">
        <v>1691</v>
      </c>
      <c r="E1041" s="27" t="s">
        <v>1685</v>
      </c>
      <c r="F1041" s="32"/>
      <c r="G1041" s="53">
        <v>96.864177138973602</v>
      </c>
      <c r="H1041" s="30">
        <f t="shared" si="16"/>
        <v>0</v>
      </c>
    </row>
    <row r="1042" spans="1:8" x14ac:dyDescent="0.25">
      <c r="A1042" s="26" t="s">
        <v>1533</v>
      </c>
      <c r="B1042" s="27"/>
      <c r="C1042" s="27" t="s">
        <v>1664</v>
      </c>
      <c r="D1042" s="27" t="s">
        <v>1691</v>
      </c>
      <c r="E1042" s="27" t="s">
        <v>1678</v>
      </c>
      <c r="F1042" s="32"/>
      <c r="G1042" s="53">
        <v>199.750549986914</v>
      </c>
      <c r="H1042" s="30">
        <f t="shared" si="16"/>
        <v>0</v>
      </c>
    </row>
    <row r="1043" spans="1:8" x14ac:dyDescent="0.25">
      <c r="A1043" s="26" t="s">
        <v>1534</v>
      </c>
      <c r="B1043" s="27"/>
      <c r="C1043" s="27" t="s">
        <v>1664</v>
      </c>
      <c r="D1043" s="27" t="s">
        <v>1691</v>
      </c>
      <c r="E1043" s="27" t="s">
        <v>1679</v>
      </c>
      <c r="F1043" s="32"/>
      <c r="G1043" s="53">
        <v>323.00656606080798</v>
      </c>
      <c r="H1043" s="30">
        <f t="shared" si="16"/>
        <v>0</v>
      </c>
    </row>
    <row r="1044" spans="1:8" x14ac:dyDescent="0.25">
      <c r="A1044" s="26" t="s">
        <v>1535</v>
      </c>
      <c r="B1044" s="27"/>
      <c r="C1044" s="27" t="s">
        <v>1664</v>
      </c>
      <c r="D1044" s="27" t="s">
        <v>1691</v>
      </c>
      <c r="E1044" s="27" t="s">
        <v>1680</v>
      </c>
      <c r="F1044" s="32"/>
      <c r="G1044" s="53">
        <v>262.61789209460801</v>
      </c>
      <c r="H1044" s="30">
        <f t="shared" si="16"/>
        <v>0</v>
      </c>
    </row>
    <row r="1045" spans="1:8" x14ac:dyDescent="0.25">
      <c r="A1045" s="26" t="s">
        <v>1536</v>
      </c>
      <c r="B1045" s="27"/>
      <c r="C1045" s="27" t="s">
        <v>1664</v>
      </c>
      <c r="D1045" s="27" t="s">
        <v>1691</v>
      </c>
      <c r="E1045" s="27" t="s">
        <v>1681</v>
      </c>
      <c r="F1045" s="32"/>
      <c r="G1045" s="53">
        <v>187.05387572868599</v>
      </c>
      <c r="H1045" s="30">
        <f t="shared" si="16"/>
        <v>0</v>
      </c>
    </row>
    <row r="1046" spans="1:8" x14ac:dyDescent="0.25">
      <c r="A1046" s="26" t="s">
        <v>1537</v>
      </c>
      <c r="B1046" s="27"/>
      <c r="C1046" s="27" t="s">
        <v>1664</v>
      </c>
      <c r="D1046" s="27" t="s">
        <v>1691</v>
      </c>
      <c r="E1046" s="27" t="s">
        <v>1682</v>
      </c>
      <c r="F1046" s="32"/>
      <c r="G1046" s="53">
        <v>195.502052921532</v>
      </c>
      <c r="H1046" s="30">
        <f t="shared" si="16"/>
        <v>0</v>
      </c>
    </row>
    <row r="1047" spans="1:8" x14ac:dyDescent="0.25">
      <c r="A1047" s="26" t="s">
        <v>1538</v>
      </c>
      <c r="B1047" s="27"/>
      <c r="C1047" s="27" t="s">
        <v>1664</v>
      </c>
      <c r="D1047" s="27" t="s">
        <v>1691</v>
      </c>
      <c r="E1047" s="27" t="s">
        <v>1683</v>
      </c>
      <c r="F1047" s="32"/>
      <c r="G1047" s="53">
        <v>207.08239778503699</v>
      </c>
      <c r="H1047" s="30">
        <f t="shared" si="16"/>
        <v>0</v>
      </c>
    </row>
    <row r="1048" spans="1:8" x14ac:dyDescent="0.25">
      <c r="A1048" s="26" t="s">
        <v>1539</v>
      </c>
      <c r="B1048" s="27"/>
      <c r="C1048" s="27" t="s">
        <v>1664</v>
      </c>
      <c r="D1048" s="27" t="s">
        <v>1691</v>
      </c>
      <c r="E1048" s="27" t="s">
        <v>1684</v>
      </c>
      <c r="F1048" s="32"/>
      <c r="G1048" s="53">
        <v>207.203459191436</v>
      </c>
      <c r="H1048" s="30">
        <f t="shared" si="16"/>
        <v>0</v>
      </c>
    </row>
    <row r="1049" spans="1:8" x14ac:dyDescent="0.25">
      <c r="A1049" s="26" t="s">
        <v>1540</v>
      </c>
      <c r="B1049" s="27"/>
      <c r="C1049" s="27" t="s">
        <v>1664</v>
      </c>
      <c r="D1049" s="27" t="s">
        <v>1691</v>
      </c>
      <c r="E1049" s="27" t="s">
        <v>1685</v>
      </c>
      <c r="F1049" s="32"/>
      <c r="G1049" s="53">
        <v>167.25172066171999</v>
      </c>
      <c r="H1049" s="30">
        <f t="shared" si="16"/>
        <v>0</v>
      </c>
    </row>
    <row r="1050" spans="1:8" x14ac:dyDescent="0.25">
      <c r="A1050" s="26" t="s">
        <v>1541</v>
      </c>
      <c r="B1050" s="27"/>
      <c r="C1050" s="27" t="s">
        <v>1665</v>
      </c>
      <c r="D1050" s="27" t="s">
        <v>1691</v>
      </c>
      <c r="E1050" s="27" t="s">
        <v>1678</v>
      </c>
      <c r="F1050" s="32"/>
      <c r="G1050" s="53">
        <v>276.78102398136298</v>
      </c>
      <c r="H1050" s="30">
        <f t="shared" si="16"/>
        <v>0</v>
      </c>
    </row>
    <row r="1051" spans="1:8" x14ac:dyDescent="0.25">
      <c r="A1051" s="26" t="s">
        <v>1542</v>
      </c>
      <c r="B1051" s="27"/>
      <c r="C1051" s="27" t="s">
        <v>1665</v>
      </c>
      <c r="D1051" s="27" t="s">
        <v>1691</v>
      </c>
      <c r="E1051" s="27" t="s">
        <v>1679</v>
      </c>
      <c r="F1051" s="32"/>
      <c r="G1051" s="53">
        <v>435.96132407210098</v>
      </c>
      <c r="H1051" s="30">
        <f t="shared" si="16"/>
        <v>0</v>
      </c>
    </row>
    <row r="1052" spans="1:8" x14ac:dyDescent="0.25">
      <c r="A1052" s="26" t="s">
        <v>1543</v>
      </c>
      <c r="B1052" s="27"/>
      <c r="C1052" s="27" t="s">
        <v>1665</v>
      </c>
      <c r="D1052" s="27" t="s">
        <v>1691</v>
      </c>
      <c r="E1052" s="27" t="s">
        <v>1680</v>
      </c>
      <c r="F1052" s="32"/>
      <c r="G1052" s="53">
        <v>370.63089183604802</v>
      </c>
      <c r="H1052" s="30">
        <f t="shared" si="16"/>
        <v>0</v>
      </c>
    </row>
    <row r="1053" spans="1:8" x14ac:dyDescent="0.25">
      <c r="A1053" s="26" t="s">
        <v>1544</v>
      </c>
      <c r="B1053" s="27"/>
      <c r="C1053" s="27" t="s">
        <v>1665</v>
      </c>
      <c r="D1053" s="27" t="s">
        <v>1691</v>
      </c>
      <c r="E1053" s="27" t="s">
        <v>1681</v>
      </c>
      <c r="F1053" s="32"/>
      <c r="G1053" s="53">
        <v>253.32251086233401</v>
      </c>
      <c r="H1053" s="30">
        <f t="shared" si="16"/>
        <v>0</v>
      </c>
    </row>
    <row r="1054" spans="1:8" x14ac:dyDescent="0.25">
      <c r="A1054" s="26" t="s">
        <v>1545</v>
      </c>
      <c r="B1054" s="27"/>
      <c r="C1054" s="27" t="s">
        <v>1665</v>
      </c>
      <c r="D1054" s="27" t="s">
        <v>1691</v>
      </c>
      <c r="E1054" s="27" t="s">
        <v>1682</v>
      </c>
      <c r="F1054" s="32"/>
      <c r="G1054" s="53">
        <v>264.101273749315</v>
      </c>
      <c r="H1054" s="30">
        <f t="shared" si="16"/>
        <v>0</v>
      </c>
    </row>
    <row r="1055" spans="1:8" x14ac:dyDescent="0.25">
      <c r="A1055" s="26" t="s">
        <v>1546</v>
      </c>
      <c r="B1055" s="27"/>
      <c r="C1055" s="27" t="s">
        <v>1665</v>
      </c>
      <c r="D1055" s="27" t="s">
        <v>1691</v>
      </c>
      <c r="E1055" s="27" t="s">
        <v>1683</v>
      </c>
      <c r="F1055" s="32"/>
      <c r="G1055" s="53">
        <v>288.406224197744</v>
      </c>
      <c r="H1055" s="30">
        <f t="shared" si="16"/>
        <v>0</v>
      </c>
    </row>
    <row r="1056" spans="1:8" x14ac:dyDescent="0.25">
      <c r="A1056" s="26" t="s">
        <v>1547</v>
      </c>
      <c r="B1056" s="27"/>
      <c r="C1056" s="27" t="s">
        <v>1665</v>
      </c>
      <c r="D1056" s="27" t="s">
        <v>1691</v>
      </c>
      <c r="E1056" s="27" t="s">
        <v>1684</v>
      </c>
      <c r="F1056" s="32"/>
      <c r="G1056" s="53">
        <v>299.93152793190598</v>
      </c>
      <c r="H1056" s="30">
        <f t="shared" si="16"/>
        <v>0</v>
      </c>
    </row>
    <row r="1057" spans="1:8" x14ac:dyDescent="0.25">
      <c r="A1057" s="26" t="s">
        <v>1548</v>
      </c>
      <c r="B1057" s="27"/>
      <c r="C1057" s="27" t="s">
        <v>1665</v>
      </c>
      <c r="D1057" s="27" t="s">
        <v>1691</v>
      </c>
      <c r="E1057" s="27" t="s">
        <v>1685</v>
      </c>
      <c r="F1057" s="32"/>
      <c r="G1057" s="53">
        <v>234.91853745082199</v>
      </c>
      <c r="H1057" s="30">
        <f t="shared" si="16"/>
        <v>0</v>
      </c>
    </row>
    <row r="1058" spans="1:8" x14ac:dyDescent="0.25">
      <c r="A1058" s="26" t="s">
        <v>1549</v>
      </c>
      <c r="B1058" s="27"/>
      <c r="C1058" s="27" t="s">
        <v>1666</v>
      </c>
      <c r="D1058" s="27" t="s">
        <v>1691</v>
      </c>
      <c r="E1058" s="27" t="s">
        <v>1678</v>
      </c>
      <c r="F1058" s="32"/>
      <c r="G1058" s="53">
        <v>292.10366360074403</v>
      </c>
      <c r="H1058" s="30">
        <f t="shared" si="16"/>
        <v>0</v>
      </c>
    </row>
    <row r="1059" spans="1:8" x14ac:dyDescent="0.25">
      <c r="A1059" s="26" t="s">
        <v>1550</v>
      </c>
      <c r="B1059" s="27"/>
      <c r="C1059" s="27" t="s">
        <v>1666</v>
      </c>
      <c r="D1059" s="27" t="s">
        <v>1691</v>
      </c>
      <c r="E1059" s="27" t="s">
        <v>1679</v>
      </c>
      <c r="F1059" s="32"/>
      <c r="G1059" s="53">
        <v>463.51843359884901</v>
      </c>
      <c r="H1059" s="30">
        <f t="shared" si="16"/>
        <v>0</v>
      </c>
    </row>
    <row r="1060" spans="1:8" x14ac:dyDescent="0.25">
      <c r="A1060" s="26" t="s">
        <v>1551</v>
      </c>
      <c r="B1060" s="27"/>
      <c r="C1060" s="27" t="s">
        <v>1666</v>
      </c>
      <c r="D1060" s="27" t="s">
        <v>1691</v>
      </c>
      <c r="E1060" s="27" t="s">
        <v>1680</v>
      </c>
      <c r="F1060" s="32"/>
      <c r="G1060" s="53">
        <v>388.905143899807</v>
      </c>
      <c r="H1060" s="30">
        <f t="shared" si="16"/>
        <v>0</v>
      </c>
    </row>
    <row r="1061" spans="1:8" x14ac:dyDescent="0.25">
      <c r="A1061" s="26" t="s">
        <v>1552</v>
      </c>
      <c r="B1061" s="27"/>
      <c r="C1061" s="27" t="s">
        <v>1666</v>
      </c>
      <c r="D1061" s="27" t="s">
        <v>1691</v>
      </c>
      <c r="E1061" s="27" t="s">
        <v>1681</v>
      </c>
      <c r="F1061" s="32"/>
      <c r="G1061" s="53">
        <v>271.269001155193</v>
      </c>
      <c r="H1061" s="30">
        <f t="shared" si="16"/>
        <v>0</v>
      </c>
    </row>
    <row r="1062" spans="1:8" x14ac:dyDescent="0.25">
      <c r="A1062" s="26" t="s">
        <v>1553</v>
      </c>
      <c r="B1062" s="27"/>
      <c r="C1062" s="27" t="s">
        <v>1666</v>
      </c>
      <c r="D1062" s="27" t="s">
        <v>1691</v>
      </c>
      <c r="E1062" s="27" t="s">
        <v>1682</v>
      </c>
      <c r="F1062" s="32"/>
      <c r="G1062" s="53">
        <v>281.02518947294402</v>
      </c>
      <c r="H1062" s="30">
        <f t="shared" si="16"/>
        <v>0</v>
      </c>
    </row>
    <row r="1063" spans="1:8" x14ac:dyDescent="0.25">
      <c r="A1063" s="26" t="s">
        <v>1554</v>
      </c>
      <c r="B1063" s="27"/>
      <c r="C1063" s="27" t="s">
        <v>1666</v>
      </c>
      <c r="D1063" s="27" t="s">
        <v>1691</v>
      </c>
      <c r="E1063" s="27" t="s">
        <v>1683</v>
      </c>
      <c r="F1063" s="32"/>
      <c r="G1063" s="53">
        <v>304.97599960218599</v>
      </c>
      <c r="H1063" s="30">
        <f t="shared" si="16"/>
        <v>0</v>
      </c>
    </row>
    <row r="1064" spans="1:8" x14ac:dyDescent="0.25">
      <c r="A1064" s="26" t="s">
        <v>1555</v>
      </c>
      <c r="B1064" s="27"/>
      <c r="C1064" s="27" t="s">
        <v>1666</v>
      </c>
      <c r="D1064" s="27" t="s">
        <v>1691</v>
      </c>
      <c r="E1064" s="27" t="s">
        <v>1684</v>
      </c>
      <c r="F1064" s="32"/>
      <c r="G1064" s="53">
        <v>317.51468426799102</v>
      </c>
      <c r="H1064" s="30">
        <f t="shared" si="16"/>
        <v>0</v>
      </c>
    </row>
    <row r="1065" spans="1:8" x14ac:dyDescent="0.25">
      <c r="A1065" s="26" t="s">
        <v>1556</v>
      </c>
      <c r="B1065" s="27"/>
      <c r="C1065" s="27" t="s">
        <v>1666</v>
      </c>
      <c r="D1065" s="27" t="s">
        <v>1691</v>
      </c>
      <c r="E1065" s="27" t="s">
        <v>1685</v>
      </c>
      <c r="F1065" s="32"/>
      <c r="G1065" s="53">
        <v>251.08995167849201</v>
      </c>
      <c r="H1065" s="30">
        <f t="shared" si="16"/>
        <v>0</v>
      </c>
    </row>
    <row r="1066" spans="1:8" x14ac:dyDescent="0.25">
      <c r="A1066" s="26" t="s">
        <v>1557</v>
      </c>
      <c r="B1066" s="27"/>
      <c r="C1066" s="27" t="s">
        <v>1667</v>
      </c>
      <c r="D1066" s="27" t="s">
        <v>1691</v>
      </c>
      <c r="E1066" s="27" t="s">
        <v>1678</v>
      </c>
      <c r="F1066" s="32"/>
      <c r="G1066" s="53">
        <v>347.98989706802899</v>
      </c>
      <c r="H1066" s="30">
        <f t="shared" si="16"/>
        <v>0</v>
      </c>
    </row>
    <row r="1067" spans="1:8" x14ac:dyDescent="0.25">
      <c r="A1067" s="26" t="s">
        <v>1558</v>
      </c>
      <c r="B1067" s="27"/>
      <c r="C1067" s="27" t="s">
        <v>1667</v>
      </c>
      <c r="D1067" s="27" t="s">
        <v>1691</v>
      </c>
      <c r="E1067" s="27" t="s">
        <v>1679</v>
      </c>
      <c r="F1067" s="32"/>
      <c r="G1067" s="53">
        <v>550.66340899898398</v>
      </c>
      <c r="H1067" s="30">
        <f t="shared" si="16"/>
        <v>0</v>
      </c>
    </row>
    <row r="1068" spans="1:8" x14ac:dyDescent="0.25">
      <c r="A1068" s="26" t="s">
        <v>1559</v>
      </c>
      <c r="B1068" s="27"/>
      <c r="C1068" s="27" t="s">
        <v>1667</v>
      </c>
      <c r="D1068" s="27" t="s">
        <v>1691</v>
      </c>
      <c r="E1068" s="27" t="s">
        <v>1680</v>
      </c>
      <c r="F1068" s="32"/>
      <c r="G1068" s="53">
        <v>464.22661355261999</v>
      </c>
      <c r="H1068" s="30">
        <f t="shared" si="16"/>
        <v>0</v>
      </c>
    </row>
    <row r="1069" spans="1:8" x14ac:dyDescent="0.25">
      <c r="A1069" s="26" t="s">
        <v>1560</v>
      </c>
      <c r="B1069" s="27"/>
      <c r="C1069" s="27" t="s">
        <v>1667</v>
      </c>
      <c r="D1069" s="27" t="s">
        <v>1691</v>
      </c>
      <c r="E1069" s="27" t="s">
        <v>1681</v>
      </c>
      <c r="F1069" s="32"/>
      <c r="G1069" s="53">
        <v>323.077714274306</v>
      </c>
      <c r="H1069" s="30">
        <f t="shared" si="16"/>
        <v>0</v>
      </c>
    </row>
    <row r="1070" spans="1:8" x14ac:dyDescent="0.25">
      <c r="A1070" s="26" t="s">
        <v>1561</v>
      </c>
      <c r="B1070" s="27"/>
      <c r="C1070" s="27" t="s">
        <v>1667</v>
      </c>
      <c r="D1070" s="27" t="s">
        <v>1691</v>
      </c>
      <c r="E1070" s="27" t="s">
        <v>1682</v>
      </c>
      <c r="F1070" s="32"/>
      <c r="G1070" s="53">
        <v>333.98529677939899</v>
      </c>
      <c r="H1070" s="30">
        <f t="shared" si="16"/>
        <v>0</v>
      </c>
    </row>
    <row r="1071" spans="1:8" x14ac:dyDescent="0.25">
      <c r="A1071" s="26" t="s">
        <v>1562</v>
      </c>
      <c r="B1071" s="27"/>
      <c r="C1071" s="27" t="s">
        <v>1667</v>
      </c>
      <c r="D1071" s="27" t="s">
        <v>1691</v>
      </c>
      <c r="E1071" s="27" t="s">
        <v>1683</v>
      </c>
      <c r="F1071" s="32"/>
      <c r="G1071" s="53">
        <v>363.85541926807298</v>
      </c>
      <c r="H1071" s="30">
        <f t="shared" si="16"/>
        <v>0</v>
      </c>
    </row>
    <row r="1072" spans="1:8" x14ac:dyDescent="0.25">
      <c r="A1072" s="26" t="s">
        <v>1563</v>
      </c>
      <c r="B1072" s="27"/>
      <c r="C1072" s="27" t="s">
        <v>1667</v>
      </c>
      <c r="D1072" s="27" t="s">
        <v>1691</v>
      </c>
      <c r="E1072" s="27" t="s">
        <v>1684</v>
      </c>
      <c r="F1072" s="32"/>
      <c r="G1072" s="53">
        <v>381.71831627625801</v>
      </c>
      <c r="H1072" s="30">
        <f t="shared" si="16"/>
        <v>0</v>
      </c>
    </row>
    <row r="1073" spans="1:8" x14ac:dyDescent="0.25">
      <c r="A1073" s="26" t="s">
        <v>1564</v>
      </c>
      <c r="B1073" s="27"/>
      <c r="C1073" s="27" t="s">
        <v>1667</v>
      </c>
      <c r="D1073" s="27" t="s">
        <v>1691</v>
      </c>
      <c r="E1073" s="27" t="s">
        <v>1685</v>
      </c>
      <c r="F1073" s="32"/>
      <c r="G1073" s="53">
        <v>300.85710837629102</v>
      </c>
      <c r="H1073" s="30">
        <f t="shared" si="16"/>
        <v>0</v>
      </c>
    </row>
    <row r="1074" spans="1:8" x14ac:dyDescent="0.25">
      <c r="A1074" s="26" t="s">
        <v>1565</v>
      </c>
      <c r="B1074" s="27"/>
      <c r="C1074" s="27" t="s">
        <v>1668</v>
      </c>
      <c r="D1074" s="27" t="s">
        <v>1691</v>
      </c>
      <c r="E1074" s="27" t="s">
        <v>1678</v>
      </c>
      <c r="F1074" s="32"/>
      <c r="G1074" s="53">
        <v>430.43411105804199</v>
      </c>
      <c r="H1074" s="30">
        <f t="shared" si="16"/>
        <v>0</v>
      </c>
    </row>
    <row r="1075" spans="1:8" x14ac:dyDescent="0.25">
      <c r="A1075" s="26" t="s">
        <v>1566</v>
      </c>
      <c r="B1075" s="27"/>
      <c r="C1075" s="27" t="s">
        <v>1668</v>
      </c>
      <c r="D1075" s="27" t="s">
        <v>1691</v>
      </c>
      <c r="E1075" s="27" t="s">
        <v>1679</v>
      </c>
      <c r="F1075" s="32"/>
      <c r="G1075" s="53">
        <v>681.47786765592002</v>
      </c>
      <c r="H1075" s="30">
        <f t="shared" si="16"/>
        <v>0</v>
      </c>
    </row>
    <row r="1076" spans="1:8" x14ac:dyDescent="0.25">
      <c r="A1076" s="26" t="s">
        <v>1567</v>
      </c>
      <c r="B1076" s="27"/>
      <c r="C1076" s="27" t="s">
        <v>1668</v>
      </c>
      <c r="D1076" s="27" t="s">
        <v>1691</v>
      </c>
      <c r="E1076" s="27" t="s">
        <v>1680</v>
      </c>
      <c r="F1076" s="32"/>
      <c r="G1076" s="53">
        <v>574.00437731044497</v>
      </c>
      <c r="H1076" s="30">
        <f t="shared" si="16"/>
        <v>0</v>
      </c>
    </row>
    <row r="1077" spans="1:8" x14ac:dyDescent="0.25">
      <c r="A1077" s="26" t="s">
        <v>1568</v>
      </c>
      <c r="B1077" s="27"/>
      <c r="C1077" s="27" t="s">
        <v>1668</v>
      </c>
      <c r="D1077" s="27" t="s">
        <v>1691</v>
      </c>
      <c r="E1077" s="27" t="s">
        <v>1681</v>
      </c>
      <c r="F1077" s="32"/>
      <c r="G1077" s="53">
        <v>399.46289140388302</v>
      </c>
      <c r="H1077" s="30">
        <f t="shared" si="16"/>
        <v>0</v>
      </c>
    </row>
    <row r="1078" spans="1:8" x14ac:dyDescent="0.25">
      <c r="A1078" s="26" t="s">
        <v>1569</v>
      </c>
      <c r="B1078" s="27"/>
      <c r="C1078" s="27" t="s">
        <v>1668</v>
      </c>
      <c r="D1078" s="27" t="s">
        <v>1691</v>
      </c>
      <c r="E1078" s="27" t="s">
        <v>1682</v>
      </c>
      <c r="F1078" s="32"/>
      <c r="G1078" s="53">
        <v>413.27300620753101</v>
      </c>
      <c r="H1078" s="30">
        <f t="shared" si="16"/>
        <v>0</v>
      </c>
    </row>
    <row r="1079" spans="1:8" x14ac:dyDescent="0.25">
      <c r="A1079" s="26" t="s">
        <v>1570</v>
      </c>
      <c r="B1079" s="27"/>
      <c r="C1079" s="27" t="s">
        <v>1668</v>
      </c>
      <c r="D1079" s="27" t="s">
        <v>1691</v>
      </c>
      <c r="E1079" s="27" t="s">
        <v>1683</v>
      </c>
      <c r="F1079" s="32"/>
      <c r="G1079" s="53">
        <v>449.85044553378901</v>
      </c>
      <c r="H1079" s="30">
        <f t="shared" si="16"/>
        <v>0</v>
      </c>
    </row>
    <row r="1080" spans="1:8" x14ac:dyDescent="0.25">
      <c r="A1080" s="26" t="s">
        <v>1571</v>
      </c>
      <c r="B1080" s="27"/>
      <c r="C1080" s="27" t="s">
        <v>1668</v>
      </c>
      <c r="D1080" s="27" t="s">
        <v>1691</v>
      </c>
      <c r="E1080" s="27" t="s">
        <v>1684</v>
      </c>
      <c r="F1080" s="32"/>
      <c r="G1080" s="53">
        <v>470.93178050890299</v>
      </c>
      <c r="H1080" s="30">
        <f t="shared" si="16"/>
        <v>0</v>
      </c>
    </row>
    <row r="1081" spans="1:8" x14ac:dyDescent="0.25">
      <c r="A1081" s="26" t="s">
        <v>1572</v>
      </c>
      <c r="B1081" s="27"/>
      <c r="C1081" s="27" t="s">
        <v>1668</v>
      </c>
      <c r="D1081" s="27" t="s">
        <v>1691</v>
      </c>
      <c r="E1081" s="27" t="s">
        <v>1685</v>
      </c>
      <c r="F1081" s="32"/>
      <c r="G1081" s="53">
        <v>371.40045929457801</v>
      </c>
      <c r="H1081" s="30">
        <f t="shared" si="16"/>
        <v>0</v>
      </c>
    </row>
    <row r="1082" spans="1:8" x14ac:dyDescent="0.25">
      <c r="A1082" s="26" t="s">
        <v>1573</v>
      </c>
      <c r="B1082" s="27"/>
      <c r="C1082" s="27" t="s">
        <v>1669</v>
      </c>
      <c r="D1082" s="27" t="s">
        <v>1691</v>
      </c>
      <c r="E1082" s="27" t="s">
        <v>1678</v>
      </c>
      <c r="F1082" s="32"/>
      <c r="G1082" s="53">
        <v>587.29284176199701</v>
      </c>
      <c r="H1082" s="30">
        <f t="shared" si="16"/>
        <v>0</v>
      </c>
    </row>
    <row r="1083" spans="1:8" x14ac:dyDescent="0.25">
      <c r="A1083" s="26" t="s">
        <v>1574</v>
      </c>
      <c r="B1083" s="27"/>
      <c r="C1083" s="27" t="s">
        <v>1669</v>
      </c>
      <c r="D1083" s="27" t="s">
        <v>1691</v>
      </c>
      <c r="E1083" s="27" t="s">
        <v>1679</v>
      </c>
      <c r="F1083" s="32"/>
      <c r="G1083" s="53">
        <v>931.86581909391896</v>
      </c>
      <c r="H1083" s="30">
        <f t="shared" si="16"/>
        <v>0</v>
      </c>
    </row>
    <row r="1084" spans="1:8" x14ac:dyDescent="0.25">
      <c r="A1084" s="26" t="s">
        <v>1575</v>
      </c>
      <c r="B1084" s="27"/>
      <c r="C1084" s="27" t="s">
        <v>1669</v>
      </c>
      <c r="D1084" s="27" t="s">
        <v>1691</v>
      </c>
      <c r="E1084" s="27" t="s">
        <v>1680</v>
      </c>
      <c r="F1084" s="32"/>
      <c r="G1084" s="53">
        <v>781.74820566695496</v>
      </c>
      <c r="H1084" s="30">
        <f t="shared" si="16"/>
        <v>0</v>
      </c>
    </row>
    <row r="1085" spans="1:8" x14ac:dyDescent="0.25">
      <c r="A1085" s="26" t="s">
        <v>1576</v>
      </c>
      <c r="B1085" s="27"/>
      <c r="C1085" s="27" t="s">
        <v>1669</v>
      </c>
      <c r="D1085" s="27" t="s">
        <v>1691</v>
      </c>
      <c r="E1085" s="27" t="s">
        <v>1681</v>
      </c>
      <c r="F1085" s="32"/>
      <c r="G1085" s="53">
        <v>549.10344956504696</v>
      </c>
      <c r="H1085" s="30">
        <f t="shared" si="16"/>
        <v>0</v>
      </c>
    </row>
    <row r="1086" spans="1:8" x14ac:dyDescent="0.25">
      <c r="A1086" s="26" t="s">
        <v>1577</v>
      </c>
      <c r="B1086" s="27"/>
      <c r="C1086" s="27" t="s">
        <v>1669</v>
      </c>
      <c r="D1086" s="27" t="s">
        <v>1691</v>
      </c>
      <c r="E1086" s="27" t="s">
        <v>1682</v>
      </c>
      <c r="F1086" s="32"/>
      <c r="G1086" s="53">
        <v>565.48883199644104</v>
      </c>
      <c r="H1086" s="30">
        <f t="shared" si="16"/>
        <v>0</v>
      </c>
    </row>
    <row r="1087" spans="1:8" x14ac:dyDescent="0.25">
      <c r="A1087" s="26" t="s">
        <v>1578</v>
      </c>
      <c r="B1087" s="27"/>
      <c r="C1087" s="27" t="s">
        <v>1669</v>
      </c>
      <c r="D1087" s="27" t="s">
        <v>1691</v>
      </c>
      <c r="E1087" s="27" t="s">
        <v>1683</v>
      </c>
      <c r="F1087" s="32"/>
      <c r="G1087" s="53">
        <v>614.97358610409901</v>
      </c>
      <c r="H1087" s="30">
        <f t="shared" si="16"/>
        <v>0</v>
      </c>
    </row>
    <row r="1088" spans="1:8" x14ac:dyDescent="0.25">
      <c r="A1088" s="26" t="s">
        <v>1579</v>
      </c>
      <c r="B1088" s="27"/>
      <c r="C1088" s="27" t="s">
        <v>1669</v>
      </c>
      <c r="D1088" s="27" t="s">
        <v>1691</v>
      </c>
      <c r="E1088" s="27" t="s">
        <v>1684</v>
      </c>
      <c r="F1088" s="32"/>
      <c r="G1088" s="53">
        <v>647.16165549205198</v>
      </c>
      <c r="H1088" s="30">
        <f t="shared" si="16"/>
        <v>0</v>
      </c>
    </row>
    <row r="1089" spans="1:9" ht="15.75" thickBot="1" x14ac:dyDescent="0.3">
      <c r="A1089" s="28" t="s">
        <v>1580</v>
      </c>
      <c r="B1089" s="29"/>
      <c r="C1089" s="29" t="s">
        <v>1669</v>
      </c>
      <c r="D1089" s="29" t="s">
        <v>1691</v>
      </c>
      <c r="E1089" s="29" t="s">
        <v>1685</v>
      </c>
      <c r="F1089" s="40"/>
      <c r="G1089" s="55">
        <v>511.89188451855603</v>
      </c>
      <c r="H1089" s="31">
        <f t="shared" si="16"/>
        <v>0</v>
      </c>
    </row>
    <row r="1090" spans="1:9" ht="15.75" thickBot="1" x14ac:dyDescent="0.3">
      <c r="A1090" s="97"/>
      <c r="B1090" s="20"/>
      <c r="C1090" s="21"/>
      <c r="D1090" s="22"/>
      <c r="E1090" s="23"/>
      <c r="F1090" s="23"/>
      <c r="G1090" s="22"/>
      <c r="H1090" s="97"/>
    </row>
    <row r="1091" spans="1:9" ht="15.75" thickBot="1" x14ac:dyDescent="0.3">
      <c r="A1091" s="16" t="s">
        <v>26</v>
      </c>
      <c r="B1091" s="35" t="s">
        <v>1688</v>
      </c>
      <c r="C1091" s="35"/>
      <c r="D1091" s="35"/>
      <c r="E1091" s="35"/>
      <c r="F1091" s="35">
        <f>SUM(F2:F1089)</f>
        <v>0</v>
      </c>
      <c r="G1091" s="79">
        <f>SUMPRODUCT($F$2:$F$1089,G$2:G$1089)</f>
        <v>0</v>
      </c>
      <c r="H1091" s="97"/>
    </row>
    <row r="1092" spans="1:9" ht="15.75" thickBot="1" x14ac:dyDescent="0.3">
      <c r="A1092" s="97"/>
      <c r="B1092" s="20"/>
      <c r="C1092" s="21"/>
      <c r="D1092" s="22"/>
      <c r="E1092" s="23"/>
      <c r="F1092" s="23"/>
      <c r="G1092" s="22"/>
      <c r="H1092" s="97"/>
    </row>
    <row r="1093" spans="1:9" x14ac:dyDescent="0.25">
      <c r="A1093" s="2" t="s">
        <v>507</v>
      </c>
      <c r="B1093" s="6"/>
      <c r="C1093" s="6" t="s">
        <v>1689</v>
      </c>
      <c r="D1093" s="6"/>
      <c r="E1093" s="6" t="s">
        <v>1686</v>
      </c>
      <c r="F1093" s="6" t="s">
        <v>6</v>
      </c>
      <c r="G1093" s="6" t="s">
        <v>1687</v>
      </c>
      <c r="H1093" s="7" t="s">
        <v>1699</v>
      </c>
    </row>
    <row r="1094" spans="1:9" x14ac:dyDescent="0.25">
      <c r="A1094" s="26" t="s">
        <v>1404</v>
      </c>
      <c r="B1094" s="27"/>
      <c r="C1094" s="37">
        <v>2</v>
      </c>
      <c r="D1094" s="27"/>
      <c r="E1094" s="27" t="s">
        <v>1678</v>
      </c>
      <c r="F1094" s="32"/>
      <c r="G1094" s="53">
        <v>38.044793950730202</v>
      </c>
      <c r="H1094" s="30">
        <f>G1094*F1094</f>
        <v>0</v>
      </c>
      <c r="I1094" s="25"/>
    </row>
    <row r="1095" spans="1:9" x14ac:dyDescent="0.25">
      <c r="A1095" s="26" t="s">
        <v>1405</v>
      </c>
      <c r="B1095" s="27"/>
      <c r="C1095" s="37">
        <v>2</v>
      </c>
      <c r="D1095" s="27"/>
      <c r="E1095" s="27" t="s">
        <v>1679</v>
      </c>
      <c r="F1095" s="32"/>
      <c r="G1095" s="53">
        <v>66.4261300453378</v>
      </c>
      <c r="H1095" s="30">
        <f t="shared" ref="H1095:H1158" si="17">G1095*F1095</f>
        <v>0</v>
      </c>
      <c r="I1095" s="25"/>
    </row>
    <row r="1096" spans="1:9" x14ac:dyDescent="0.25">
      <c r="A1096" s="26" t="s">
        <v>1406</v>
      </c>
      <c r="B1096" s="27"/>
      <c r="C1096" s="37">
        <v>2</v>
      </c>
      <c r="D1096" s="27"/>
      <c r="E1096" s="27" t="s">
        <v>1680</v>
      </c>
      <c r="F1096" s="32"/>
      <c r="G1096" s="53">
        <v>55.116314732135599</v>
      </c>
      <c r="H1096" s="30">
        <f t="shared" si="17"/>
        <v>0</v>
      </c>
      <c r="I1096" s="25"/>
    </row>
    <row r="1097" spans="1:9" x14ac:dyDescent="0.25">
      <c r="A1097" s="26" t="s">
        <v>1407</v>
      </c>
      <c r="B1097" s="27"/>
      <c r="C1097" s="37">
        <v>2</v>
      </c>
      <c r="D1097" s="27"/>
      <c r="E1097" s="27" t="s">
        <v>1681</v>
      </c>
      <c r="F1097" s="32"/>
      <c r="G1097" s="53">
        <v>41.703996280563501</v>
      </c>
      <c r="H1097" s="30">
        <f t="shared" si="17"/>
        <v>0</v>
      </c>
      <c r="I1097" s="25"/>
    </row>
    <row r="1098" spans="1:9" x14ac:dyDescent="0.25">
      <c r="A1098" s="26" t="s">
        <v>1408</v>
      </c>
      <c r="B1098" s="27"/>
      <c r="C1098" s="37">
        <v>2</v>
      </c>
      <c r="D1098" s="27"/>
      <c r="E1098" s="27" t="s">
        <v>1682</v>
      </c>
      <c r="F1098" s="32"/>
      <c r="G1098" s="53">
        <v>39.078284017466302</v>
      </c>
      <c r="H1098" s="30">
        <f t="shared" si="17"/>
        <v>0</v>
      </c>
      <c r="I1098" s="25"/>
    </row>
    <row r="1099" spans="1:9" x14ac:dyDescent="0.25">
      <c r="A1099" s="26" t="s">
        <v>1409</v>
      </c>
      <c r="B1099" s="27"/>
      <c r="C1099" s="37">
        <v>2</v>
      </c>
      <c r="D1099" s="27"/>
      <c r="E1099" s="27" t="s">
        <v>1683</v>
      </c>
      <c r="F1099" s="32"/>
      <c r="G1099" s="53">
        <v>44.631066404371303</v>
      </c>
      <c r="H1099" s="30">
        <f t="shared" si="17"/>
        <v>0</v>
      </c>
      <c r="I1099" s="25"/>
    </row>
    <row r="1100" spans="1:9" x14ac:dyDescent="0.25">
      <c r="A1100" s="26" t="s">
        <v>1410</v>
      </c>
      <c r="B1100" s="27"/>
      <c r="C1100" s="37">
        <v>2</v>
      </c>
      <c r="D1100" s="27"/>
      <c r="E1100" s="27" t="s">
        <v>1684</v>
      </c>
      <c r="F1100" s="32"/>
      <c r="G1100" s="53">
        <v>49.395989359940899</v>
      </c>
      <c r="H1100" s="30">
        <f t="shared" si="17"/>
        <v>0</v>
      </c>
      <c r="I1100" s="25"/>
    </row>
    <row r="1101" spans="1:9" x14ac:dyDescent="0.25">
      <c r="A1101" s="26" t="s">
        <v>1411</v>
      </c>
      <c r="B1101" s="27"/>
      <c r="C1101" s="37">
        <v>2</v>
      </c>
      <c r="D1101" s="27"/>
      <c r="E1101" s="27" t="s">
        <v>1685</v>
      </c>
      <c r="F1101" s="32"/>
      <c r="G1101" s="53">
        <v>39.514980055338697</v>
      </c>
      <c r="H1101" s="30">
        <f t="shared" si="17"/>
        <v>0</v>
      </c>
      <c r="I1101" s="25"/>
    </row>
    <row r="1102" spans="1:9" x14ac:dyDescent="0.25">
      <c r="A1102" s="26" t="s">
        <v>1412</v>
      </c>
      <c r="B1102" s="27"/>
      <c r="C1102" s="37">
        <v>3</v>
      </c>
      <c r="D1102" s="27"/>
      <c r="E1102" s="27" t="s">
        <v>1678</v>
      </c>
      <c r="F1102" s="32"/>
      <c r="G1102" s="53">
        <v>25.363195967153501</v>
      </c>
      <c r="H1102" s="30">
        <f t="shared" si="17"/>
        <v>0</v>
      </c>
      <c r="I1102" s="25"/>
    </row>
    <row r="1103" spans="1:9" x14ac:dyDescent="0.25">
      <c r="A1103" s="26" t="s">
        <v>1413</v>
      </c>
      <c r="B1103" s="27"/>
      <c r="C1103" s="37">
        <v>3</v>
      </c>
      <c r="D1103" s="27"/>
      <c r="E1103" s="27" t="s">
        <v>1679</v>
      </c>
      <c r="F1103" s="32"/>
      <c r="G1103" s="53">
        <v>44.284086696891897</v>
      </c>
      <c r="H1103" s="30">
        <f t="shared" si="17"/>
        <v>0</v>
      </c>
      <c r="I1103" s="25"/>
    </row>
    <row r="1104" spans="1:9" x14ac:dyDescent="0.25">
      <c r="A1104" s="26" t="s">
        <v>1414</v>
      </c>
      <c r="B1104" s="27"/>
      <c r="C1104" s="37">
        <v>3</v>
      </c>
      <c r="D1104" s="27"/>
      <c r="E1104" s="27" t="s">
        <v>1680</v>
      </c>
      <c r="F1104" s="32"/>
      <c r="G1104" s="53">
        <v>36.744209821423702</v>
      </c>
      <c r="H1104" s="30">
        <f t="shared" si="17"/>
        <v>0</v>
      </c>
      <c r="I1104" s="25"/>
    </row>
    <row r="1105" spans="1:9" x14ac:dyDescent="0.25">
      <c r="A1105" s="26" t="s">
        <v>1415</v>
      </c>
      <c r="B1105" s="27"/>
      <c r="C1105" s="37">
        <v>3</v>
      </c>
      <c r="D1105" s="27"/>
      <c r="E1105" s="27" t="s">
        <v>1681</v>
      </c>
      <c r="F1105" s="32"/>
      <c r="G1105" s="53">
        <v>27.8026641870423</v>
      </c>
      <c r="H1105" s="30">
        <f t="shared" si="17"/>
        <v>0</v>
      </c>
      <c r="I1105" s="25"/>
    </row>
    <row r="1106" spans="1:9" x14ac:dyDescent="0.25">
      <c r="A1106" s="26" t="s">
        <v>1416</v>
      </c>
      <c r="B1106" s="27"/>
      <c r="C1106" s="37">
        <v>3</v>
      </c>
      <c r="D1106" s="27"/>
      <c r="E1106" s="27" t="s">
        <v>1682</v>
      </c>
      <c r="F1106" s="32"/>
      <c r="G1106" s="53">
        <v>26.052189344977599</v>
      </c>
      <c r="H1106" s="30">
        <f t="shared" si="17"/>
        <v>0</v>
      </c>
      <c r="I1106" s="25"/>
    </row>
    <row r="1107" spans="1:9" x14ac:dyDescent="0.25">
      <c r="A1107" s="26" t="s">
        <v>1417</v>
      </c>
      <c r="B1107" s="27"/>
      <c r="C1107" s="37">
        <v>3</v>
      </c>
      <c r="D1107" s="27"/>
      <c r="E1107" s="27" t="s">
        <v>1683</v>
      </c>
      <c r="F1107" s="32"/>
      <c r="G1107" s="53">
        <v>29.754044269581001</v>
      </c>
      <c r="H1107" s="30">
        <f t="shared" si="17"/>
        <v>0</v>
      </c>
      <c r="I1107" s="25"/>
    </row>
    <row r="1108" spans="1:9" x14ac:dyDescent="0.25">
      <c r="A1108" s="26" t="s">
        <v>1418</v>
      </c>
      <c r="B1108" s="27"/>
      <c r="C1108" s="37">
        <v>3</v>
      </c>
      <c r="D1108" s="27"/>
      <c r="E1108" s="27" t="s">
        <v>1684</v>
      </c>
      <c r="F1108" s="32"/>
      <c r="G1108" s="53">
        <v>32.930659573293902</v>
      </c>
      <c r="H1108" s="30">
        <f t="shared" si="17"/>
        <v>0</v>
      </c>
      <c r="I1108" s="25"/>
    </row>
    <row r="1109" spans="1:9" x14ac:dyDescent="0.25">
      <c r="A1109" s="26" t="s">
        <v>1419</v>
      </c>
      <c r="B1109" s="27"/>
      <c r="C1109" s="37">
        <v>3</v>
      </c>
      <c r="D1109" s="27"/>
      <c r="E1109" s="27" t="s">
        <v>1685</v>
      </c>
      <c r="F1109" s="32"/>
      <c r="G1109" s="53">
        <v>26.3433200368925</v>
      </c>
      <c r="H1109" s="30">
        <f t="shared" si="17"/>
        <v>0</v>
      </c>
      <c r="I1109" s="25"/>
    </row>
    <row r="1110" spans="1:9" x14ac:dyDescent="0.25">
      <c r="A1110" s="26" t="s">
        <v>1420</v>
      </c>
      <c r="B1110" s="27"/>
      <c r="C1110" s="37">
        <v>4</v>
      </c>
      <c r="D1110" s="27"/>
      <c r="E1110" s="27" t="s">
        <v>1678</v>
      </c>
      <c r="F1110" s="32"/>
      <c r="G1110" s="53">
        <v>19.022396975365101</v>
      </c>
      <c r="H1110" s="30">
        <f t="shared" si="17"/>
        <v>0</v>
      </c>
      <c r="I1110" s="25"/>
    </row>
    <row r="1111" spans="1:9" x14ac:dyDescent="0.25">
      <c r="A1111" s="26" t="s">
        <v>1421</v>
      </c>
      <c r="B1111" s="27"/>
      <c r="C1111" s="37">
        <v>4</v>
      </c>
      <c r="D1111" s="27"/>
      <c r="E1111" s="27" t="s">
        <v>1679</v>
      </c>
      <c r="F1111" s="32"/>
      <c r="G1111" s="53">
        <v>33.213065022668999</v>
      </c>
      <c r="H1111" s="30">
        <f t="shared" si="17"/>
        <v>0</v>
      </c>
      <c r="I1111" s="25"/>
    </row>
    <row r="1112" spans="1:9" x14ac:dyDescent="0.25">
      <c r="A1112" s="26" t="s">
        <v>1422</v>
      </c>
      <c r="B1112" s="27"/>
      <c r="C1112" s="37">
        <v>4</v>
      </c>
      <c r="D1112" s="27"/>
      <c r="E1112" s="27" t="s">
        <v>1680</v>
      </c>
      <c r="F1112" s="32"/>
      <c r="G1112" s="53">
        <v>27.5581573660677</v>
      </c>
      <c r="H1112" s="30">
        <f t="shared" si="17"/>
        <v>0</v>
      </c>
      <c r="I1112" s="25"/>
    </row>
    <row r="1113" spans="1:9" x14ac:dyDescent="0.25">
      <c r="A1113" s="26" t="s">
        <v>1423</v>
      </c>
      <c r="B1113" s="27"/>
      <c r="C1113" s="37">
        <v>4</v>
      </c>
      <c r="D1113" s="27"/>
      <c r="E1113" s="27" t="s">
        <v>1681</v>
      </c>
      <c r="F1113" s="32"/>
      <c r="G1113" s="53">
        <v>20.8519981402818</v>
      </c>
      <c r="H1113" s="30">
        <f t="shared" si="17"/>
        <v>0</v>
      </c>
      <c r="I1113" s="25"/>
    </row>
    <row r="1114" spans="1:9" x14ac:dyDescent="0.25">
      <c r="A1114" s="26" t="s">
        <v>1424</v>
      </c>
      <c r="B1114" s="27"/>
      <c r="C1114" s="37">
        <v>4</v>
      </c>
      <c r="D1114" s="27"/>
      <c r="E1114" s="27" t="s">
        <v>1682</v>
      </c>
      <c r="F1114" s="32"/>
      <c r="G1114" s="53">
        <v>19.539142008733201</v>
      </c>
      <c r="H1114" s="30">
        <f t="shared" si="17"/>
        <v>0</v>
      </c>
      <c r="I1114" s="25"/>
    </row>
    <row r="1115" spans="1:9" x14ac:dyDescent="0.25">
      <c r="A1115" s="26" t="s">
        <v>1425</v>
      </c>
      <c r="B1115" s="27"/>
      <c r="C1115" s="37">
        <v>4</v>
      </c>
      <c r="D1115" s="27"/>
      <c r="E1115" s="27" t="s">
        <v>1683</v>
      </c>
      <c r="F1115" s="32"/>
      <c r="G1115" s="53">
        <v>22.315533202185701</v>
      </c>
      <c r="H1115" s="30">
        <f t="shared" si="17"/>
        <v>0</v>
      </c>
      <c r="I1115" s="25"/>
    </row>
    <row r="1116" spans="1:9" x14ac:dyDescent="0.25">
      <c r="A1116" s="26" t="s">
        <v>1426</v>
      </c>
      <c r="B1116" s="27"/>
      <c r="C1116" s="37">
        <v>4</v>
      </c>
      <c r="D1116" s="27"/>
      <c r="E1116" s="27" t="s">
        <v>1684</v>
      </c>
      <c r="F1116" s="32"/>
      <c r="G1116" s="53">
        <v>24.6979946799704</v>
      </c>
      <c r="H1116" s="30">
        <f t="shared" si="17"/>
        <v>0</v>
      </c>
      <c r="I1116" s="25"/>
    </row>
    <row r="1117" spans="1:9" x14ac:dyDescent="0.25">
      <c r="A1117" s="26" t="s">
        <v>1427</v>
      </c>
      <c r="B1117" s="27"/>
      <c r="C1117" s="37">
        <v>4</v>
      </c>
      <c r="D1117" s="27"/>
      <c r="E1117" s="27" t="s">
        <v>1685</v>
      </c>
      <c r="F1117" s="32"/>
      <c r="G1117" s="53">
        <v>19.757490027669402</v>
      </c>
      <c r="H1117" s="30">
        <f t="shared" si="17"/>
        <v>0</v>
      </c>
      <c r="I1117" s="25"/>
    </row>
    <row r="1118" spans="1:9" x14ac:dyDescent="0.25">
      <c r="A1118" s="26" t="s">
        <v>1428</v>
      </c>
      <c r="B1118" s="27"/>
      <c r="C1118" s="37">
        <v>5</v>
      </c>
      <c r="D1118" s="27"/>
      <c r="E1118" s="27" t="s">
        <v>1678</v>
      </c>
      <c r="F1118" s="32"/>
      <c r="G1118" s="53">
        <v>15.217917580292101</v>
      </c>
      <c r="H1118" s="30">
        <f t="shared" si="17"/>
        <v>0</v>
      </c>
      <c r="I1118" s="25"/>
    </row>
    <row r="1119" spans="1:9" x14ac:dyDescent="0.25">
      <c r="A1119" s="26" t="s">
        <v>1429</v>
      </c>
      <c r="B1119" s="27"/>
      <c r="C1119" s="37">
        <v>5</v>
      </c>
      <c r="D1119" s="27"/>
      <c r="E1119" s="27" t="s">
        <v>1679</v>
      </c>
      <c r="F1119" s="32"/>
      <c r="G1119" s="53">
        <v>26.5704520181352</v>
      </c>
      <c r="H1119" s="30">
        <f t="shared" si="17"/>
        <v>0</v>
      </c>
      <c r="I1119" s="25"/>
    </row>
    <row r="1120" spans="1:9" x14ac:dyDescent="0.25">
      <c r="A1120" s="26" t="s">
        <v>1430</v>
      </c>
      <c r="B1120" s="27"/>
      <c r="C1120" s="37">
        <v>5</v>
      </c>
      <c r="D1120" s="27"/>
      <c r="E1120" s="27" t="s">
        <v>1680</v>
      </c>
      <c r="F1120" s="32"/>
      <c r="G1120" s="53">
        <v>22.046525892854302</v>
      </c>
      <c r="H1120" s="30">
        <f t="shared" si="17"/>
        <v>0</v>
      </c>
      <c r="I1120" s="25"/>
    </row>
    <row r="1121" spans="1:9" x14ac:dyDescent="0.25">
      <c r="A1121" s="26" t="s">
        <v>1431</v>
      </c>
      <c r="B1121" s="27"/>
      <c r="C1121" s="37">
        <v>5</v>
      </c>
      <c r="D1121" s="27"/>
      <c r="E1121" s="27" t="s">
        <v>1681</v>
      </c>
      <c r="F1121" s="32"/>
      <c r="G1121" s="53">
        <v>16.681598512225399</v>
      </c>
      <c r="H1121" s="30">
        <f t="shared" si="17"/>
        <v>0</v>
      </c>
      <c r="I1121" s="25"/>
    </row>
    <row r="1122" spans="1:9" x14ac:dyDescent="0.25">
      <c r="A1122" s="26" t="s">
        <v>1432</v>
      </c>
      <c r="B1122" s="27"/>
      <c r="C1122" s="37">
        <v>5</v>
      </c>
      <c r="D1122" s="27"/>
      <c r="E1122" s="27" t="s">
        <v>1682</v>
      </c>
      <c r="F1122" s="32"/>
      <c r="G1122" s="53">
        <v>15.631313606986501</v>
      </c>
      <c r="H1122" s="30">
        <f t="shared" si="17"/>
        <v>0</v>
      </c>
      <c r="I1122" s="25"/>
    </row>
    <row r="1123" spans="1:9" x14ac:dyDescent="0.25">
      <c r="A1123" s="26" t="s">
        <v>1433</v>
      </c>
      <c r="B1123" s="27"/>
      <c r="C1123" s="37">
        <v>5</v>
      </c>
      <c r="D1123" s="27"/>
      <c r="E1123" s="27" t="s">
        <v>1683</v>
      </c>
      <c r="F1123" s="32"/>
      <c r="G1123" s="53">
        <v>17.852426561748601</v>
      </c>
      <c r="H1123" s="30">
        <f t="shared" si="17"/>
        <v>0</v>
      </c>
      <c r="I1123" s="25"/>
    </row>
    <row r="1124" spans="1:9" x14ac:dyDescent="0.25">
      <c r="A1124" s="26" t="s">
        <v>1434</v>
      </c>
      <c r="B1124" s="27"/>
      <c r="C1124" s="37">
        <v>5</v>
      </c>
      <c r="D1124" s="27"/>
      <c r="E1124" s="27" t="s">
        <v>1684</v>
      </c>
      <c r="F1124" s="32"/>
      <c r="G1124" s="53">
        <v>19.758395743976401</v>
      </c>
      <c r="H1124" s="30">
        <f t="shared" si="17"/>
        <v>0</v>
      </c>
      <c r="I1124" s="25"/>
    </row>
    <row r="1125" spans="1:9" x14ac:dyDescent="0.25">
      <c r="A1125" s="26" t="s">
        <v>1435</v>
      </c>
      <c r="B1125" s="27"/>
      <c r="C1125" s="37">
        <v>5</v>
      </c>
      <c r="D1125" s="27"/>
      <c r="E1125" s="27" t="s">
        <v>1685</v>
      </c>
      <c r="F1125" s="32"/>
      <c r="G1125" s="53">
        <v>15.805992022135401</v>
      </c>
      <c r="H1125" s="30">
        <f t="shared" si="17"/>
        <v>0</v>
      </c>
      <c r="I1125" s="25"/>
    </row>
    <row r="1126" spans="1:9" x14ac:dyDescent="0.25">
      <c r="A1126" s="26" t="s">
        <v>1436</v>
      </c>
      <c r="B1126" s="27"/>
      <c r="C1126" s="37">
        <v>6</v>
      </c>
      <c r="D1126" s="27"/>
      <c r="E1126" s="27" t="s">
        <v>1678</v>
      </c>
      <c r="F1126" s="32"/>
      <c r="G1126" s="53">
        <v>12.681597983576699</v>
      </c>
      <c r="H1126" s="30">
        <f t="shared" si="17"/>
        <v>0</v>
      </c>
      <c r="I1126" s="25"/>
    </row>
    <row r="1127" spans="1:9" x14ac:dyDescent="0.25">
      <c r="A1127" s="26" t="s">
        <v>1437</v>
      </c>
      <c r="B1127" s="27"/>
      <c r="C1127" s="37">
        <v>6</v>
      </c>
      <c r="D1127" s="27"/>
      <c r="E1127" s="27" t="s">
        <v>1679</v>
      </c>
      <c r="F1127" s="32"/>
      <c r="G1127" s="53">
        <v>22.142043348445998</v>
      </c>
      <c r="H1127" s="30">
        <f t="shared" si="17"/>
        <v>0</v>
      </c>
      <c r="I1127" s="25"/>
    </row>
    <row r="1128" spans="1:9" x14ac:dyDescent="0.25">
      <c r="A1128" s="26" t="s">
        <v>1438</v>
      </c>
      <c r="B1128" s="27"/>
      <c r="C1128" s="37">
        <v>6</v>
      </c>
      <c r="D1128" s="27"/>
      <c r="E1128" s="27" t="s">
        <v>1680</v>
      </c>
      <c r="F1128" s="32"/>
      <c r="G1128" s="53">
        <v>18.372104910711901</v>
      </c>
      <c r="H1128" s="30">
        <f t="shared" si="17"/>
        <v>0</v>
      </c>
      <c r="I1128" s="25"/>
    </row>
    <row r="1129" spans="1:9" x14ac:dyDescent="0.25">
      <c r="A1129" s="26" t="s">
        <v>1439</v>
      </c>
      <c r="B1129" s="27"/>
      <c r="C1129" s="37">
        <v>6</v>
      </c>
      <c r="D1129" s="27"/>
      <c r="E1129" s="27" t="s">
        <v>1681</v>
      </c>
      <c r="F1129" s="32"/>
      <c r="G1129" s="53">
        <v>13.9013320935212</v>
      </c>
      <c r="H1129" s="30">
        <f t="shared" si="17"/>
        <v>0</v>
      </c>
      <c r="I1129" s="25"/>
    </row>
    <row r="1130" spans="1:9" x14ac:dyDescent="0.25">
      <c r="A1130" s="26" t="s">
        <v>1440</v>
      </c>
      <c r="B1130" s="27"/>
      <c r="C1130" s="37">
        <v>6</v>
      </c>
      <c r="D1130" s="27"/>
      <c r="E1130" s="27" t="s">
        <v>1682</v>
      </c>
      <c r="F1130" s="32"/>
      <c r="G1130" s="53">
        <v>13.0260946724887</v>
      </c>
      <c r="H1130" s="30">
        <f t="shared" si="17"/>
        <v>0</v>
      </c>
      <c r="I1130" s="25"/>
    </row>
    <row r="1131" spans="1:9" x14ac:dyDescent="0.25">
      <c r="A1131" s="26" t="s">
        <v>1441</v>
      </c>
      <c r="B1131" s="27"/>
      <c r="C1131" s="37">
        <v>6</v>
      </c>
      <c r="D1131" s="27"/>
      <c r="E1131" s="27" t="s">
        <v>1683</v>
      </c>
      <c r="F1131" s="32"/>
      <c r="G1131" s="53">
        <v>14.877022134790501</v>
      </c>
      <c r="H1131" s="30">
        <f t="shared" si="17"/>
        <v>0</v>
      </c>
      <c r="I1131" s="25"/>
    </row>
    <row r="1132" spans="1:9" x14ac:dyDescent="0.25">
      <c r="A1132" s="26" t="s">
        <v>1442</v>
      </c>
      <c r="B1132" s="27"/>
      <c r="C1132" s="37">
        <v>6</v>
      </c>
      <c r="D1132" s="27"/>
      <c r="E1132" s="27" t="s">
        <v>1684</v>
      </c>
      <c r="F1132" s="32"/>
      <c r="G1132" s="53">
        <v>16.465329786647001</v>
      </c>
      <c r="H1132" s="30">
        <f t="shared" si="17"/>
        <v>0</v>
      </c>
      <c r="I1132" s="25"/>
    </row>
    <row r="1133" spans="1:9" x14ac:dyDescent="0.25">
      <c r="A1133" s="26" t="s">
        <v>1443</v>
      </c>
      <c r="B1133" s="27"/>
      <c r="C1133" s="37">
        <v>6</v>
      </c>
      <c r="D1133" s="27"/>
      <c r="E1133" s="27" t="s">
        <v>1685</v>
      </c>
      <c r="F1133" s="32"/>
      <c r="G1133" s="53">
        <v>13.1716600184462</v>
      </c>
      <c r="H1133" s="30">
        <f t="shared" si="17"/>
        <v>0</v>
      </c>
      <c r="I1133" s="25"/>
    </row>
    <row r="1134" spans="1:9" x14ac:dyDescent="0.25">
      <c r="A1134" s="26" t="s">
        <v>1444</v>
      </c>
      <c r="B1134" s="27"/>
      <c r="C1134" s="37">
        <v>7</v>
      </c>
      <c r="D1134" s="27"/>
      <c r="E1134" s="27" t="s">
        <v>1678</v>
      </c>
      <c r="F1134" s="32"/>
      <c r="G1134" s="53">
        <v>10.869941128780001</v>
      </c>
      <c r="H1134" s="30">
        <f t="shared" si="17"/>
        <v>0</v>
      </c>
      <c r="I1134" s="25"/>
    </row>
    <row r="1135" spans="1:9" x14ac:dyDescent="0.25">
      <c r="A1135" s="26" t="s">
        <v>1445</v>
      </c>
      <c r="B1135" s="27"/>
      <c r="C1135" s="37">
        <v>7</v>
      </c>
      <c r="D1135" s="27"/>
      <c r="E1135" s="27" t="s">
        <v>1679</v>
      </c>
      <c r="F1135" s="32"/>
      <c r="G1135" s="53">
        <v>18.978894298667999</v>
      </c>
      <c r="H1135" s="30">
        <f t="shared" si="17"/>
        <v>0</v>
      </c>
      <c r="I1135" s="25"/>
    </row>
    <row r="1136" spans="1:9" x14ac:dyDescent="0.25">
      <c r="A1136" s="26" t="s">
        <v>1446</v>
      </c>
      <c r="B1136" s="27"/>
      <c r="C1136" s="37">
        <v>7</v>
      </c>
      <c r="D1136" s="27"/>
      <c r="E1136" s="27" t="s">
        <v>1680</v>
      </c>
      <c r="F1136" s="32"/>
      <c r="G1136" s="53">
        <v>15.7475184948958</v>
      </c>
      <c r="H1136" s="30">
        <f t="shared" si="17"/>
        <v>0</v>
      </c>
      <c r="I1136" s="25"/>
    </row>
    <row r="1137" spans="1:9" x14ac:dyDescent="0.25">
      <c r="A1137" s="26" t="s">
        <v>1447</v>
      </c>
      <c r="B1137" s="27"/>
      <c r="C1137" s="37">
        <v>7</v>
      </c>
      <c r="D1137" s="27"/>
      <c r="E1137" s="27" t="s">
        <v>1681</v>
      </c>
      <c r="F1137" s="32"/>
      <c r="G1137" s="53">
        <v>11.9154275087324</v>
      </c>
      <c r="H1137" s="30">
        <f t="shared" si="17"/>
        <v>0</v>
      </c>
      <c r="I1137" s="25"/>
    </row>
    <row r="1138" spans="1:9" x14ac:dyDescent="0.25">
      <c r="A1138" s="26" t="s">
        <v>1448</v>
      </c>
      <c r="B1138" s="27"/>
      <c r="C1138" s="37">
        <v>7</v>
      </c>
      <c r="D1138" s="27"/>
      <c r="E1138" s="27" t="s">
        <v>1682</v>
      </c>
      <c r="F1138" s="32"/>
      <c r="G1138" s="53">
        <v>11.165224004990399</v>
      </c>
      <c r="H1138" s="30">
        <f t="shared" si="17"/>
        <v>0</v>
      </c>
      <c r="I1138" s="25"/>
    </row>
    <row r="1139" spans="1:9" x14ac:dyDescent="0.25">
      <c r="A1139" s="26" t="s">
        <v>1449</v>
      </c>
      <c r="B1139" s="27"/>
      <c r="C1139" s="37">
        <v>7</v>
      </c>
      <c r="D1139" s="27"/>
      <c r="E1139" s="27" t="s">
        <v>1683</v>
      </c>
      <c r="F1139" s="32"/>
      <c r="G1139" s="53">
        <v>12.7517332583919</v>
      </c>
      <c r="H1139" s="30">
        <f t="shared" si="17"/>
        <v>0</v>
      </c>
      <c r="I1139" s="25"/>
    </row>
    <row r="1140" spans="1:9" x14ac:dyDescent="0.25">
      <c r="A1140" s="26" t="s">
        <v>1450</v>
      </c>
      <c r="B1140" s="27"/>
      <c r="C1140" s="37">
        <v>7</v>
      </c>
      <c r="D1140" s="27"/>
      <c r="E1140" s="27" t="s">
        <v>1684</v>
      </c>
      <c r="F1140" s="32"/>
      <c r="G1140" s="53">
        <v>14.113139817125999</v>
      </c>
      <c r="H1140" s="30">
        <f t="shared" si="17"/>
        <v>0</v>
      </c>
      <c r="I1140" s="25"/>
    </row>
    <row r="1141" spans="1:9" x14ac:dyDescent="0.25">
      <c r="A1141" s="26" t="s">
        <v>1451</v>
      </c>
      <c r="B1141" s="27"/>
      <c r="C1141" s="37">
        <v>7</v>
      </c>
      <c r="D1141" s="27"/>
      <c r="E1141" s="27" t="s">
        <v>1685</v>
      </c>
      <c r="F1141" s="32"/>
      <c r="G1141" s="53">
        <v>11.289994301525301</v>
      </c>
      <c r="H1141" s="30">
        <f t="shared" si="17"/>
        <v>0</v>
      </c>
      <c r="I1141" s="25"/>
    </row>
    <row r="1142" spans="1:9" x14ac:dyDescent="0.25">
      <c r="A1142" s="26" t="s">
        <v>1452</v>
      </c>
      <c r="B1142" s="27"/>
      <c r="C1142" s="37">
        <v>8</v>
      </c>
      <c r="D1142" s="27"/>
      <c r="E1142" s="27" t="s">
        <v>1678</v>
      </c>
      <c r="F1142" s="32"/>
      <c r="G1142" s="53">
        <v>9.5111984876825399</v>
      </c>
      <c r="H1142" s="30">
        <f t="shared" si="17"/>
        <v>0</v>
      </c>
      <c r="I1142" s="25"/>
    </row>
    <row r="1143" spans="1:9" x14ac:dyDescent="0.25">
      <c r="A1143" s="26" t="s">
        <v>1453</v>
      </c>
      <c r="B1143" s="27"/>
      <c r="C1143" s="37">
        <v>8</v>
      </c>
      <c r="D1143" s="27"/>
      <c r="E1143" s="27" t="s">
        <v>1679</v>
      </c>
      <c r="F1143" s="32"/>
      <c r="G1143" s="53">
        <v>16.6065325113345</v>
      </c>
      <c r="H1143" s="30">
        <f t="shared" si="17"/>
        <v>0</v>
      </c>
      <c r="I1143" s="25"/>
    </row>
    <row r="1144" spans="1:9" x14ac:dyDescent="0.25">
      <c r="A1144" s="26" t="s">
        <v>1454</v>
      </c>
      <c r="B1144" s="27"/>
      <c r="C1144" s="37">
        <v>8</v>
      </c>
      <c r="D1144" s="27"/>
      <c r="E1144" s="27" t="s">
        <v>1680</v>
      </c>
      <c r="F1144" s="32"/>
      <c r="G1144" s="53">
        <v>13.7790786830339</v>
      </c>
      <c r="H1144" s="30">
        <f t="shared" si="17"/>
        <v>0</v>
      </c>
      <c r="I1144" s="25"/>
    </row>
    <row r="1145" spans="1:9" x14ac:dyDescent="0.25">
      <c r="A1145" s="26" t="s">
        <v>1455</v>
      </c>
      <c r="B1145" s="27"/>
      <c r="C1145" s="37">
        <v>8</v>
      </c>
      <c r="D1145" s="27"/>
      <c r="E1145" s="27" t="s">
        <v>1681</v>
      </c>
      <c r="F1145" s="32"/>
      <c r="G1145" s="53">
        <v>10.4259990701409</v>
      </c>
      <c r="H1145" s="30">
        <f t="shared" si="17"/>
        <v>0</v>
      </c>
      <c r="I1145" s="25"/>
    </row>
    <row r="1146" spans="1:9" x14ac:dyDescent="0.25">
      <c r="A1146" s="26" t="s">
        <v>1456</v>
      </c>
      <c r="B1146" s="27"/>
      <c r="C1146" s="37">
        <v>8</v>
      </c>
      <c r="D1146" s="27"/>
      <c r="E1146" s="27" t="s">
        <v>1682</v>
      </c>
      <c r="F1146" s="32"/>
      <c r="G1146" s="53">
        <v>9.7695710043666004</v>
      </c>
      <c r="H1146" s="30">
        <f t="shared" si="17"/>
        <v>0</v>
      </c>
      <c r="I1146" s="25"/>
    </row>
    <row r="1147" spans="1:9" x14ac:dyDescent="0.25">
      <c r="A1147" s="26" t="s">
        <v>1457</v>
      </c>
      <c r="B1147" s="27"/>
      <c r="C1147" s="37">
        <v>8</v>
      </c>
      <c r="D1147" s="27"/>
      <c r="E1147" s="27" t="s">
        <v>1683</v>
      </c>
      <c r="F1147" s="32"/>
      <c r="G1147" s="53">
        <v>11.157766601092799</v>
      </c>
      <c r="H1147" s="30">
        <f t="shared" si="17"/>
        <v>0</v>
      </c>
      <c r="I1147" s="25"/>
    </row>
    <row r="1148" spans="1:9" x14ac:dyDescent="0.25">
      <c r="A1148" s="26" t="s">
        <v>1458</v>
      </c>
      <c r="B1148" s="27"/>
      <c r="C1148" s="37">
        <v>8</v>
      </c>
      <c r="D1148" s="27"/>
      <c r="E1148" s="27" t="s">
        <v>1684</v>
      </c>
      <c r="F1148" s="32"/>
      <c r="G1148" s="53">
        <v>12.348997339985299</v>
      </c>
      <c r="H1148" s="30">
        <f t="shared" si="17"/>
        <v>0</v>
      </c>
      <c r="I1148" s="25"/>
    </row>
    <row r="1149" spans="1:9" x14ac:dyDescent="0.25">
      <c r="A1149" s="26" t="s">
        <v>1459</v>
      </c>
      <c r="B1149" s="27"/>
      <c r="C1149" s="37">
        <v>8</v>
      </c>
      <c r="D1149" s="27"/>
      <c r="E1149" s="27" t="s">
        <v>1685</v>
      </c>
      <c r="F1149" s="32"/>
      <c r="G1149" s="53">
        <v>9.8787450138346706</v>
      </c>
      <c r="H1149" s="30">
        <f t="shared" si="17"/>
        <v>0</v>
      </c>
      <c r="I1149" s="25"/>
    </row>
    <row r="1150" spans="1:9" x14ac:dyDescent="0.25">
      <c r="A1150" s="26" t="s">
        <v>1460</v>
      </c>
      <c r="B1150" s="27"/>
      <c r="C1150" s="37">
        <v>9</v>
      </c>
      <c r="D1150" s="27"/>
      <c r="E1150" s="27" t="s">
        <v>1678</v>
      </c>
      <c r="F1150" s="32"/>
      <c r="G1150" s="53">
        <v>8.4543986557178208</v>
      </c>
      <c r="H1150" s="30">
        <f t="shared" si="17"/>
        <v>0</v>
      </c>
      <c r="I1150" s="25"/>
    </row>
    <row r="1151" spans="1:9" x14ac:dyDescent="0.25">
      <c r="A1151" s="26" t="s">
        <v>1461</v>
      </c>
      <c r="B1151" s="27"/>
      <c r="C1151" s="37">
        <v>9</v>
      </c>
      <c r="D1151" s="27"/>
      <c r="E1151" s="27" t="s">
        <v>1679</v>
      </c>
      <c r="F1151" s="32"/>
      <c r="G1151" s="53">
        <v>14.7613622322973</v>
      </c>
      <c r="H1151" s="30">
        <f t="shared" si="17"/>
        <v>0</v>
      </c>
      <c r="I1151" s="25"/>
    </row>
    <row r="1152" spans="1:9" x14ac:dyDescent="0.25">
      <c r="A1152" s="26" t="s">
        <v>1462</v>
      </c>
      <c r="B1152" s="27"/>
      <c r="C1152" s="37">
        <v>9</v>
      </c>
      <c r="D1152" s="27"/>
      <c r="E1152" s="27" t="s">
        <v>1680</v>
      </c>
      <c r="F1152" s="32"/>
      <c r="G1152" s="53">
        <v>12.248069940474601</v>
      </c>
      <c r="H1152" s="30">
        <f t="shared" si="17"/>
        <v>0</v>
      </c>
      <c r="I1152" s="25"/>
    </row>
    <row r="1153" spans="1:9" x14ac:dyDescent="0.25">
      <c r="A1153" s="26" t="s">
        <v>1463</v>
      </c>
      <c r="B1153" s="27"/>
      <c r="C1153" s="37">
        <v>9</v>
      </c>
      <c r="D1153" s="27"/>
      <c r="E1153" s="27" t="s">
        <v>1681</v>
      </c>
      <c r="F1153" s="32"/>
      <c r="G1153" s="53">
        <v>9.2675547290141207</v>
      </c>
      <c r="H1153" s="30">
        <f t="shared" si="17"/>
        <v>0</v>
      </c>
      <c r="I1153" s="25"/>
    </row>
    <row r="1154" spans="1:9" x14ac:dyDescent="0.25">
      <c r="A1154" s="26" t="s">
        <v>1464</v>
      </c>
      <c r="B1154" s="27"/>
      <c r="C1154" s="37">
        <v>9</v>
      </c>
      <c r="D1154" s="27"/>
      <c r="E1154" s="27" t="s">
        <v>1682</v>
      </c>
      <c r="F1154" s="32"/>
      <c r="G1154" s="53">
        <v>8.6840631149925294</v>
      </c>
      <c r="H1154" s="30">
        <f t="shared" si="17"/>
        <v>0</v>
      </c>
      <c r="I1154" s="25"/>
    </row>
    <row r="1155" spans="1:9" x14ac:dyDescent="0.25">
      <c r="A1155" s="26" t="s">
        <v>1465</v>
      </c>
      <c r="B1155" s="27"/>
      <c r="C1155" s="37">
        <v>9</v>
      </c>
      <c r="D1155" s="27"/>
      <c r="E1155" s="27" t="s">
        <v>1683</v>
      </c>
      <c r="F1155" s="32"/>
      <c r="G1155" s="53">
        <v>9.9180147565269703</v>
      </c>
      <c r="H1155" s="30">
        <f t="shared" si="17"/>
        <v>0</v>
      </c>
      <c r="I1155" s="25"/>
    </row>
    <row r="1156" spans="1:9" x14ac:dyDescent="0.25">
      <c r="A1156" s="26" t="s">
        <v>1466</v>
      </c>
      <c r="B1156" s="27"/>
      <c r="C1156" s="37">
        <v>9</v>
      </c>
      <c r="D1156" s="27"/>
      <c r="E1156" s="27" t="s">
        <v>1684</v>
      </c>
      <c r="F1156" s="32"/>
      <c r="G1156" s="53">
        <v>10.976886524431301</v>
      </c>
      <c r="H1156" s="30">
        <f t="shared" si="17"/>
        <v>0</v>
      </c>
      <c r="I1156" s="25"/>
    </row>
    <row r="1157" spans="1:9" x14ac:dyDescent="0.25">
      <c r="A1157" s="26" t="s">
        <v>1467</v>
      </c>
      <c r="B1157" s="27"/>
      <c r="C1157" s="37">
        <v>9</v>
      </c>
      <c r="D1157" s="27"/>
      <c r="E1157" s="27" t="s">
        <v>1685</v>
      </c>
      <c r="F1157" s="32"/>
      <c r="G1157" s="53">
        <v>8.7811066789641607</v>
      </c>
      <c r="H1157" s="30">
        <f t="shared" si="17"/>
        <v>0</v>
      </c>
      <c r="I1157" s="25"/>
    </row>
    <row r="1158" spans="1:9" x14ac:dyDescent="0.25">
      <c r="A1158" s="26" t="s">
        <v>1468</v>
      </c>
      <c r="B1158" s="27"/>
      <c r="C1158" s="37">
        <v>10</v>
      </c>
      <c r="D1158" s="27"/>
      <c r="E1158" s="27" t="s">
        <v>1678</v>
      </c>
      <c r="F1158" s="32"/>
      <c r="G1158" s="53">
        <v>7.6089587901460298</v>
      </c>
      <c r="H1158" s="30">
        <f t="shared" si="17"/>
        <v>0</v>
      </c>
      <c r="I1158" s="25"/>
    </row>
    <row r="1159" spans="1:9" x14ac:dyDescent="0.25">
      <c r="A1159" s="26" t="s">
        <v>1469</v>
      </c>
      <c r="B1159" s="27"/>
      <c r="C1159" s="37">
        <v>10</v>
      </c>
      <c r="D1159" s="27"/>
      <c r="E1159" s="27" t="s">
        <v>1679</v>
      </c>
      <c r="F1159" s="32"/>
      <c r="G1159" s="53">
        <v>13.2852260090676</v>
      </c>
      <c r="H1159" s="30">
        <f t="shared" ref="H1159:H1165" si="18">G1159*F1159</f>
        <v>0</v>
      </c>
      <c r="I1159" s="25"/>
    </row>
    <row r="1160" spans="1:9" x14ac:dyDescent="0.25">
      <c r="A1160" s="26" t="s">
        <v>1470</v>
      </c>
      <c r="B1160" s="27"/>
      <c r="C1160" s="37">
        <v>10</v>
      </c>
      <c r="D1160" s="27"/>
      <c r="E1160" s="27" t="s">
        <v>1680</v>
      </c>
      <c r="F1160" s="32"/>
      <c r="G1160" s="53">
        <v>11.023262946427099</v>
      </c>
      <c r="H1160" s="30">
        <f t="shared" si="18"/>
        <v>0</v>
      </c>
      <c r="I1160" s="25"/>
    </row>
    <row r="1161" spans="1:9" x14ac:dyDescent="0.25">
      <c r="A1161" s="26" t="s">
        <v>1471</v>
      </c>
      <c r="B1161" s="27"/>
      <c r="C1161" s="37">
        <v>10</v>
      </c>
      <c r="D1161" s="27"/>
      <c r="E1161" s="27" t="s">
        <v>1681</v>
      </c>
      <c r="F1161" s="32"/>
      <c r="G1161" s="53">
        <v>8.3407992561127102</v>
      </c>
      <c r="H1161" s="30">
        <f t="shared" si="18"/>
        <v>0</v>
      </c>
      <c r="I1161" s="25"/>
    </row>
    <row r="1162" spans="1:9" x14ac:dyDescent="0.25">
      <c r="A1162" s="26" t="s">
        <v>1472</v>
      </c>
      <c r="B1162" s="27"/>
      <c r="C1162" s="37">
        <v>10</v>
      </c>
      <c r="D1162" s="27"/>
      <c r="E1162" s="27" t="s">
        <v>1682</v>
      </c>
      <c r="F1162" s="32"/>
      <c r="G1162" s="53">
        <v>7.8156568034932796</v>
      </c>
      <c r="H1162" s="30">
        <f t="shared" si="18"/>
        <v>0</v>
      </c>
      <c r="I1162" s="25"/>
    </row>
    <row r="1163" spans="1:9" x14ac:dyDescent="0.25">
      <c r="A1163" s="26" t="s">
        <v>1473</v>
      </c>
      <c r="B1163" s="27"/>
      <c r="C1163" s="37">
        <v>10</v>
      </c>
      <c r="D1163" s="27"/>
      <c r="E1163" s="27" t="s">
        <v>1683</v>
      </c>
      <c r="F1163" s="32"/>
      <c r="G1163" s="53">
        <v>8.9262132808742702</v>
      </c>
      <c r="H1163" s="30">
        <f t="shared" si="18"/>
        <v>0</v>
      </c>
      <c r="I1163" s="25"/>
    </row>
    <row r="1164" spans="1:9" x14ac:dyDescent="0.25">
      <c r="A1164" s="26" t="s">
        <v>1474</v>
      </c>
      <c r="B1164" s="27"/>
      <c r="C1164" s="37">
        <v>10</v>
      </c>
      <c r="D1164" s="27"/>
      <c r="E1164" s="27" t="s">
        <v>1684</v>
      </c>
      <c r="F1164" s="32"/>
      <c r="G1164" s="53">
        <v>9.8791978719881808</v>
      </c>
      <c r="H1164" s="30">
        <f t="shared" si="18"/>
        <v>0</v>
      </c>
      <c r="I1164" s="25"/>
    </row>
    <row r="1165" spans="1:9" ht="15.75" thickBot="1" x14ac:dyDescent="0.3">
      <c r="A1165" s="28" t="s">
        <v>1475</v>
      </c>
      <c r="B1165" s="29"/>
      <c r="C1165" s="39">
        <v>10</v>
      </c>
      <c r="D1165" s="29"/>
      <c r="E1165" s="29" t="s">
        <v>1685</v>
      </c>
      <c r="F1165" s="40"/>
      <c r="G1165" s="55">
        <v>7.9029960110677404</v>
      </c>
      <c r="H1165" s="31">
        <f t="shared" si="18"/>
        <v>0</v>
      </c>
      <c r="I1165" s="25"/>
    </row>
    <row r="1166" spans="1:9" ht="15.75" thickBot="1" x14ac:dyDescent="0.3">
      <c r="A1166" s="97"/>
      <c r="B1166" s="20"/>
      <c r="C1166" s="21"/>
      <c r="D1166" s="22"/>
      <c r="E1166" s="23"/>
      <c r="F1166" s="23"/>
      <c r="G1166" s="22"/>
      <c r="H1166" s="97"/>
    </row>
    <row r="1167" spans="1:9" ht="15.75" thickBot="1" x14ac:dyDescent="0.3">
      <c r="A1167" s="41" t="s">
        <v>26</v>
      </c>
      <c r="B1167" s="35" t="s">
        <v>1690</v>
      </c>
      <c r="C1167" s="35"/>
      <c r="D1167" s="35"/>
      <c r="E1167" s="35"/>
      <c r="F1167" s="35">
        <f>SUM(F1094:F1165)</f>
        <v>0</v>
      </c>
      <c r="G1167" s="79">
        <f>SUMPRODUCT($F$1094:$F$1165,G$1094:G$1165)</f>
        <v>0</v>
      </c>
      <c r="H1167" s="97"/>
    </row>
    <row r="1168" spans="1:9" ht="15.75" thickBot="1" x14ac:dyDescent="0.3">
      <c r="A1168" s="97"/>
      <c r="B1168" s="20"/>
      <c r="C1168" s="21"/>
      <c r="D1168" s="22"/>
      <c r="E1168" s="23"/>
      <c r="F1168" s="23"/>
      <c r="G1168" s="22"/>
      <c r="H1168" s="97"/>
    </row>
    <row r="1169" spans="1:8" x14ac:dyDescent="0.25">
      <c r="A1169" s="2" t="s">
        <v>507</v>
      </c>
      <c r="B1169" s="6"/>
      <c r="C1169" s="6"/>
      <c r="D1169" s="6" t="s">
        <v>5</v>
      </c>
      <c r="E1169" s="6"/>
      <c r="F1169" s="6" t="s">
        <v>6</v>
      </c>
      <c r="G1169" s="6" t="s">
        <v>1687</v>
      </c>
      <c r="H1169" s="7" t="s">
        <v>1699</v>
      </c>
    </row>
    <row r="1170" spans="1:8" x14ac:dyDescent="0.25">
      <c r="A1170" s="26" t="s">
        <v>1476</v>
      </c>
      <c r="B1170" s="27"/>
      <c r="C1170" s="27"/>
      <c r="D1170" s="27" t="s">
        <v>1602</v>
      </c>
      <c r="E1170" s="27"/>
      <c r="F1170" s="32"/>
      <c r="G1170" s="53">
        <v>203.31460202339201</v>
      </c>
      <c r="H1170" s="30">
        <f>G1170*F1170</f>
        <v>0</v>
      </c>
    </row>
    <row r="1171" spans="1:8" x14ac:dyDescent="0.25">
      <c r="A1171" s="26" t="s">
        <v>1477</v>
      </c>
      <c r="B1171" s="27"/>
      <c r="C1171" s="27"/>
      <c r="D1171" s="27" t="s">
        <v>1603</v>
      </c>
      <c r="E1171" s="27"/>
      <c r="F1171" s="32"/>
      <c r="G1171" s="53">
        <v>261.56114326651903</v>
      </c>
      <c r="H1171" s="30">
        <f t="shared" ref="H1171:H1204" si="19">G1171*F1171</f>
        <v>0</v>
      </c>
    </row>
    <row r="1172" spans="1:8" x14ac:dyDescent="0.25">
      <c r="A1172" s="26" t="s">
        <v>1478</v>
      </c>
      <c r="B1172" s="27"/>
      <c r="C1172" s="27"/>
      <c r="D1172" s="27" t="s">
        <v>1604</v>
      </c>
      <c r="E1172" s="27"/>
      <c r="F1172" s="32"/>
      <c r="G1172" s="53">
        <v>277.70348683839399</v>
      </c>
      <c r="H1172" s="30">
        <f t="shared" si="19"/>
        <v>0</v>
      </c>
    </row>
    <row r="1173" spans="1:8" x14ac:dyDescent="0.25">
      <c r="A1173" s="26" t="s">
        <v>1479</v>
      </c>
      <c r="B1173" s="27"/>
      <c r="C1173" s="27"/>
      <c r="D1173" s="27" t="s">
        <v>1605</v>
      </c>
      <c r="E1173" s="27"/>
      <c r="F1173" s="32"/>
      <c r="G1173" s="53">
        <v>313.25925001409797</v>
      </c>
      <c r="H1173" s="30">
        <f t="shared" si="19"/>
        <v>0</v>
      </c>
    </row>
    <row r="1174" spans="1:8" x14ac:dyDescent="0.25">
      <c r="A1174" s="26" t="s">
        <v>1480</v>
      </c>
      <c r="B1174" s="27"/>
      <c r="C1174" s="27"/>
      <c r="D1174" s="27" t="s">
        <v>1606</v>
      </c>
      <c r="E1174" s="27"/>
      <c r="F1174" s="32"/>
      <c r="G1174" s="53">
        <v>235.591566544399</v>
      </c>
      <c r="H1174" s="30">
        <f t="shared" si="19"/>
        <v>0</v>
      </c>
    </row>
    <row r="1175" spans="1:8" x14ac:dyDescent="0.25">
      <c r="A1175" s="26" t="s">
        <v>1481</v>
      </c>
      <c r="B1175" s="27"/>
      <c r="C1175" s="27"/>
      <c r="D1175" s="27" t="s">
        <v>1607</v>
      </c>
      <c r="E1175" s="27"/>
      <c r="F1175" s="32"/>
      <c r="G1175" s="53">
        <v>270.33467184686901</v>
      </c>
      <c r="H1175" s="30">
        <f t="shared" si="19"/>
        <v>0</v>
      </c>
    </row>
    <row r="1176" spans="1:8" x14ac:dyDescent="0.25">
      <c r="A1176" s="26" t="s">
        <v>1482</v>
      </c>
      <c r="B1176" s="27"/>
      <c r="C1176" s="27"/>
      <c r="D1176" s="27" t="s">
        <v>1608</v>
      </c>
      <c r="E1176" s="27"/>
      <c r="F1176" s="32"/>
      <c r="G1176" s="53">
        <v>286.47701541874397</v>
      </c>
      <c r="H1176" s="30">
        <f t="shared" si="19"/>
        <v>0</v>
      </c>
    </row>
    <row r="1177" spans="1:8" x14ac:dyDescent="0.25">
      <c r="A1177" s="26" t="s">
        <v>1483</v>
      </c>
      <c r="B1177" s="27"/>
      <c r="C1177" s="27"/>
      <c r="D1177" s="27" t="s">
        <v>1609</v>
      </c>
      <c r="E1177" s="27"/>
      <c r="F1177" s="32"/>
      <c r="G1177" s="53">
        <v>322.03277859444802</v>
      </c>
      <c r="H1177" s="30">
        <f t="shared" si="19"/>
        <v>0</v>
      </c>
    </row>
    <row r="1178" spans="1:8" x14ac:dyDescent="0.25">
      <c r="A1178" s="26" t="s">
        <v>1484</v>
      </c>
      <c r="B1178" s="27"/>
      <c r="C1178" s="27"/>
      <c r="D1178" s="27" t="s">
        <v>1610</v>
      </c>
      <c r="E1178" s="27"/>
      <c r="F1178" s="32"/>
      <c r="G1178" s="53">
        <v>313.35189907720701</v>
      </c>
      <c r="H1178" s="30">
        <f t="shared" si="19"/>
        <v>0</v>
      </c>
    </row>
    <row r="1179" spans="1:8" x14ac:dyDescent="0.25">
      <c r="A1179" s="26" t="s">
        <v>1485</v>
      </c>
      <c r="B1179" s="27"/>
      <c r="C1179" s="27"/>
      <c r="D1179" s="27" t="s">
        <v>1611</v>
      </c>
      <c r="E1179" s="27"/>
      <c r="F1179" s="32"/>
      <c r="G1179" s="53">
        <v>340.37566176427998</v>
      </c>
      <c r="H1179" s="30">
        <f t="shared" si="19"/>
        <v>0</v>
      </c>
    </row>
    <row r="1180" spans="1:8" x14ac:dyDescent="0.25">
      <c r="A1180" s="26" t="s">
        <v>1486</v>
      </c>
      <c r="B1180" s="27"/>
      <c r="C1180" s="27"/>
      <c r="D1180" s="27" t="s">
        <v>1612</v>
      </c>
      <c r="E1180" s="27"/>
      <c r="F1180" s="32"/>
      <c r="G1180" s="53">
        <v>356.518005336155</v>
      </c>
      <c r="H1180" s="30">
        <f t="shared" si="19"/>
        <v>0</v>
      </c>
    </row>
    <row r="1181" spans="1:8" x14ac:dyDescent="0.25">
      <c r="A1181" s="26" t="s">
        <v>1487</v>
      </c>
      <c r="B1181" s="27"/>
      <c r="C1181" s="27"/>
      <c r="D1181" s="27" t="s">
        <v>1613</v>
      </c>
      <c r="E1181" s="27"/>
      <c r="F1181" s="32"/>
      <c r="G1181" s="53">
        <v>392.07376851185899</v>
      </c>
      <c r="H1181" s="30">
        <f t="shared" si="19"/>
        <v>0</v>
      </c>
    </row>
    <row r="1182" spans="1:8" x14ac:dyDescent="0.25">
      <c r="A1182" s="26" t="s">
        <v>1488</v>
      </c>
      <c r="B1182" s="27"/>
      <c r="C1182" s="27"/>
      <c r="D1182" s="27" t="s">
        <v>1614</v>
      </c>
      <c r="E1182" s="27"/>
      <c r="F1182" s="32"/>
      <c r="G1182" s="53">
        <v>349.72257618728003</v>
      </c>
      <c r="H1182" s="30">
        <f t="shared" si="19"/>
        <v>0</v>
      </c>
    </row>
    <row r="1183" spans="1:8" x14ac:dyDescent="0.25">
      <c r="A1183" s="26" t="s">
        <v>1489</v>
      </c>
      <c r="B1183" s="27"/>
      <c r="C1183" s="27"/>
      <c r="D1183" s="27" t="s">
        <v>1615</v>
      </c>
      <c r="E1183" s="27"/>
      <c r="F1183" s="32"/>
      <c r="G1183" s="53">
        <v>384.06785231086002</v>
      </c>
      <c r="H1183" s="30">
        <f t="shared" si="19"/>
        <v>0</v>
      </c>
    </row>
    <row r="1184" spans="1:8" x14ac:dyDescent="0.25">
      <c r="A1184" s="26" t="s">
        <v>1490</v>
      </c>
      <c r="B1184" s="27"/>
      <c r="C1184" s="27"/>
      <c r="D1184" s="27" t="s">
        <v>1616</v>
      </c>
      <c r="E1184" s="27"/>
      <c r="F1184" s="32"/>
      <c r="G1184" s="53">
        <v>400.21019588273498</v>
      </c>
      <c r="H1184" s="30">
        <f t="shared" si="19"/>
        <v>0</v>
      </c>
    </row>
    <row r="1185" spans="1:8" x14ac:dyDescent="0.25">
      <c r="A1185" s="26" t="s">
        <v>1491</v>
      </c>
      <c r="B1185" s="27"/>
      <c r="C1185" s="27"/>
      <c r="D1185" s="27" t="s">
        <v>1617</v>
      </c>
      <c r="E1185" s="27"/>
      <c r="F1185" s="32"/>
      <c r="G1185" s="53">
        <v>435.76595905843902</v>
      </c>
      <c r="H1185" s="30">
        <f t="shared" si="19"/>
        <v>0</v>
      </c>
    </row>
    <row r="1186" spans="1:8" x14ac:dyDescent="0.25">
      <c r="A1186" s="26" t="s">
        <v>1492</v>
      </c>
      <c r="B1186" s="27"/>
      <c r="C1186" s="27"/>
      <c r="D1186" s="27" t="s">
        <v>1618</v>
      </c>
      <c r="E1186" s="27"/>
      <c r="F1186" s="32"/>
      <c r="G1186" s="53">
        <v>415.36297912619398</v>
      </c>
      <c r="H1186" s="30">
        <f t="shared" si="19"/>
        <v>0</v>
      </c>
    </row>
    <row r="1187" spans="1:8" x14ac:dyDescent="0.25">
      <c r="A1187" s="26" t="s">
        <v>1493</v>
      </c>
      <c r="B1187" s="27"/>
      <c r="C1187" s="27"/>
      <c r="D1187" s="27" t="s">
        <v>1619</v>
      </c>
      <c r="E1187" s="27"/>
      <c r="F1187" s="32"/>
      <c r="G1187" s="53">
        <v>446.62456174893401</v>
      </c>
      <c r="H1187" s="30">
        <f t="shared" si="19"/>
        <v>0</v>
      </c>
    </row>
    <row r="1188" spans="1:8" x14ac:dyDescent="0.25">
      <c r="A1188" s="26" t="s">
        <v>1494</v>
      </c>
      <c r="B1188" s="27"/>
      <c r="C1188" s="27"/>
      <c r="D1188" s="27" t="s">
        <v>1620</v>
      </c>
      <c r="E1188" s="27"/>
      <c r="F1188" s="32"/>
      <c r="G1188" s="53">
        <v>462.76690532080897</v>
      </c>
      <c r="H1188" s="30">
        <f t="shared" si="19"/>
        <v>0</v>
      </c>
    </row>
    <row r="1189" spans="1:8" x14ac:dyDescent="0.25">
      <c r="A1189" s="26" t="s">
        <v>1495</v>
      </c>
      <c r="B1189" s="27"/>
      <c r="C1189" s="27"/>
      <c r="D1189" s="27" t="s">
        <v>1621</v>
      </c>
      <c r="E1189" s="27"/>
      <c r="F1189" s="32"/>
      <c r="G1189" s="53">
        <v>498.32266849651302</v>
      </c>
      <c r="H1189" s="30">
        <f t="shared" si="19"/>
        <v>0</v>
      </c>
    </row>
    <row r="1190" spans="1:8" x14ac:dyDescent="0.25">
      <c r="A1190" s="26" t="s">
        <v>1496</v>
      </c>
      <c r="B1190" s="27"/>
      <c r="C1190" s="27"/>
      <c r="D1190" s="27" t="s">
        <v>1622</v>
      </c>
      <c r="E1190" s="27"/>
      <c r="F1190" s="32"/>
      <c r="G1190" s="53">
        <v>509.66287632298599</v>
      </c>
      <c r="H1190" s="30">
        <f t="shared" si="19"/>
        <v>0</v>
      </c>
    </row>
    <row r="1191" spans="1:8" x14ac:dyDescent="0.25">
      <c r="A1191" s="26" t="s">
        <v>1497</v>
      </c>
      <c r="B1191" s="27"/>
      <c r="C1191" s="27"/>
      <c r="D1191" s="27" t="s">
        <v>1623</v>
      </c>
      <c r="E1191" s="27"/>
      <c r="F1191" s="32"/>
      <c r="G1191" s="53">
        <v>533.87163836093202</v>
      </c>
      <c r="H1191" s="30">
        <f t="shared" si="19"/>
        <v>0</v>
      </c>
    </row>
    <row r="1192" spans="1:8" x14ac:dyDescent="0.25">
      <c r="A1192" s="26" t="s">
        <v>1498</v>
      </c>
      <c r="B1192" s="27"/>
      <c r="C1192" s="27"/>
      <c r="D1192" s="27" t="s">
        <v>1624</v>
      </c>
      <c r="E1192" s="27"/>
      <c r="F1192" s="32"/>
      <c r="G1192" s="53">
        <v>550.01398193280704</v>
      </c>
      <c r="H1192" s="30">
        <f t="shared" si="19"/>
        <v>0</v>
      </c>
    </row>
    <row r="1193" spans="1:8" x14ac:dyDescent="0.25">
      <c r="A1193" s="26" t="s">
        <v>1499</v>
      </c>
      <c r="B1193" s="27"/>
      <c r="C1193" s="27"/>
      <c r="D1193" s="27" t="s">
        <v>1625</v>
      </c>
      <c r="E1193" s="27"/>
      <c r="F1193" s="32"/>
      <c r="G1193" s="53">
        <v>585.56974510851103</v>
      </c>
      <c r="H1193" s="30">
        <f t="shared" si="19"/>
        <v>0</v>
      </c>
    </row>
    <row r="1194" spans="1:8" x14ac:dyDescent="0.25">
      <c r="A1194" s="26" t="s">
        <v>1500</v>
      </c>
      <c r="B1194" s="27"/>
      <c r="C1194" s="27"/>
      <c r="D1194" s="27" t="s">
        <v>1626</v>
      </c>
      <c r="E1194" s="27"/>
      <c r="F1194" s="32"/>
      <c r="G1194" s="53">
        <v>625.02843092748401</v>
      </c>
      <c r="H1194" s="30">
        <f t="shared" si="19"/>
        <v>0</v>
      </c>
    </row>
    <row r="1195" spans="1:8" x14ac:dyDescent="0.25">
      <c r="A1195" s="26" t="s">
        <v>1501</v>
      </c>
      <c r="B1195" s="27"/>
      <c r="C1195" s="27"/>
      <c r="D1195" s="27" t="s">
        <v>1627</v>
      </c>
      <c r="E1195" s="27"/>
      <c r="F1195" s="32"/>
      <c r="G1195" s="53">
        <v>642.99041849047103</v>
      </c>
      <c r="H1195" s="30">
        <f t="shared" si="19"/>
        <v>0</v>
      </c>
    </row>
    <row r="1196" spans="1:8" x14ac:dyDescent="0.25">
      <c r="A1196" s="26" t="s">
        <v>1502</v>
      </c>
      <c r="B1196" s="27"/>
      <c r="C1196" s="27"/>
      <c r="D1196" s="27" t="s">
        <v>1628</v>
      </c>
      <c r="E1196" s="27"/>
      <c r="F1196" s="32"/>
      <c r="G1196" s="53">
        <v>659.13276206234605</v>
      </c>
      <c r="H1196" s="30">
        <f t="shared" si="19"/>
        <v>0</v>
      </c>
    </row>
    <row r="1197" spans="1:8" x14ac:dyDescent="0.25">
      <c r="A1197" s="26" t="s">
        <v>1503</v>
      </c>
      <c r="B1197" s="27"/>
      <c r="C1197" s="27"/>
      <c r="D1197" s="27" t="s">
        <v>1629</v>
      </c>
      <c r="E1197" s="27"/>
      <c r="F1197" s="32"/>
      <c r="G1197" s="53">
        <v>694.68852523804901</v>
      </c>
      <c r="H1197" s="30">
        <f t="shared" si="19"/>
        <v>0</v>
      </c>
    </row>
    <row r="1198" spans="1:8" x14ac:dyDescent="0.25">
      <c r="A1198" s="26" t="s">
        <v>1504</v>
      </c>
      <c r="B1198" s="27"/>
      <c r="C1198" s="27"/>
      <c r="D1198" s="27" t="s">
        <v>1630</v>
      </c>
      <c r="E1198" s="27"/>
      <c r="F1198" s="32"/>
      <c r="G1198" s="53">
        <v>592.08328434688406</v>
      </c>
      <c r="H1198" s="30">
        <f t="shared" si="19"/>
        <v>0</v>
      </c>
    </row>
    <row r="1199" spans="1:8" x14ac:dyDescent="0.25">
      <c r="A1199" s="26" t="s">
        <v>1505</v>
      </c>
      <c r="B1199" s="27"/>
      <c r="C1199" s="27"/>
      <c r="D1199" s="27" t="s">
        <v>1631</v>
      </c>
      <c r="E1199" s="27"/>
      <c r="F1199" s="32"/>
      <c r="G1199" s="53">
        <v>378.86213288699201</v>
      </c>
      <c r="H1199" s="30">
        <f t="shared" si="19"/>
        <v>0</v>
      </c>
    </row>
    <row r="1200" spans="1:8" x14ac:dyDescent="0.25">
      <c r="A1200" s="26" t="s">
        <v>1581</v>
      </c>
      <c r="B1200" s="27"/>
      <c r="C1200" s="27"/>
      <c r="D1200" s="27" t="s">
        <v>1638</v>
      </c>
      <c r="E1200" s="27"/>
      <c r="F1200" s="32"/>
      <c r="G1200" s="53">
        <v>349.72257618728003</v>
      </c>
      <c r="H1200" s="30">
        <f t="shared" si="19"/>
        <v>0</v>
      </c>
    </row>
    <row r="1201" spans="1:8" x14ac:dyDescent="0.25">
      <c r="A1201" s="26" t="s">
        <v>1582</v>
      </c>
      <c r="B1201" s="27"/>
      <c r="C1201" s="27"/>
      <c r="D1201" s="27" t="s">
        <v>1639</v>
      </c>
      <c r="E1201" s="27"/>
      <c r="F1201" s="32"/>
      <c r="G1201" s="53">
        <v>415.36297912619398</v>
      </c>
      <c r="H1201" s="30">
        <f t="shared" si="19"/>
        <v>0</v>
      </c>
    </row>
    <row r="1202" spans="1:8" x14ac:dyDescent="0.25">
      <c r="A1202" s="26" t="s">
        <v>1583</v>
      </c>
      <c r="B1202" s="27"/>
      <c r="C1202" s="27"/>
      <c r="D1202" s="27" t="s">
        <v>1640</v>
      </c>
      <c r="E1202" s="27"/>
      <c r="F1202" s="32"/>
      <c r="G1202" s="53">
        <v>509.66287632298599</v>
      </c>
      <c r="H1202" s="30">
        <f t="shared" si="19"/>
        <v>0</v>
      </c>
    </row>
    <row r="1203" spans="1:8" x14ac:dyDescent="0.25">
      <c r="A1203" s="26" t="s">
        <v>1584</v>
      </c>
      <c r="B1203" s="27"/>
      <c r="C1203" s="27"/>
      <c r="D1203" s="27" t="s">
        <v>1641</v>
      </c>
      <c r="E1203" s="27"/>
      <c r="F1203" s="32"/>
      <c r="G1203" s="53">
        <v>625.02843092748401</v>
      </c>
      <c r="H1203" s="30">
        <f t="shared" si="19"/>
        <v>0</v>
      </c>
    </row>
    <row r="1204" spans="1:8" ht="15.75" thickBot="1" x14ac:dyDescent="0.3">
      <c r="A1204" s="28" t="s">
        <v>1585</v>
      </c>
      <c r="B1204" s="29"/>
      <c r="C1204" s="29"/>
      <c r="D1204" s="29" t="s">
        <v>1642</v>
      </c>
      <c r="E1204" s="29"/>
      <c r="F1204" s="40"/>
      <c r="G1204" s="55">
        <v>592.08328434688406</v>
      </c>
      <c r="H1204" s="31">
        <f t="shared" si="19"/>
        <v>0</v>
      </c>
    </row>
    <row r="1205" spans="1:8" ht="15.75" thickBot="1" x14ac:dyDescent="0.3">
      <c r="A1205" s="97"/>
      <c r="B1205" s="20"/>
      <c r="C1205" s="21"/>
      <c r="D1205" s="22"/>
      <c r="E1205" s="23"/>
      <c r="F1205" s="23"/>
      <c r="G1205" s="22"/>
      <c r="H1205" s="97"/>
    </row>
    <row r="1206" spans="1:8" ht="15.75" thickBot="1" x14ac:dyDescent="0.3">
      <c r="A1206" s="41" t="s">
        <v>26</v>
      </c>
      <c r="B1206" s="35" t="s">
        <v>504</v>
      </c>
      <c r="C1206" s="35"/>
      <c r="D1206" s="35"/>
      <c r="E1206" s="35"/>
      <c r="F1206" s="35">
        <f>SUM(F1170:F1204)</f>
        <v>0</v>
      </c>
      <c r="G1206" s="79">
        <f>SUMPRODUCT($F$1170:$F$1204,G$1170:G$1204)</f>
        <v>0</v>
      </c>
      <c r="H1206" s="97"/>
    </row>
    <row r="1207" spans="1:8" ht="15.75" thickBot="1" x14ac:dyDescent="0.3">
      <c r="A1207" s="97"/>
      <c r="B1207" s="20"/>
      <c r="C1207" s="21"/>
      <c r="D1207" s="22"/>
      <c r="E1207" s="23"/>
      <c r="F1207" s="23"/>
      <c r="G1207" s="22"/>
      <c r="H1207" s="97"/>
    </row>
    <row r="1208" spans="1:8" x14ac:dyDescent="0.25">
      <c r="A1208" s="2" t="s">
        <v>507</v>
      </c>
      <c r="B1208" s="6"/>
      <c r="C1208" s="6"/>
      <c r="D1208" s="6" t="s">
        <v>5</v>
      </c>
      <c r="E1208" s="6"/>
      <c r="F1208" s="6" t="s">
        <v>6</v>
      </c>
      <c r="G1208" s="6" t="s">
        <v>1687</v>
      </c>
      <c r="H1208" s="7" t="s">
        <v>1699</v>
      </c>
    </row>
    <row r="1209" spans="1:8" x14ac:dyDescent="0.25">
      <c r="A1209" s="26" t="s">
        <v>1718</v>
      </c>
      <c r="B1209" s="27"/>
      <c r="C1209" s="27"/>
      <c r="D1209" s="27" t="s">
        <v>1717</v>
      </c>
      <c r="E1209" s="27"/>
      <c r="F1209" s="32"/>
      <c r="G1209" s="62">
        <v>0</v>
      </c>
      <c r="H1209" s="30">
        <f>G1209*F1209</f>
        <v>0</v>
      </c>
    </row>
    <row r="1210" spans="1:8" x14ac:dyDescent="0.25">
      <c r="A1210" s="26" t="s">
        <v>1506</v>
      </c>
      <c r="B1210" s="27"/>
      <c r="C1210" s="27"/>
      <c r="D1210" s="27" t="s">
        <v>1632</v>
      </c>
      <c r="E1210" s="27"/>
      <c r="F1210" s="32"/>
      <c r="G1210" s="53">
        <v>206.74</v>
      </c>
      <c r="H1210" s="30">
        <f t="shared" ref="H1210:H1236" si="20">G1210*F1210</f>
        <v>0</v>
      </c>
    </row>
    <row r="1211" spans="1:8" x14ac:dyDescent="0.25">
      <c r="A1211" s="26" t="s">
        <v>1507</v>
      </c>
      <c r="B1211" s="27"/>
      <c r="C1211" s="27"/>
      <c r="D1211" s="27" t="s">
        <v>1633</v>
      </c>
      <c r="E1211" s="27"/>
      <c r="F1211" s="32"/>
      <c r="G1211" s="53">
        <v>21.7901559058384</v>
      </c>
      <c r="H1211" s="30">
        <f t="shared" si="20"/>
        <v>0</v>
      </c>
    </row>
    <row r="1212" spans="1:8" x14ac:dyDescent="0.25">
      <c r="A1212" s="26" t="s">
        <v>1508</v>
      </c>
      <c r="B1212" s="27"/>
      <c r="C1212" s="27"/>
      <c r="D1212" s="27" t="s">
        <v>1634</v>
      </c>
      <c r="E1212" s="27"/>
      <c r="F1212" s="32"/>
      <c r="G1212" s="53">
        <v>66.429787475356605</v>
      </c>
      <c r="H1212" s="30">
        <f t="shared" si="20"/>
        <v>0</v>
      </c>
    </row>
    <row r="1213" spans="1:8" x14ac:dyDescent="0.25">
      <c r="A1213" s="26" t="s">
        <v>1509</v>
      </c>
      <c r="B1213" s="27"/>
      <c r="C1213" s="27"/>
      <c r="D1213" s="27" t="s">
        <v>1635</v>
      </c>
      <c r="E1213" s="27"/>
      <c r="F1213" s="32"/>
      <c r="G1213" s="62">
        <v>0</v>
      </c>
      <c r="H1213" s="30">
        <f t="shared" si="20"/>
        <v>0</v>
      </c>
    </row>
    <row r="1214" spans="1:8" x14ac:dyDescent="0.25">
      <c r="A1214" s="26" t="s">
        <v>1510</v>
      </c>
      <c r="B1214" s="27"/>
      <c r="C1214" s="27"/>
      <c r="D1214" s="27" t="s">
        <v>1636</v>
      </c>
      <c r="E1214" s="27"/>
      <c r="F1214" s="32"/>
      <c r="G1214" s="53">
        <v>119.96</v>
      </c>
      <c r="H1214" s="30">
        <f t="shared" si="20"/>
        <v>0</v>
      </c>
    </row>
    <row r="1215" spans="1:8" x14ac:dyDescent="0.25">
      <c r="A1215" s="26" t="s">
        <v>1511</v>
      </c>
      <c r="B1215" s="27"/>
      <c r="C1215" s="27"/>
      <c r="D1215" s="27" t="s">
        <v>1637</v>
      </c>
      <c r="E1215" s="27"/>
      <c r="F1215" s="32"/>
      <c r="G1215" s="53">
        <v>345.04</v>
      </c>
      <c r="H1215" s="30">
        <f t="shared" si="20"/>
        <v>0</v>
      </c>
    </row>
    <row r="1216" spans="1:8" x14ac:dyDescent="0.25">
      <c r="A1216" s="26" t="s">
        <v>1512</v>
      </c>
      <c r="B1216" s="27"/>
      <c r="C1216" s="27"/>
      <c r="D1216" s="27" t="s">
        <v>1703</v>
      </c>
      <c r="E1216" s="27"/>
      <c r="F1216" s="32"/>
      <c r="G1216" s="53">
        <v>92.97</v>
      </c>
      <c r="H1216" s="30">
        <f t="shared" si="20"/>
        <v>0</v>
      </c>
    </row>
    <row r="1217" spans="1:8" x14ac:dyDescent="0.25">
      <c r="A1217" s="26" t="s">
        <v>1513</v>
      </c>
      <c r="B1217" s="27"/>
      <c r="C1217" s="27"/>
      <c r="D1217" s="27" t="s">
        <v>1704</v>
      </c>
      <c r="E1217" s="27"/>
      <c r="F1217" s="32"/>
      <c r="G1217" s="53">
        <v>92.97</v>
      </c>
      <c r="H1217" s="30">
        <f t="shared" si="20"/>
        <v>0</v>
      </c>
    </row>
    <row r="1218" spans="1:8" x14ac:dyDescent="0.25">
      <c r="A1218" s="26" t="s">
        <v>1514</v>
      </c>
      <c r="B1218" s="27"/>
      <c r="C1218" s="27"/>
      <c r="D1218" s="27" t="s">
        <v>1705</v>
      </c>
      <c r="E1218" s="27"/>
      <c r="F1218" s="32"/>
      <c r="G1218" s="53">
        <v>46.47</v>
      </c>
      <c r="H1218" s="30">
        <f t="shared" si="20"/>
        <v>0</v>
      </c>
    </row>
    <row r="1219" spans="1:8" x14ac:dyDescent="0.25">
      <c r="A1219" s="26" t="s">
        <v>1515</v>
      </c>
      <c r="B1219" s="27"/>
      <c r="C1219" s="27"/>
      <c r="D1219" s="27" t="s">
        <v>1706</v>
      </c>
      <c r="E1219" s="27"/>
      <c r="F1219" s="32"/>
      <c r="G1219" s="53">
        <v>46.47</v>
      </c>
      <c r="H1219" s="30">
        <f t="shared" si="20"/>
        <v>0</v>
      </c>
    </row>
    <row r="1220" spans="1:8" x14ac:dyDescent="0.25">
      <c r="A1220" s="26" t="s">
        <v>1516</v>
      </c>
      <c r="B1220" s="27"/>
      <c r="C1220" s="27"/>
      <c r="D1220" s="27" t="s">
        <v>1707</v>
      </c>
      <c r="E1220" s="27"/>
      <c r="F1220" s="32"/>
      <c r="G1220" s="53">
        <v>90.46</v>
      </c>
      <c r="H1220" s="30">
        <f t="shared" si="20"/>
        <v>0</v>
      </c>
    </row>
    <row r="1221" spans="1:8" x14ac:dyDescent="0.25">
      <c r="A1221" s="26" t="s">
        <v>1586</v>
      </c>
      <c r="B1221" s="27"/>
      <c r="C1221" s="27"/>
      <c r="D1221" s="27" t="s">
        <v>1643</v>
      </c>
      <c r="E1221" s="27"/>
      <c r="F1221" s="32"/>
      <c r="G1221" s="62">
        <v>0</v>
      </c>
      <c r="H1221" s="30">
        <f t="shared" si="20"/>
        <v>0</v>
      </c>
    </row>
    <row r="1222" spans="1:8" x14ac:dyDescent="0.25">
      <c r="A1222" s="26" t="s">
        <v>1587</v>
      </c>
      <c r="B1222" s="27"/>
      <c r="C1222" s="27"/>
      <c r="D1222" s="27" t="s">
        <v>1644</v>
      </c>
      <c r="E1222" s="27"/>
      <c r="F1222" s="32"/>
      <c r="G1222" s="62">
        <v>0</v>
      </c>
      <c r="H1222" s="30">
        <f t="shared" si="20"/>
        <v>0</v>
      </c>
    </row>
    <row r="1223" spans="1:8" x14ac:dyDescent="0.25">
      <c r="A1223" s="26" t="s">
        <v>1588</v>
      </c>
      <c r="B1223" s="27"/>
      <c r="C1223" s="27"/>
      <c r="D1223" s="27" t="s">
        <v>1645</v>
      </c>
      <c r="E1223" s="27"/>
      <c r="F1223" s="32"/>
      <c r="G1223" s="62">
        <v>0</v>
      </c>
      <c r="H1223" s="30">
        <f t="shared" si="20"/>
        <v>0</v>
      </c>
    </row>
    <row r="1224" spans="1:8" x14ac:dyDescent="0.25">
      <c r="A1224" s="26" t="s">
        <v>1589</v>
      </c>
      <c r="B1224" s="27"/>
      <c r="C1224" s="27"/>
      <c r="D1224" s="27" t="s">
        <v>1646</v>
      </c>
      <c r="E1224" s="27"/>
      <c r="F1224" s="32"/>
      <c r="G1224" s="62">
        <v>0</v>
      </c>
      <c r="H1224" s="30">
        <f t="shared" si="20"/>
        <v>0</v>
      </c>
    </row>
    <row r="1225" spans="1:8" x14ac:dyDescent="0.25">
      <c r="A1225" s="26" t="s">
        <v>1590</v>
      </c>
      <c r="B1225" s="27"/>
      <c r="C1225" s="27"/>
      <c r="D1225" s="27" t="s">
        <v>1647</v>
      </c>
      <c r="E1225" s="27"/>
      <c r="F1225" s="32"/>
      <c r="G1225" s="62">
        <v>0</v>
      </c>
      <c r="H1225" s="30">
        <f t="shared" si="20"/>
        <v>0</v>
      </c>
    </row>
    <row r="1226" spans="1:8" x14ac:dyDescent="0.25">
      <c r="A1226" s="26" t="s">
        <v>1591</v>
      </c>
      <c r="B1226" s="27"/>
      <c r="C1226" s="27"/>
      <c r="D1226" s="27" t="s">
        <v>1648</v>
      </c>
      <c r="E1226" s="27"/>
      <c r="F1226" s="32"/>
      <c r="G1226" s="62">
        <v>0</v>
      </c>
      <c r="H1226" s="30">
        <f t="shared" si="20"/>
        <v>0</v>
      </c>
    </row>
    <row r="1227" spans="1:8" x14ac:dyDescent="0.25">
      <c r="A1227" s="26" t="s">
        <v>1592</v>
      </c>
      <c r="B1227" s="27"/>
      <c r="C1227" s="27"/>
      <c r="D1227" s="27" t="s">
        <v>1649</v>
      </c>
      <c r="E1227" s="27"/>
      <c r="F1227" s="32"/>
      <c r="G1227" s="62">
        <v>0</v>
      </c>
      <c r="H1227" s="30">
        <f t="shared" si="20"/>
        <v>0</v>
      </c>
    </row>
    <row r="1228" spans="1:8" x14ac:dyDescent="0.25">
      <c r="A1228" s="26" t="s">
        <v>1593</v>
      </c>
      <c r="B1228" s="27"/>
      <c r="C1228" s="27"/>
      <c r="D1228" s="27" t="s">
        <v>1650</v>
      </c>
      <c r="E1228" s="27"/>
      <c r="F1228" s="32"/>
      <c r="G1228" s="62">
        <v>0</v>
      </c>
      <c r="H1228" s="30">
        <f t="shared" si="20"/>
        <v>0</v>
      </c>
    </row>
    <row r="1229" spans="1:8" x14ac:dyDescent="0.25">
      <c r="A1229" s="26" t="s">
        <v>1594</v>
      </c>
      <c r="B1229" s="27"/>
      <c r="C1229" s="27"/>
      <c r="D1229" s="27" t="s">
        <v>1651</v>
      </c>
      <c r="E1229" s="27"/>
      <c r="F1229" s="32"/>
      <c r="G1229" s="62">
        <v>0</v>
      </c>
      <c r="H1229" s="30">
        <f t="shared" si="20"/>
        <v>0</v>
      </c>
    </row>
    <row r="1230" spans="1:8" x14ac:dyDescent="0.25">
      <c r="A1230" s="26" t="s">
        <v>1595</v>
      </c>
      <c r="B1230" s="27"/>
      <c r="C1230" s="27"/>
      <c r="D1230" s="27" t="s">
        <v>1652</v>
      </c>
      <c r="E1230" s="27"/>
      <c r="F1230" s="32"/>
      <c r="G1230" s="62">
        <v>0</v>
      </c>
      <c r="H1230" s="30">
        <f t="shared" si="20"/>
        <v>0</v>
      </c>
    </row>
    <row r="1231" spans="1:8" x14ac:dyDescent="0.25">
      <c r="A1231" s="26" t="s">
        <v>1596</v>
      </c>
      <c r="B1231" s="27"/>
      <c r="C1231" s="27"/>
      <c r="D1231" s="27" t="s">
        <v>1653</v>
      </c>
      <c r="E1231" s="27"/>
      <c r="F1231" s="32"/>
      <c r="G1231" s="53">
        <v>30.211462379480999</v>
      </c>
      <c r="H1231" s="30">
        <f t="shared" si="20"/>
        <v>0</v>
      </c>
    </row>
    <row r="1232" spans="1:8" x14ac:dyDescent="0.25">
      <c r="A1232" s="26" t="s">
        <v>1597</v>
      </c>
      <c r="B1232" s="27"/>
      <c r="C1232" s="27"/>
      <c r="D1232" s="27" t="s">
        <v>1654</v>
      </c>
      <c r="E1232" s="27"/>
      <c r="F1232" s="32"/>
      <c r="G1232" s="53">
        <v>77.900390521391401</v>
      </c>
      <c r="H1232" s="30">
        <f t="shared" si="20"/>
        <v>0</v>
      </c>
    </row>
    <row r="1233" spans="1:8" x14ac:dyDescent="0.25">
      <c r="A1233" s="26" t="s">
        <v>1598</v>
      </c>
      <c r="B1233" s="27"/>
      <c r="C1233" s="27"/>
      <c r="D1233" s="27" t="s">
        <v>1655</v>
      </c>
      <c r="E1233" s="27"/>
      <c r="F1233" s="32"/>
      <c r="G1233" s="53">
        <v>22.76</v>
      </c>
      <c r="H1233" s="30">
        <f t="shared" si="20"/>
        <v>0</v>
      </c>
    </row>
    <row r="1234" spans="1:8" x14ac:dyDescent="0.25">
      <c r="A1234" s="26" t="s">
        <v>1599</v>
      </c>
      <c r="B1234" s="27"/>
      <c r="C1234" s="27"/>
      <c r="D1234" s="27" t="s">
        <v>1656</v>
      </c>
      <c r="E1234" s="27"/>
      <c r="F1234" s="32"/>
      <c r="G1234" s="62">
        <v>0</v>
      </c>
      <c r="H1234" s="30">
        <f t="shared" si="20"/>
        <v>0</v>
      </c>
    </row>
    <row r="1235" spans="1:8" x14ac:dyDescent="0.25">
      <c r="A1235" s="26" t="s">
        <v>1600</v>
      </c>
      <c r="B1235" s="27"/>
      <c r="C1235" s="27"/>
      <c r="D1235" s="27" t="s">
        <v>1657</v>
      </c>
      <c r="E1235" s="27"/>
      <c r="F1235" s="32"/>
      <c r="G1235" s="62">
        <v>0</v>
      </c>
      <c r="H1235" s="30">
        <f t="shared" si="20"/>
        <v>0</v>
      </c>
    </row>
    <row r="1236" spans="1:8" ht="15.75" thickBot="1" x14ac:dyDescent="0.3">
      <c r="A1236" s="28" t="s">
        <v>1601</v>
      </c>
      <c r="B1236" s="29"/>
      <c r="C1236" s="29"/>
      <c r="D1236" s="29" t="s">
        <v>1658</v>
      </c>
      <c r="E1236" s="29"/>
      <c r="F1236" s="40"/>
      <c r="G1236" s="55">
        <v>47.6</v>
      </c>
      <c r="H1236" s="31">
        <f t="shared" si="20"/>
        <v>0</v>
      </c>
    </row>
    <row r="1237" spans="1:8" ht="15.75" thickBot="1" x14ac:dyDescent="0.3">
      <c r="A1237" s="97"/>
      <c r="B1237" s="20"/>
      <c r="C1237" s="21"/>
      <c r="D1237" s="22"/>
      <c r="E1237" s="23"/>
      <c r="F1237" s="23"/>
      <c r="G1237" s="22"/>
      <c r="H1237" s="97"/>
    </row>
    <row r="1238" spans="1:8" ht="15.75" thickBot="1" x14ac:dyDescent="0.3">
      <c r="A1238" s="41" t="s">
        <v>26</v>
      </c>
      <c r="B1238" s="35" t="s">
        <v>506</v>
      </c>
      <c r="C1238" s="35"/>
      <c r="D1238" s="35"/>
      <c r="E1238" s="35"/>
      <c r="F1238" s="35">
        <f>SUM(F1209:F1236)</f>
        <v>0</v>
      </c>
      <c r="G1238" s="79">
        <f>SUMPRODUCT($F$1209:$F$1236,G$1209:G$1236)</f>
        <v>0</v>
      </c>
      <c r="H1238" s="97"/>
    </row>
    <row r="1239" spans="1:8" x14ac:dyDescent="0.25">
      <c r="B1239" s="20"/>
      <c r="C1239" s="21"/>
      <c r="D1239" s="22"/>
      <c r="E1239" s="23"/>
      <c r="F1239" s="23"/>
      <c r="G1239" s="24"/>
    </row>
  </sheetData>
  <sortState ref="A2:H1089">
    <sortCondition ref="A1"/>
  </sortState>
  <conditionalFormatting sqref="H1221:H1236 H1210:H1219">
    <cfRule type="cellIs" dxfId="16" priority="4" operator="equal">
      <formula>1</formula>
    </cfRule>
  </conditionalFormatting>
  <conditionalFormatting sqref="H1220">
    <cfRule type="cellIs" dxfId="15" priority="3" operator="equal">
      <formula>1</formula>
    </cfRule>
  </conditionalFormatting>
  <conditionalFormatting sqref="I1094:I1165">
    <cfRule type="cellIs" dxfId="14" priority="1" operator="equal">
      <formula>1</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39"/>
  <sheetViews>
    <sheetView workbookViewId="0">
      <selection activeCell="F2" sqref="F2"/>
    </sheetView>
  </sheetViews>
  <sheetFormatPr defaultRowHeight="15" x14ac:dyDescent="0.25"/>
  <cols>
    <col min="1" max="1" width="15.85546875" bestFit="1" customWidth="1"/>
    <col min="2" max="2" width="21.5703125" bestFit="1" customWidth="1"/>
    <col min="3" max="3" width="16.5703125" bestFit="1" customWidth="1"/>
    <col min="4" max="4" width="67.140625" bestFit="1" customWidth="1"/>
    <col min="5" max="5" width="63.85546875" bestFit="1" customWidth="1"/>
    <col min="6" max="6" width="7" bestFit="1" customWidth="1"/>
    <col min="7" max="7" width="11.7109375" bestFit="1" customWidth="1"/>
    <col min="8" max="8" width="20.140625" bestFit="1" customWidth="1"/>
  </cols>
  <sheetData>
    <row r="1" spans="1:8" x14ac:dyDescent="0.25">
      <c r="A1" s="2" t="s">
        <v>507</v>
      </c>
      <c r="B1" s="6" t="s">
        <v>1660</v>
      </c>
      <c r="C1" s="6" t="s">
        <v>1661</v>
      </c>
      <c r="D1" s="6" t="s">
        <v>1677</v>
      </c>
      <c r="E1" s="6" t="s">
        <v>1686</v>
      </c>
      <c r="F1" s="6" t="s">
        <v>6</v>
      </c>
      <c r="G1" s="6" t="s">
        <v>1687</v>
      </c>
      <c r="H1" s="7" t="s">
        <v>1699</v>
      </c>
    </row>
    <row r="2" spans="1:8" x14ac:dyDescent="0.25">
      <c r="A2" s="26" t="s">
        <v>1735</v>
      </c>
      <c r="B2" s="27" t="s">
        <v>1659</v>
      </c>
      <c r="C2" s="27" t="s">
        <v>1662</v>
      </c>
      <c r="D2" s="27" t="s">
        <v>1736</v>
      </c>
      <c r="E2" s="27" t="s">
        <v>1678</v>
      </c>
      <c r="F2" s="32"/>
      <c r="G2" s="53">
        <v>30.842595108907201</v>
      </c>
      <c r="H2" s="30">
        <f t="shared" ref="H2:H65" si="0">G2*F2</f>
        <v>0</v>
      </c>
    </row>
    <row r="3" spans="1:8" x14ac:dyDescent="0.25">
      <c r="A3" s="26" t="s">
        <v>508</v>
      </c>
      <c r="B3" s="27" t="s">
        <v>1659</v>
      </c>
      <c r="C3" s="27" t="s">
        <v>1662</v>
      </c>
      <c r="D3" s="27" t="s">
        <v>1670</v>
      </c>
      <c r="E3" s="27" t="s">
        <v>1678</v>
      </c>
      <c r="F3" s="32"/>
      <c r="G3" s="53">
        <v>46.951952130884301</v>
      </c>
      <c r="H3" s="30">
        <f t="shared" si="0"/>
        <v>0</v>
      </c>
    </row>
    <row r="4" spans="1:8" x14ac:dyDescent="0.25">
      <c r="A4" s="26" t="s">
        <v>509</v>
      </c>
      <c r="B4" s="27" t="s">
        <v>1659</v>
      </c>
      <c r="C4" s="27" t="s">
        <v>1662</v>
      </c>
      <c r="D4" s="27" t="s">
        <v>1671</v>
      </c>
      <c r="E4" s="27" t="s">
        <v>1678</v>
      </c>
      <c r="F4" s="32"/>
      <c r="G4" s="53">
        <v>58.961854936832403</v>
      </c>
      <c r="H4" s="30">
        <f t="shared" si="0"/>
        <v>0</v>
      </c>
    </row>
    <row r="5" spans="1:8" x14ac:dyDescent="0.25">
      <c r="A5" s="26" t="s">
        <v>510</v>
      </c>
      <c r="B5" s="27" t="s">
        <v>1659</v>
      </c>
      <c r="C5" s="27" t="s">
        <v>1662</v>
      </c>
      <c r="D5" s="27" t="s">
        <v>1672</v>
      </c>
      <c r="E5" s="27" t="s">
        <v>1678</v>
      </c>
      <c r="F5" s="32"/>
      <c r="G5" s="53">
        <v>71.803383366191895</v>
      </c>
      <c r="H5" s="30">
        <f t="shared" si="0"/>
        <v>0</v>
      </c>
    </row>
    <row r="6" spans="1:8" x14ac:dyDescent="0.25">
      <c r="A6" s="26" t="s">
        <v>511</v>
      </c>
      <c r="B6" s="27" t="s">
        <v>1659</v>
      </c>
      <c r="C6" s="27" t="s">
        <v>1662</v>
      </c>
      <c r="D6" s="27" t="s">
        <v>1673</v>
      </c>
      <c r="E6" s="27" t="s">
        <v>1678</v>
      </c>
      <c r="F6" s="32"/>
      <c r="G6" s="53">
        <v>79.154872662156393</v>
      </c>
      <c r="H6" s="30">
        <f t="shared" si="0"/>
        <v>0</v>
      </c>
    </row>
    <row r="7" spans="1:8" x14ac:dyDescent="0.25">
      <c r="A7" s="26" t="s">
        <v>512</v>
      </c>
      <c r="B7" s="27" t="s">
        <v>1659</v>
      </c>
      <c r="C7" s="27" t="s">
        <v>1662</v>
      </c>
      <c r="D7" s="27" t="s">
        <v>1674</v>
      </c>
      <c r="E7" s="27" t="s">
        <v>1678</v>
      </c>
      <c r="F7" s="32"/>
      <c r="G7" s="53">
        <v>105.63807094760899</v>
      </c>
      <c r="H7" s="30">
        <f t="shared" si="0"/>
        <v>0</v>
      </c>
    </row>
    <row r="8" spans="1:8" x14ac:dyDescent="0.25">
      <c r="A8" s="26" t="s">
        <v>513</v>
      </c>
      <c r="B8" s="27" t="s">
        <v>1659</v>
      </c>
      <c r="C8" s="27" t="s">
        <v>1662</v>
      </c>
      <c r="D8" s="27" t="s">
        <v>1675</v>
      </c>
      <c r="E8" s="27" t="s">
        <v>1678</v>
      </c>
      <c r="F8" s="32"/>
      <c r="G8" s="53">
        <v>86.727732379113803</v>
      </c>
      <c r="H8" s="30">
        <f t="shared" si="0"/>
        <v>0</v>
      </c>
    </row>
    <row r="9" spans="1:8" x14ac:dyDescent="0.25">
      <c r="A9" s="26" t="s">
        <v>514</v>
      </c>
      <c r="B9" s="27" t="s">
        <v>1659</v>
      </c>
      <c r="C9" s="27" t="s">
        <v>1662</v>
      </c>
      <c r="D9" s="27" t="s">
        <v>1676</v>
      </c>
      <c r="E9" s="27" t="s">
        <v>1678</v>
      </c>
      <c r="F9" s="32"/>
      <c r="G9" s="53">
        <v>87.986308077605699</v>
      </c>
      <c r="H9" s="30">
        <f t="shared" si="0"/>
        <v>0</v>
      </c>
    </row>
    <row r="10" spans="1:8" x14ac:dyDescent="0.25">
      <c r="A10" s="26" t="s">
        <v>1737</v>
      </c>
      <c r="B10" s="27" t="s">
        <v>1659</v>
      </c>
      <c r="C10" s="27" t="s">
        <v>1662</v>
      </c>
      <c r="D10" s="27" t="s">
        <v>1736</v>
      </c>
      <c r="E10" s="27" t="s">
        <v>1679</v>
      </c>
      <c r="F10" s="32"/>
      <c r="G10" s="53">
        <v>59.5733090932154</v>
      </c>
      <c r="H10" s="30">
        <f t="shared" si="0"/>
        <v>0</v>
      </c>
    </row>
    <row r="11" spans="1:8" x14ac:dyDescent="0.25">
      <c r="A11" s="26" t="s">
        <v>515</v>
      </c>
      <c r="B11" s="27" t="s">
        <v>1659</v>
      </c>
      <c r="C11" s="27" t="s">
        <v>1662</v>
      </c>
      <c r="D11" s="27" t="s">
        <v>1670</v>
      </c>
      <c r="E11" s="27" t="s">
        <v>1679</v>
      </c>
      <c r="F11" s="32"/>
      <c r="G11" s="53">
        <v>88.325794205213697</v>
      </c>
      <c r="H11" s="30">
        <f t="shared" si="0"/>
        <v>0</v>
      </c>
    </row>
    <row r="12" spans="1:8" x14ac:dyDescent="0.25">
      <c r="A12" s="26" t="s">
        <v>516</v>
      </c>
      <c r="B12" s="27" t="s">
        <v>1659</v>
      </c>
      <c r="C12" s="27" t="s">
        <v>1662</v>
      </c>
      <c r="D12" s="27" t="s">
        <v>1671</v>
      </c>
      <c r="E12" s="27" t="s">
        <v>1679</v>
      </c>
      <c r="F12" s="32"/>
      <c r="G12" s="53">
        <v>109.714773035436</v>
      </c>
      <c r="H12" s="30">
        <f t="shared" si="0"/>
        <v>0</v>
      </c>
    </row>
    <row r="13" spans="1:8" x14ac:dyDescent="0.25">
      <c r="A13" s="26" t="s">
        <v>517</v>
      </c>
      <c r="B13" s="27" t="s">
        <v>1659</v>
      </c>
      <c r="C13" s="27" t="s">
        <v>1662</v>
      </c>
      <c r="D13" s="27" t="s">
        <v>1672</v>
      </c>
      <c r="E13" s="27" t="s">
        <v>1679</v>
      </c>
      <c r="F13" s="32"/>
      <c r="G13" s="53">
        <v>128.017976564169</v>
      </c>
      <c r="H13" s="30">
        <f t="shared" si="0"/>
        <v>0</v>
      </c>
    </row>
    <row r="14" spans="1:8" x14ac:dyDescent="0.25">
      <c r="A14" s="26" t="s">
        <v>518</v>
      </c>
      <c r="B14" s="27" t="s">
        <v>1659</v>
      </c>
      <c r="C14" s="27" t="s">
        <v>1662</v>
      </c>
      <c r="D14" s="27" t="s">
        <v>1673</v>
      </c>
      <c r="E14" s="27" t="s">
        <v>1679</v>
      </c>
      <c r="F14" s="32"/>
      <c r="G14" s="53">
        <v>147.85031253147201</v>
      </c>
      <c r="H14" s="30">
        <f t="shared" si="0"/>
        <v>0</v>
      </c>
    </row>
    <row r="15" spans="1:8" x14ac:dyDescent="0.25">
      <c r="A15" s="26" t="s">
        <v>519</v>
      </c>
      <c r="B15" s="27" t="s">
        <v>1659</v>
      </c>
      <c r="C15" s="27" t="s">
        <v>1662</v>
      </c>
      <c r="D15" s="27" t="s">
        <v>1674</v>
      </c>
      <c r="E15" s="27" t="s">
        <v>1679</v>
      </c>
      <c r="F15" s="32"/>
      <c r="G15" s="53">
        <v>201.215430505103</v>
      </c>
      <c r="H15" s="30">
        <f t="shared" si="0"/>
        <v>0</v>
      </c>
    </row>
    <row r="16" spans="1:8" x14ac:dyDescent="0.25">
      <c r="A16" s="26" t="s">
        <v>520</v>
      </c>
      <c r="B16" s="27" t="s">
        <v>1659</v>
      </c>
      <c r="C16" s="27" t="s">
        <v>1662</v>
      </c>
      <c r="D16" s="27" t="s">
        <v>1675</v>
      </c>
      <c r="E16" s="27" t="s">
        <v>1679</v>
      </c>
      <c r="F16" s="32"/>
      <c r="G16" s="53">
        <v>173.30786598379001</v>
      </c>
      <c r="H16" s="30">
        <f t="shared" si="0"/>
        <v>0</v>
      </c>
    </row>
    <row r="17" spans="1:8" x14ac:dyDescent="0.25">
      <c r="A17" s="26" t="s">
        <v>521</v>
      </c>
      <c r="B17" s="27" t="s">
        <v>1659</v>
      </c>
      <c r="C17" s="27" t="s">
        <v>1662</v>
      </c>
      <c r="D17" s="27" t="s">
        <v>1676</v>
      </c>
      <c r="E17" s="27" t="s">
        <v>1679</v>
      </c>
      <c r="F17" s="32"/>
      <c r="G17" s="53">
        <v>141.457767802913</v>
      </c>
      <c r="H17" s="30">
        <f t="shared" si="0"/>
        <v>0</v>
      </c>
    </row>
    <row r="18" spans="1:8" x14ac:dyDescent="0.25">
      <c r="A18" s="26" t="s">
        <v>1738</v>
      </c>
      <c r="B18" s="27" t="s">
        <v>1659</v>
      </c>
      <c r="C18" s="27" t="s">
        <v>1662</v>
      </c>
      <c r="D18" s="27" t="s">
        <v>1736</v>
      </c>
      <c r="E18" s="27" t="s">
        <v>1680</v>
      </c>
      <c r="F18" s="32"/>
      <c r="G18" s="53">
        <v>46.186377188418497</v>
      </c>
      <c r="H18" s="30">
        <f t="shared" si="0"/>
        <v>0</v>
      </c>
    </row>
    <row r="19" spans="1:8" x14ac:dyDescent="0.25">
      <c r="A19" s="26" t="s">
        <v>522</v>
      </c>
      <c r="B19" s="27" t="s">
        <v>1659</v>
      </c>
      <c r="C19" s="27" t="s">
        <v>1662</v>
      </c>
      <c r="D19" s="27" t="s">
        <v>1670</v>
      </c>
      <c r="E19" s="27" t="s">
        <v>1680</v>
      </c>
      <c r="F19" s="32"/>
      <c r="G19" s="53">
        <v>65.374415068380102</v>
      </c>
      <c r="H19" s="30">
        <f t="shared" si="0"/>
        <v>0</v>
      </c>
    </row>
    <row r="20" spans="1:8" x14ac:dyDescent="0.25">
      <c r="A20" s="26" t="s">
        <v>523</v>
      </c>
      <c r="B20" s="27" t="s">
        <v>1659</v>
      </c>
      <c r="C20" s="27" t="s">
        <v>1662</v>
      </c>
      <c r="D20" s="27" t="s">
        <v>1671</v>
      </c>
      <c r="E20" s="27" t="s">
        <v>1680</v>
      </c>
      <c r="F20" s="32"/>
      <c r="G20" s="53">
        <v>76.880942482391305</v>
      </c>
      <c r="H20" s="30">
        <f t="shared" si="0"/>
        <v>0</v>
      </c>
    </row>
    <row r="21" spans="1:8" x14ac:dyDescent="0.25">
      <c r="A21" s="26" t="s">
        <v>524</v>
      </c>
      <c r="B21" s="27" t="s">
        <v>1659</v>
      </c>
      <c r="C21" s="27" t="s">
        <v>1662</v>
      </c>
      <c r="D21" s="27" t="s">
        <v>1672</v>
      </c>
      <c r="E21" s="27" t="s">
        <v>1680</v>
      </c>
      <c r="F21" s="32"/>
      <c r="G21" s="53">
        <v>89.192970294366503</v>
      </c>
      <c r="H21" s="30">
        <f t="shared" si="0"/>
        <v>0</v>
      </c>
    </row>
    <row r="22" spans="1:8" x14ac:dyDescent="0.25">
      <c r="A22" s="26" t="s">
        <v>525</v>
      </c>
      <c r="B22" s="27" t="s">
        <v>1659</v>
      </c>
      <c r="C22" s="27" t="s">
        <v>1662</v>
      </c>
      <c r="D22" s="27" t="s">
        <v>1673</v>
      </c>
      <c r="E22" s="27" t="s">
        <v>1680</v>
      </c>
      <c r="F22" s="32"/>
      <c r="G22" s="53">
        <v>100.305300474828</v>
      </c>
      <c r="H22" s="30">
        <f t="shared" si="0"/>
        <v>0</v>
      </c>
    </row>
    <row r="23" spans="1:8" x14ac:dyDescent="0.25">
      <c r="A23" s="26" t="s">
        <v>526</v>
      </c>
      <c r="B23" s="27" t="s">
        <v>1659</v>
      </c>
      <c r="C23" s="27" t="s">
        <v>1662</v>
      </c>
      <c r="D23" s="27" t="s">
        <v>1674</v>
      </c>
      <c r="E23" s="27" t="s">
        <v>1680</v>
      </c>
      <c r="F23" s="32"/>
      <c r="G23" s="53">
        <v>136.147868268548</v>
      </c>
      <c r="H23" s="30">
        <f t="shared" si="0"/>
        <v>0</v>
      </c>
    </row>
    <row r="24" spans="1:8" x14ac:dyDescent="0.25">
      <c r="A24" s="26" t="s">
        <v>527</v>
      </c>
      <c r="B24" s="27" t="s">
        <v>1659</v>
      </c>
      <c r="C24" s="27" t="s">
        <v>1662</v>
      </c>
      <c r="D24" s="27" t="s">
        <v>1675</v>
      </c>
      <c r="E24" s="27" t="s">
        <v>1680</v>
      </c>
      <c r="F24" s="32"/>
      <c r="G24" s="53">
        <v>117.636679158215</v>
      </c>
      <c r="H24" s="30">
        <f t="shared" si="0"/>
        <v>0</v>
      </c>
    </row>
    <row r="25" spans="1:8" x14ac:dyDescent="0.25">
      <c r="A25" s="26" t="s">
        <v>528</v>
      </c>
      <c r="B25" s="27" t="s">
        <v>1659</v>
      </c>
      <c r="C25" s="27" t="s">
        <v>1662</v>
      </c>
      <c r="D25" s="27" t="s">
        <v>1676</v>
      </c>
      <c r="E25" s="27" t="s">
        <v>1680</v>
      </c>
      <c r="F25" s="32"/>
      <c r="G25" s="53">
        <v>121.741702949486</v>
      </c>
      <c r="H25" s="30">
        <f t="shared" si="0"/>
        <v>0</v>
      </c>
    </row>
    <row r="26" spans="1:8" x14ac:dyDescent="0.25">
      <c r="A26" s="26" t="s">
        <v>1739</v>
      </c>
      <c r="B26" s="27" t="s">
        <v>1659</v>
      </c>
      <c r="C26" s="27" t="s">
        <v>1662</v>
      </c>
      <c r="D26" s="27" t="s">
        <v>1736</v>
      </c>
      <c r="E26" s="27" t="s">
        <v>1681</v>
      </c>
      <c r="F26" s="32"/>
      <c r="G26" s="53">
        <v>31.632926672415</v>
      </c>
      <c r="H26" s="30">
        <f t="shared" si="0"/>
        <v>0</v>
      </c>
    </row>
    <row r="27" spans="1:8" x14ac:dyDescent="0.25">
      <c r="A27" s="26" t="s">
        <v>529</v>
      </c>
      <c r="B27" s="27" t="s">
        <v>1659</v>
      </c>
      <c r="C27" s="27" t="s">
        <v>1662</v>
      </c>
      <c r="D27" s="27" t="s">
        <v>1670</v>
      </c>
      <c r="E27" s="27" t="s">
        <v>1681</v>
      </c>
      <c r="F27" s="32"/>
      <c r="G27" s="53">
        <v>50.0143677667254</v>
      </c>
      <c r="H27" s="30">
        <f t="shared" si="0"/>
        <v>0</v>
      </c>
    </row>
    <row r="28" spans="1:8" x14ac:dyDescent="0.25">
      <c r="A28" s="26" t="s">
        <v>530</v>
      </c>
      <c r="B28" s="27" t="s">
        <v>1659</v>
      </c>
      <c r="C28" s="27" t="s">
        <v>1662</v>
      </c>
      <c r="D28" s="27" t="s">
        <v>1671</v>
      </c>
      <c r="E28" s="27" t="s">
        <v>1681</v>
      </c>
      <c r="F28" s="32"/>
      <c r="G28" s="53">
        <v>62.170214776840297</v>
      </c>
      <c r="H28" s="30">
        <f t="shared" si="0"/>
        <v>0</v>
      </c>
    </row>
    <row r="29" spans="1:8" x14ac:dyDescent="0.25">
      <c r="A29" s="26" t="s">
        <v>531</v>
      </c>
      <c r="B29" s="27" t="s">
        <v>1659</v>
      </c>
      <c r="C29" s="27" t="s">
        <v>1662</v>
      </c>
      <c r="D29" s="27" t="s">
        <v>1672</v>
      </c>
      <c r="E29" s="27" t="s">
        <v>1681</v>
      </c>
      <c r="F29" s="32"/>
      <c r="G29" s="53">
        <v>73.292732327117406</v>
      </c>
      <c r="H29" s="30">
        <f t="shared" si="0"/>
        <v>0</v>
      </c>
    </row>
    <row r="30" spans="1:8" x14ac:dyDescent="0.25">
      <c r="A30" s="26" t="s">
        <v>532</v>
      </c>
      <c r="B30" s="27" t="s">
        <v>1659</v>
      </c>
      <c r="C30" s="27" t="s">
        <v>1662</v>
      </c>
      <c r="D30" s="27" t="s">
        <v>1673</v>
      </c>
      <c r="E30" s="27" t="s">
        <v>1681</v>
      </c>
      <c r="F30" s="32"/>
      <c r="G30" s="53">
        <v>82.7548273991505</v>
      </c>
      <c r="H30" s="30">
        <f t="shared" si="0"/>
        <v>0</v>
      </c>
    </row>
    <row r="31" spans="1:8" x14ac:dyDescent="0.25">
      <c r="A31" s="26" t="s">
        <v>533</v>
      </c>
      <c r="B31" s="27" t="s">
        <v>1659</v>
      </c>
      <c r="C31" s="27" t="s">
        <v>1662</v>
      </c>
      <c r="D31" s="27" t="s">
        <v>1674</v>
      </c>
      <c r="E31" s="27" t="s">
        <v>1681</v>
      </c>
      <c r="F31" s="32"/>
      <c r="G31" s="53">
        <v>93.393501424295906</v>
      </c>
      <c r="H31" s="30">
        <f t="shared" si="0"/>
        <v>0</v>
      </c>
    </row>
    <row r="32" spans="1:8" x14ac:dyDescent="0.25">
      <c r="A32" s="26" t="s">
        <v>534</v>
      </c>
      <c r="B32" s="27" t="s">
        <v>1659</v>
      </c>
      <c r="C32" s="27" t="s">
        <v>1662</v>
      </c>
      <c r="D32" s="27" t="s">
        <v>1675</v>
      </c>
      <c r="E32" s="27" t="s">
        <v>1681</v>
      </c>
      <c r="F32" s="32"/>
      <c r="G32" s="53">
        <v>79.009026652993995</v>
      </c>
      <c r="H32" s="30">
        <f t="shared" si="0"/>
        <v>0</v>
      </c>
    </row>
    <row r="33" spans="1:8" x14ac:dyDescent="0.25">
      <c r="A33" s="26" t="s">
        <v>535</v>
      </c>
      <c r="B33" s="27" t="s">
        <v>1659</v>
      </c>
      <c r="C33" s="27" t="s">
        <v>1662</v>
      </c>
      <c r="D33" s="27" t="s">
        <v>1676</v>
      </c>
      <c r="E33" s="27" t="s">
        <v>1681</v>
      </c>
      <c r="F33" s="32"/>
      <c r="G33" s="53">
        <v>84.081996256086001</v>
      </c>
      <c r="H33" s="30">
        <f t="shared" si="0"/>
        <v>0</v>
      </c>
    </row>
    <row r="34" spans="1:8" x14ac:dyDescent="0.25">
      <c r="A34" s="26" t="s">
        <v>1740</v>
      </c>
      <c r="B34" s="27" t="s">
        <v>1659</v>
      </c>
      <c r="C34" s="27" t="s">
        <v>1662</v>
      </c>
      <c r="D34" s="27" t="s">
        <v>1736</v>
      </c>
      <c r="E34" s="27" t="s">
        <v>1682</v>
      </c>
      <c r="F34" s="32"/>
      <c r="G34" s="53">
        <v>33.618599301917698</v>
      </c>
      <c r="H34" s="30">
        <f t="shared" si="0"/>
        <v>0</v>
      </c>
    </row>
    <row r="35" spans="1:8" x14ac:dyDescent="0.25">
      <c r="A35" s="26" t="s">
        <v>536</v>
      </c>
      <c r="B35" s="27" t="s">
        <v>1659</v>
      </c>
      <c r="C35" s="27" t="s">
        <v>1662</v>
      </c>
      <c r="D35" s="27" t="s">
        <v>1670</v>
      </c>
      <c r="E35" s="27" t="s">
        <v>1682</v>
      </c>
      <c r="F35" s="32"/>
      <c r="G35" s="53">
        <v>52.846707132034197</v>
      </c>
      <c r="H35" s="30">
        <f t="shared" si="0"/>
        <v>0</v>
      </c>
    </row>
    <row r="36" spans="1:8" x14ac:dyDescent="0.25">
      <c r="A36" s="26" t="s">
        <v>537</v>
      </c>
      <c r="B36" s="27" t="s">
        <v>1659</v>
      </c>
      <c r="C36" s="27" t="s">
        <v>1662</v>
      </c>
      <c r="D36" s="27" t="s">
        <v>1671</v>
      </c>
      <c r="E36" s="27" t="s">
        <v>1682</v>
      </c>
      <c r="F36" s="32"/>
      <c r="G36" s="53">
        <v>67.7363914999451</v>
      </c>
      <c r="H36" s="30">
        <f t="shared" si="0"/>
        <v>0</v>
      </c>
    </row>
    <row r="37" spans="1:8" x14ac:dyDescent="0.25">
      <c r="A37" s="26" t="s">
        <v>538</v>
      </c>
      <c r="B37" s="27" t="s">
        <v>1659</v>
      </c>
      <c r="C37" s="27" t="s">
        <v>1662</v>
      </c>
      <c r="D37" s="27" t="s">
        <v>1672</v>
      </c>
      <c r="E37" s="27" t="s">
        <v>1682</v>
      </c>
      <c r="F37" s="32"/>
      <c r="G37" s="53">
        <v>77.228154248767396</v>
      </c>
      <c r="H37" s="30">
        <f t="shared" si="0"/>
        <v>0</v>
      </c>
    </row>
    <row r="38" spans="1:8" x14ac:dyDescent="0.25">
      <c r="A38" s="26" t="s">
        <v>539</v>
      </c>
      <c r="B38" s="27" t="s">
        <v>1659</v>
      </c>
      <c r="C38" s="27" t="s">
        <v>1662</v>
      </c>
      <c r="D38" s="27" t="s">
        <v>1673</v>
      </c>
      <c r="E38" s="27" t="s">
        <v>1682</v>
      </c>
      <c r="F38" s="32"/>
      <c r="G38" s="53">
        <v>89.397934223885201</v>
      </c>
      <c r="H38" s="30">
        <f t="shared" si="0"/>
        <v>0</v>
      </c>
    </row>
    <row r="39" spans="1:8" x14ac:dyDescent="0.25">
      <c r="A39" s="26" t="s">
        <v>540</v>
      </c>
      <c r="B39" s="27" t="s">
        <v>1659</v>
      </c>
      <c r="C39" s="27" t="s">
        <v>1662</v>
      </c>
      <c r="D39" s="27" t="s">
        <v>1674</v>
      </c>
      <c r="E39" s="27" t="s">
        <v>1682</v>
      </c>
      <c r="F39" s="32"/>
      <c r="G39" s="53">
        <v>133.85129701339901</v>
      </c>
      <c r="H39" s="30">
        <f t="shared" si="0"/>
        <v>0</v>
      </c>
    </row>
    <row r="40" spans="1:8" x14ac:dyDescent="0.25">
      <c r="A40" s="26" t="s">
        <v>541</v>
      </c>
      <c r="B40" s="27" t="s">
        <v>1659</v>
      </c>
      <c r="C40" s="27" t="s">
        <v>1662</v>
      </c>
      <c r="D40" s="27" t="s">
        <v>1675</v>
      </c>
      <c r="E40" s="27" t="s">
        <v>1682</v>
      </c>
      <c r="F40" s="32"/>
      <c r="G40" s="53">
        <v>108.637555127532</v>
      </c>
      <c r="H40" s="30">
        <f t="shared" si="0"/>
        <v>0</v>
      </c>
    </row>
    <row r="41" spans="1:8" x14ac:dyDescent="0.25">
      <c r="A41" s="26" t="s">
        <v>542</v>
      </c>
      <c r="B41" s="27" t="s">
        <v>1659</v>
      </c>
      <c r="C41" s="27" t="s">
        <v>1662</v>
      </c>
      <c r="D41" s="27" t="s">
        <v>1676</v>
      </c>
      <c r="E41" s="27" t="s">
        <v>1682</v>
      </c>
      <c r="F41" s="32"/>
      <c r="G41" s="53">
        <v>90.166405081446399</v>
      </c>
      <c r="H41" s="30">
        <f t="shared" si="0"/>
        <v>0</v>
      </c>
    </row>
    <row r="42" spans="1:8" x14ac:dyDescent="0.25">
      <c r="A42" s="26" t="s">
        <v>1741</v>
      </c>
      <c r="B42" s="27" t="s">
        <v>1659</v>
      </c>
      <c r="C42" s="27" t="s">
        <v>1662</v>
      </c>
      <c r="D42" s="27" t="s">
        <v>1736</v>
      </c>
      <c r="E42" s="27" t="s">
        <v>1683</v>
      </c>
      <c r="F42" s="32"/>
      <c r="G42" s="53">
        <v>34.9604244200724</v>
      </c>
      <c r="H42" s="30">
        <f t="shared" si="0"/>
        <v>0</v>
      </c>
    </row>
    <row r="43" spans="1:8" x14ac:dyDescent="0.25">
      <c r="A43" s="26" t="s">
        <v>543</v>
      </c>
      <c r="B43" s="27" t="s">
        <v>1659</v>
      </c>
      <c r="C43" s="27" t="s">
        <v>1662</v>
      </c>
      <c r="D43" s="27" t="s">
        <v>1670</v>
      </c>
      <c r="E43" s="27" t="s">
        <v>1683</v>
      </c>
      <c r="F43" s="32"/>
      <c r="G43" s="53">
        <v>52.175677111090501</v>
      </c>
      <c r="H43" s="30">
        <f t="shared" si="0"/>
        <v>0</v>
      </c>
    </row>
    <row r="44" spans="1:8" x14ac:dyDescent="0.25">
      <c r="A44" s="26" t="s">
        <v>544</v>
      </c>
      <c r="B44" s="27" t="s">
        <v>1659</v>
      </c>
      <c r="C44" s="27" t="s">
        <v>1662</v>
      </c>
      <c r="D44" s="27" t="s">
        <v>1671</v>
      </c>
      <c r="E44" s="27" t="s">
        <v>1683</v>
      </c>
      <c r="F44" s="32"/>
      <c r="G44" s="53">
        <v>63.270707063882703</v>
      </c>
      <c r="H44" s="30">
        <f t="shared" si="0"/>
        <v>0</v>
      </c>
    </row>
    <row r="45" spans="1:8" x14ac:dyDescent="0.25">
      <c r="A45" s="26" t="s">
        <v>545</v>
      </c>
      <c r="B45" s="27" t="s">
        <v>1659</v>
      </c>
      <c r="C45" s="27" t="s">
        <v>1662</v>
      </c>
      <c r="D45" s="27" t="s">
        <v>1672</v>
      </c>
      <c r="E45" s="27" t="s">
        <v>1683</v>
      </c>
      <c r="F45" s="32"/>
      <c r="G45" s="53">
        <v>73.180698477722501</v>
      </c>
      <c r="H45" s="30">
        <f t="shared" si="0"/>
        <v>0</v>
      </c>
    </row>
    <row r="46" spans="1:8" x14ac:dyDescent="0.25">
      <c r="A46" s="26" t="s">
        <v>546</v>
      </c>
      <c r="B46" s="27" t="s">
        <v>1659</v>
      </c>
      <c r="C46" s="27" t="s">
        <v>1662</v>
      </c>
      <c r="D46" s="27" t="s">
        <v>1673</v>
      </c>
      <c r="E46" s="27" t="s">
        <v>1683</v>
      </c>
      <c r="F46" s="32"/>
      <c r="G46" s="53">
        <v>80.7263932468897</v>
      </c>
      <c r="H46" s="30">
        <f t="shared" si="0"/>
        <v>0</v>
      </c>
    </row>
    <row r="47" spans="1:8" x14ac:dyDescent="0.25">
      <c r="A47" s="26" t="s">
        <v>547</v>
      </c>
      <c r="B47" s="27" t="s">
        <v>1659</v>
      </c>
      <c r="C47" s="27" t="s">
        <v>1662</v>
      </c>
      <c r="D47" s="27" t="s">
        <v>1674</v>
      </c>
      <c r="E47" s="27" t="s">
        <v>1683</v>
      </c>
      <c r="F47" s="32"/>
      <c r="G47" s="53">
        <v>108.693565803632</v>
      </c>
      <c r="H47" s="30">
        <f t="shared" si="0"/>
        <v>0</v>
      </c>
    </row>
    <row r="48" spans="1:8" x14ac:dyDescent="0.25">
      <c r="A48" s="26" t="s">
        <v>548</v>
      </c>
      <c r="B48" s="27" t="s">
        <v>1659</v>
      </c>
      <c r="C48" s="27" t="s">
        <v>1662</v>
      </c>
      <c r="D48" s="27" t="s">
        <v>1675</v>
      </c>
      <c r="E48" s="27" t="s">
        <v>1683</v>
      </c>
      <c r="F48" s="32"/>
      <c r="G48" s="53">
        <v>84.025095545159999</v>
      </c>
      <c r="H48" s="30">
        <f t="shared" si="0"/>
        <v>0</v>
      </c>
    </row>
    <row r="49" spans="1:8" x14ac:dyDescent="0.25">
      <c r="A49" s="26" t="s">
        <v>549</v>
      </c>
      <c r="B49" s="27" t="s">
        <v>1659</v>
      </c>
      <c r="C49" s="27" t="s">
        <v>1662</v>
      </c>
      <c r="D49" s="27" t="s">
        <v>1676</v>
      </c>
      <c r="E49" s="27" t="s">
        <v>1683</v>
      </c>
      <c r="F49" s="32"/>
      <c r="G49" s="53">
        <v>93.663846107055704</v>
      </c>
      <c r="H49" s="30">
        <f t="shared" si="0"/>
        <v>0</v>
      </c>
    </row>
    <row r="50" spans="1:8" x14ac:dyDescent="0.25">
      <c r="A50" s="26" t="s">
        <v>1742</v>
      </c>
      <c r="B50" s="27" t="s">
        <v>1659</v>
      </c>
      <c r="C50" s="27" t="s">
        <v>1662</v>
      </c>
      <c r="D50" s="27" t="s">
        <v>1736</v>
      </c>
      <c r="E50" s="27" t="s">
        <v>1684</v>
      </c>
      <c r="F50" s="32"/>
      <c r="G50" s="53">
        <v>37.678968058697102</v>
      </c>
      <c r="H50" s="30">
        <f t="shared" si="0"/>
        <v>0</v>
      </c>
    </row>
    <row r="51" spans="1:8" x14ac:dyDescent="0.25">
      <c r="A51" s="26" t="s">
        <v>550</v>
      </c>
      <c r="B51" s="27" t="s">
        <v>1659</v>
      </c>
      <c r="C51" s="27" t="s">
        <v>1662</v>
      </c>
      <c r="D51" s="27" t="s">
        <v>1670</v>
      </c>
      <c r="E51" s="27" t="s">
        <v>1684</v>
      </c>
      <c r="F51" s="32"/>
      <c r="G51" s="53">
        <v>53.0463849128883</v>
      </c>
      <c r="H51" s="30">
        <f t="shared" si="0"/>
        <v>0</v>
      </c>
    </row>
    <row r="52" spans="1:8" x14ac:dyDescent="0.25">
      <c r="A52" s="26" t="s">
        <v>551</v>
      </c>
      <c r="B52" s="27" t="s">
        <v>1659</v>
      </c>
      <c r="C52" s="27" t="s">
        <v>1662</v>
      </c>
      <c r="D52" s="27" t="s">
        <v>1671</v>
      </c>
      <c r="E52" s="27" t="s">
        <v>1684</v>
      </c>
      <c r="F52" s="32"/>
      <c r="G52" s="53">
        <v>59.878625620813999</v>
      </c>
      <c r="H52" s="30">
        <f t="shared" si="0"/>
        <v>0</v>
      </c>
    </row>
    <row r="53" spans="1:8" x14ac:dyDescent="0.25">
      <c r="A53" s="26" t="s">
        <v>552</v>
      </c>
      <c r="B53" s="27" t="s">
        <v>1659</v>
      </c>
      <c r="C53" s="27" t="s">
        <v>1662</v>
      </c>
      <c r="D53" s="27" t="s">
        <v>1672</v>
      </c>
      <c r="E53" s="27" t="s">
        <v>1684</v>
      </c>
      <c r="F53" s="32"/>
      <c r="G53" s="53">
        <v>65.400595426741603</v>
      </c>
      <c r="H53" s="30">
        <f t="shared" si="0"/>
        <v>0</v>
      </c>
    </row>
    <row r="54" spans="1:8" x14ac:dyDescent="0.25">
      <c r="A54" s="26" t="s">
        <v>553</v>
      </c>
      <c r="B54" s="27" t="s">
        <v>1659</v>
      </c>
      <c r="C54" s="27" t="s">
        <v>1662</v>
      </c>
      <c r="D54" s="27" t="s">
        <v>1673</v>
      </c>
      <c r="E54" s="27" t="s">
        <v>1684</v>
      </c>
      <c r="F54" s="32"/>
      <c r="G54" s="53">
        <v>69.420794177803401</v>
      </c>
      <c r="H54" s="30">
        <f t="shared" si="0"/>
        <v>0</v>
      </c>
    </row>
    <row r="55" spans="1:8" x14ac:dyDescent="0.25">
      <c r="A55" s="26" t="s">
        <v>554</v>
      </c>
      <c r="B55" s="27" t="s">
        <v>1659</v>
      </c>
      <c r="C55" s="27" t="s">
        <v>1662</v>
      </c>
      <c r="D55" s="27" t="s">
        <v>1674</v>
      </c>
      <c r="E55" s="27" t="s">
        <v>1684</v>
      </c>
      <c r="F55" s="32"/>
      <c r="G55" s="53">
        <v>106.45543281442001</v>
      </c>
      <c r="H55" s="30">
        <f t="shared" si="0"/>
        <v>0</v>
      </c>
    </row>
    <row r="56" spans="1:8" x14ac:dyDescent="0.25">
      <c r="A56" s="26" t="s">
        <v>555</v>
      </c>
      <c r="B56" s="27" t="s">
        <v>1659</v>
      </c>
      <c r="C56" s="27" t="s">
        <v>1662</v>
      </c>
      <c r="D56" s="27" t="s">
        <v>1675</v>
      </c>
      <c r="E56" s="27" t="s">
        <v>1684</v>
      </c>
      <c r="F56" s="32"/>
      <c r="G56" s="53">
        <v>89.896353771186995</v>
      </c>
      <c r="H56" s="30">
        <f t="shared" si="0"/>
        <v>0</v>
      </c>
    </row>
    <row r="57" spans="1:8" x14ac:dyDescent="0.25">
      <c r="A57" s="26" t="s">
        <v>556</v>
      </c>
      <c r="B57" s="27" t="s">
        <v>1659</v>
      </c>
      <c r="C57" s="27" t="s">
        <v>1662</v>
      </c>
      <c r="D57" s="27" t="s">
        <v>1676</v>
      </c>
      <c r="E57" s="27" t="s">
        <v>1684</v>
      </c>
      <c r="F57" s="32"/>
      <c r="G57" s="53">
        <v>98.547550240252093</v>
      </c>
      <c r="H57" s="30">
        <f t="shared" si="0"/>
        <v>0</v>
      </c>
    </row>
    <row r="58" spans="1:8" x14ac:dyDescent="0.25">
      <c r="A58" s="26" t="s">
        <v>1743</v>
      </c>
      <c r="B58" s="27" t="s">
        <v>1659</v>
      </c>
      <c r="C58" s="27" t="s">
        <v>1662</v>
      </c>
      <c r="D58" s="27" t="s">
        <v>1736</v>
      </c>
      <c r="E58" s="27" t="s">
        <v>1685</v>
      </c>
      <c r="F58" s="32"/>
      <c r="G58" s="53">
        <v>27.872214109863801</v>
      </c>
      <c r="H58" s="30">
        <f t="shared" si="0"/>
        <v>0</v>
      </c>
    </row>
    <row r="59" spans="1:8" x14ac:dyDescent="0.25">
      <c r="A59" s="26" t="s">
        <v>557</v>
      </c>
      <c r="B59" s="27" t="s">
        <v>1659</v>
      </c>
      <c r="C59" s="27" t="s">
        <v>1662</v>
      </c>
      <c r="D59" s="27" t="s">
        <v>1670</v>
      </c>
      <c r="E59" s="27" t="s">
        <v>1685</v>
      </c>
      <c r="F59" s="32"/>
      <c r="G59" s="53">
        <v>41.1366881252928</v>
      </c>
      <c r="H59" s="30">
        <f t="shared" si="0"/>
        <v>0</v>
      </c>
    </row>
    <row r="60" spans="1:8" x14ac:dyDescent="0.25">
      <c r="A60" s="26" t="s">
        <v>558</v>
      </c>
      <c r="B60" s="27" t="s">
        <v>1659</v>
      </c>
      <c r="C60" s="27" t="s">
        <v>1662</v>
      </c>
      <c r="D60" s="27" t="s">
        <v>1671</v>
      </c>
      <c r="E60" s="27" t="s">
        <v>1685</v>
      </c>
      <c r="F60" s="32"/>
      <c r="G60" s="53">
        <v>49.725549611225297</v>
      </c>
      <c r="H60" s="30">
        <f t="shared" si="0"/>
        <v>0</v>
      </c>
    </row>
    <row r="61" spans="1:8" x14ac:dyDescent="0.25">
      <c r="A61" s="26" t="s">
        <v>559</v>
      </c>
      <c r="B61" s="27" t="s">
        <v>1659</v>
      </c>
      <c r="C61" s="27" t="s">
        <v>1662</v>
      </c>
      <c r="D61" s="27" t="s">
        <v>1672</v>
      </c>
      <c r="E61" s="27" t="s">
        <v>1685</v>
      </c>
      <c r="F61" s="32"/>
      <c r="G61" s="53">
        <v>57.411500659440598</v>
      </c>
      <c r="H61" s="30">
        <f t="shared" si="0"/>
        <v>0</v>
      </c>
    </row>
    <row r="62" spans="1:8" x14ac:dyDescent="0.25">
      <c r="A62" s="26" t="s">
        <v>560</v>
      </c>
      <c r="B62" s="27" t="s">
        <v>1659</v>
      </c>
      <c r="C62" s="27" t="s">
        <v>1662</v>
      </c>
      <c r="D62" s="27" t="s">
        <v>1673</v>
      </c>
      <c r="E62" s="27" t="s">
        <v>1685</v>
      </c>
      <c r="F62" s="32"/>
      <c r="G62" s="53">
        <v>62.1290507289335</v>
      </c>
      <c r="H62" s="30">
        <f t="shared" si="0"/>
        <v>0</v>
      </c>
    </row>
    <row r="63" spans="1:8" x14ac:dyDescent="0.25">
      <c r="A63" s="26" t="s">
        <v>561</v>
      </c>
      <c r="B63" s="27" t="s">
        <v>1659</v>
      </c>
      <c r="C63" s="27" t="s">
        <v>1662</v>
      </c>
      <c r="D63" s="27" t="s">
        <v>1674</v>
      </c>
      <c r="E63" s="27" t="s">
        <v>1685</v>
      </c>
      <c r="F63" s="32"/>
      <c r="G63" s="53">
        <v>81.092043446474406</v>
      </c>
      <c r="H63" s="30">
        <f t="shared" si="0"/>
        <v>0</v>
      </c>
    </row>
    <row r="64" spans="1:8" x14ac:dyDescent="0.25">
      <c r="A64" s="26" t="s">
        <v>562</v>
      </c>
      <c r="B64" s="27" t="s">
        <v>1659</v>
      </c>
      <c r="C64" s="27" t="s">
        <v>1662</v>
      </c>
      <c r="D64" s="27" t="s">
        <v>1675</v>
      </c>
      <c r="E64" s="27" t="s">
        <v>1685</v>
      </c>
      <c r="F64" s="32"/>
      <c r="G64" s="53">
        <v>68.318208205938404</v>
      </c>
      <c r="H64" s="30">
        <f t="shared" si="0"/>
        <v>0</v>
      </c>
    </row>
    <row r="65" spans="1:8" x14ac:dyDescent="0.25">
      <c r="A65" s="26" t="s">
        <v>563</v>
      </c>
      <c r="B65" s="27" t="s">
        <v>1659</v>
      </c>
      <c r="C65" s="27" t="s">
        <v>1662</v>
      </c>
      <c r="D65" s="27" t="s">
        <v>1676</v>
      </c>
      <c r="E65" s="27" t="s">
        <v>1685</v>
      </c>
      <c r="F65" s="32"/>
      <c r="G65" s="53">
        <v>77.244781142774102</v>
      </c>
      <c r="H65" s="30">
        <f t="shared" si="0"/>
        <v>0</v>
      </c>
    </row>
    <row r="66" spans="1:8" x14ac:dyDescent="0.25">
      <c r="A66" s="26" t="s">
        <v>1744</v>
      </c>
      <c r="B66" s="27" t="s">
        <v>503</v>
      </c>
      <c r="C66" s="27" t="s">
        <v>1662</v>
      </c>
      <c r="D66" s="27" t="s">
        <v>1736</v>
      </c>
      <c r="E66" s="27" t="s">
        <v>1678</v>
      </c>
      <c r="F66" s="32"/>
      <c r="G66" s="53">
        <v>24.090558608714801</v>
      </c>
      <c r="H66" s="30">
        <f t="shared" ref="H66:H129" si="1">G66*F66</f>
        <v>0</v>
      </c>
    </row>
    <row r="67" spans="1:8" x14ac:dyDescent="0.25">
      <c r="A67" s="26" t="s">
        <v>564</v>
      </c>
      <c r="B67" s="27" t="s">
        <v>503</v>
      </c>
      <c r="C67" s="27" t="s">
        <v>1662</v>
      </c>
      <c r="D67" s="27" t="s">
        <v>1670</v>
      </c>
      <c r="E67" s="27" t="s">
        <v>1678</v>
      </c>
      <c r="F67" s="32"/>
      <c r="G67" s="53">
        <v>35.126811901832603</v>
      </c>
      <c r="H67" s="30">
        <f t="shared" si="1"/>
        <v>0</v>
      </c>
    </row>
    <row r="68" spans="1:8" x14ac:dyDescent="0.25">
      <c r="A68" s="26" t="s">
        <v>565</v>
      </c>
      <c r="B68" s="27" t="s">
        <v>503</v>
      </c>
      <c r="C68" s="27" t="s">
        <v>1662</v>
      </c>
      <c r="D68" s="27" t="s">
        <v>1671</v>
      </c>
      <c r="E68" s="27" t="s">
        <v>1678</v>
      </c>
      <c r="F68" s="32"/>
      <c r="G68" s="53">
        <v>42.996151142435799</v>
      </c>
      <c r="H68" s="30">
        <f t="shared" si="1"/>
        <v>0</v>
      </c>
    </row>
    <row r="69" spans="1:8" x14ac:dyDescent="0.25">
      <c r="A69" s="26" t="s">
        <v>566</v>
      </c>
      <c r="B69" s="27" t="s">
        <v>503</v>
      </c>
      <c r="C69" s="27" t="s">
        <v>1662</v>
      </c>
      <c r="D69" s="27" t="s">
        <v>1672</v>
      </c>
      <c r="E69" s="27" t="s">
        <v>1678</v>
      </c>
      <c r="F69" s="32"/>
      <c r="G69" s="53">
        <v>51.3212558653183</v>
      </c>
      <c r="H69" s="30">
        <f t="shared" si="1"/>
        <v>0</v>
      </c>
    </row>
    <row r="70" spans="1:8" x14ac:dyDescent="0.25">
      <c r="A70" s="26" t="s">
        <v>567</v>
      </c>
      <c r="B70" s="27" t="s">
        <v>503</v>
      </c>
      <c r="C70" s="27" t="s">
        <v>1662</v>
      </c>
      <c r="D70" s="27" t="s">
        <v>1673</v>
      </c>
      <c r="E70" s="27" t="s">
        <v>1678</v>
      </c>
      <c r="F70" s="32"/>
      <c r="G70" s="53">
        <v>55.680506125566602</v>
      </c>
      <c r="H70" s="30">
        <f t="shared" si="1"/>
        <v>0</v>
      </c>
    </row>
    <row r="71" spans="1:8" x14ac:dyDescent="0.25">
      <c r="A71" s="26" t="s">
        <v>568</v>
      </c>
      <c r="B71" s="27" t="s">
        <v>503</v>
      </c>
      <c r="C71" s="27" t="s">
        <v>1662</v>
      </c>
      <c r="D71" s="27" t="s">
        <v>1674</v>
      </c>
      <c r="E71" s="27" t="s">
        <v>1678</v>
      </c>
      <c r="F71" s="32"/>
      <c r="G71" s="53">
        <v>71.872775360419197</v>
      </c>
      <c r="H71" s="30">
        <f t="shared" si="1"/>
        <v>0</v>
      </c>
    </row>
    <row r="72" spans="1:8" x14ac:dyDescent="0.25">
      <c r="A72" s="26" t="s">
        <v>569</v>
      </c>
      <c r="B72" s="27" t="s">
        <v>503</v>
      </c>
      <c r="C72" s="27" t="s">
        <v>1662</v>
      </c>
      <c r="D72" s="27" t="s">
        <v>1675</v>
      </c>
      <c r="E72" s="27" t="s">
        <v>1678</v>
      </c>
      <c r="F72" s="32"/>
      <c r="G72" s="53">
        <v>60.084483892183599</v>
      </c>
      <c r="H72" s="30">
        <f t="shared" si="1"/>
        <v>0</v>
      </c>
    </row>
    <row r="73" spans="1:8" x14ac:dyDescent="0.25">
      <c r="A73" s="26" t="s">
        <v>570</v>
      </c>
      <c r="B73" s="27" t="s">
        <v>503</v>
      </c>
      <c r="C73" s="27" t="s">
        <v>1662</v>
      </c>
      <c r="D73" s="27" t="s">
        <v>1676</v>
      </c>
      <c r="E73" s="27" t="s">
        <v>1678</v>
      </c>
      <c r="F73" s="32"/>
      <c r="G73" s="53">
        <v>61.886079363499299</v>
      </c>
      <c r="H73" s="30">
        <f t="shared" si="1"/>
        <v>0</v>
      </c>
    </row>
    <row r="74" spans="1:8" x14ac:dyDescent="0.25">
      <c r="A74" s="26" t="s">
        <v>1745</v>
      </c>
      <c r="B74" s="27" t="s">
        <v>503</v>
      </c>
      <c r="C74" s="27" t="s">
        <v>1662</v>
      </c>
      <c r="D74" s="27" t="s">
        <v>1736</v>
      </c>
      <c r="E74" s="27" t="s">
        <v>1679</v>
      </c>
      <c r="F74" s="32"/>
      <c r="G74" s="53">
        <v>46.439886886021597</v>
      </c>
      <c r="H74" s="30">
        <f t="shared" si="1"/>
        <v>0</v>
      </c>
    </row>
    <row r="75" spans="1:8" x14ac:dyDescent="0.25">
      <c r="A75" s="26" t="s">
        <v>571</v>
      </c>
      <c r="B75" s="27" t="s">
        <v>503</v>
      </c>
      <c r="C75" s="27" t="s">
        <v>1662</v>
      </c>
      <c r="D75" s="27" t="s">
        <v>1670</v>
      </c>
      <c r="E75" s="27" t="s">
        <v>1679</v>
      </c>
      <c r="F75" s="32"/>
      <c r="G75" s="53">
        <v>65.656482291656502</v>
      </c>
      <c r="H75" s="30">
        <f t="shared" si="1"/>
        <v>0</v>
      </c>
    </row>
    <row r="76" spans="1:8" x14ac:dyDescent="0.25">
      <c r="A76" s="26" t="s">
        <v>572</v>
      </c>
      <c r="B76" s="27" t="s">
        <v>503</v>
      </c>
      <c r="C76" s="27" t="s">
        <v>1662</v>
      </c>
      <c r="D76" s="27" t="s">
        <v>1671</v>
      </c>
      <c r="E76" s="27" t="s">
        <v>1679</v>
      </c>
      <c r="F76" s="32"/>
      <c r="G76" s="53">
        <v>79.1614678520788</v>
      </c>
      <c r="H76" s="30">
        <f t="shared" si="1"/>
        <v>0</v>
      </c>
    </row>
    <row r="77" spans="1:8" x14ac:dyDescent="0.25">
      <c r="A77" s="26" t="s">
        <v>573</v>
      </c>
      <c r="B77" s="27" t="s">
        <v>503</v>
      </c>
      <c r="C77" s="27" t="s">
        <v>1662</v>
      </c>
      <c r="D77" s="27" t="s">
        <v>1672</v>
      </c>
      <c r="E77" s="27" t="s">
        <v>1679</v>
      </c>
      <c r="F77" s="32"/>
      <c r="G77" s="53">
        <v>90.331986760348599</v>
      </c>
      <c r="H77" s="30">
        <f t="shared" si="1"/>
        <v>0</v>
      </c>
    </row>
    <row r="78" spans="1:8" x14ac:dyDescent="0.25">
      <c r="A78" s="26" t="s">
        <v>574</v>
      </c>
      <c r="B78" s="27" t="s">
        <v>503</v>
      </c>
      <c r="C78" s="27" t="s">
        <v>1662</v>
      </c>
      <c r="D78" s="27" t="s">
        <v>1673</v>
      </c>
      <c r="E78" s="27" t="s">
        <v>1679</v>
      </c>
      <c r="F78" s="32"/>
      <c r="G78" s="53">
        <v>102.41901363333901</v>
      </c>
      <c r="H78" s="30">
        <f t="shared" si="1"/>
        <v>0</v>
      </c>
    </row>
    <row r="79" spans="1:8" x14ac:dyDescent="0.25">
      <c r="A79" s="26" t="s">
        <v>575</v>
      </c>
      <c r="B79" s="27" t="s">
        <v>503</v>
      </c>
      <c r="C79" s="27" t="s">
        <v>1662</v>
      </c>
      <c r="D79" s="27" t="s">
        <v>1674</v>
      </c>
      <c r="E79" s="27" t="s">
        <v>1679</v>
      </c>
      <c r="F79" s="32"/>
      <c r="G79" s="53">
        <v>136.297828268335</v>
      </c>
      <c r="H79" s="30">
        <f t="shared" si="1"/>
        <v>0</v>
      </c>
    </row>
    <row r="80" spans="1:8" x14ac:dyDescent="0.25">
      <c r="A80" s="26" t="s">
        <v>576</v>
      </c>
      <c r="B80" s="27" t="s">
        <v>503</v>
      </c>
      <c r="C80" s="27" t="s">
        <v>1662</v>
      </c>
      <c r="D80" s="27" t="s">
        <v>1675</v>
      </c>
      <c r="E80" s="27" t="s">
        <v>1679</v>
      </c>
      <c r="F80" s="32"/>
      <c r="G80" s="53">
        <v>119.32232172057699</v>
      </c>
      <c r="H80" s="30">
        <f t="shared" si="1"/>
        <v>0</v>
      </c>
    </row>
    <row r="81" spans="1:8" x14ac:dyDescent="0.25">
      <c r="A81" s="26" t="s">
        <v>577</v>
      </c>
      <c r="B81" s="27" t="s">
        <v>503</v>
      </c>
      <c r="C81" s="27" t="s">
        <v>1662</v>
      </c>
      <c r="D81" s="27" t="s">
        <v>1676</v>
      </c>
      <c r="E81" s="27" t="s">
        <v>1679</v>
      </c>
      <c r="F81" s="32"/>
      <c r="G81" s="53">
        <v>99.8044372562521</v>
      </c>
      <c r="H81" s="30">
        <f t="shared" si="1"/>
        <v>0</v>
      </c>
    </row>
    <row r="82" spans="1:8" x14ac:dyDescent="0.25">
      <c r="A82" s="26" t="s">
        <v>1746</v>
      </c>
      <c r="B82" s="27" t="s">
        <v>503</v>
      </c>
      <c r="C82" s="27" t="s">
        <v>1662</v>
      </c>
      <c r="D82" s="27" t="s">
        <v>1736</v>
      </c>
      <c r="E82" s="27" t="s">
        <v>1680</v>
      </c>
      <c r="F82" s="32"/>
      <c r="G82" s="53">
        <v>36.094619043971903</v>
      </c>
      <c r="H82" s="30">
        <f t="shared" si="1"/>
        <v>0</v>
      </c>
    </row>
    <row r="83" spans="1:8" x14ac:dyDescent="0.25">
      <c r="A83" s="26" t="s">
        <v>578</v>
      </c>
      <c r="B83" s="27" t="s">
        <v>503</v>
      </c>
      <c r="C83" s="27" t="s">
        <v>1662</v>
      </c>
      <c r="D83" s="27" t="s">
        <v>1670</v>
      </c>
      <c r="E83" s="27" t="s">
        <v>1680</v>
      </c>
      <c r="F83" s="32"/>
      <c r="G83" s="53">
        <v>49.074097863103503</v>
      </c>
      <c r="H83" s="30">
        <f t="shared" si="1"/>
        <v>0</v>
      </c>
    </row>
    <row r="84" spans="1:8" x14ac:dyDescent="0.25">
      <c r="A84" s="26" t="s">
        <v>579</v>
      </c>
      <c r="B84" s="27" t="s">
        <v>503</v>
      </c>
      <c r="C84" s="27" t="s">
        <v>1662</v>
      </c>
      <c r="D84" s="27" t="s">
        <v>1671</v>
      </c>
      <c r="E84" s="27" t="s">
        <v>1680</v>
      </c>
      <c r="F84" s="32"/>
      <c r="G84" s="53">
        <v>56.3955273220623</v>
      </c>
      <c r="H84" s="30">
        <f t="shared" si="1"/>
        <v>0</v>
      </c>
    </row>
    <row r="85" spans="1:8" x14ac:dyDescent="0.25">
      <c r="A85" s="26" t="s">
        <v>580</v>
      </c>
      <c r="B85" s="27" t="s">
        <v>503</v>
      </c>
      <c r="C85" s="27" t="s">
        <v>1662</v>
      </c>
      <c r="D85" s="27" t="s">
        <v>1672</v>
      </c>
      <c r="E85" s="27" t="s">
        <v>1680</v>
      </c>
      <c r="F85" s="32"/>
      <c r="G85" s="53">
        <v>64.215596214942096</v>
      </c>
      <c r="H85" s="30">
        <f t="shared" si="1"/>
        <v>0</v>
      </c>
    </row>
    <row r="86" spans="1:8" x14ac:dyDescent="0.25">
      <c r="A86" s="26" t="s">
        <v>581</v>
      </c>
      <c r="B86" s="27" t="s">
        <v>503</v>
      </c>
      <c r="C86" s="27" t="s">
        <v>1662</v>
      </c>
      <c r="D86" s="27" t="s">
        <v>1673</v>
      </c>
      <c r="E86" s="27" t="s">
        <v>1680</v>
      </c>
      <c r="F86" s="32"/>
      <c r="G86" s="53">
        <v>71.1786022989711</v>
      </c>
      <c r="H86" s="30">
        <f t="shared" si="1"/>
        <v>0</v>
      </c>
    </row>
    <row r="87" spans="1:8" x14ac:dyDescent="0.25">
      <c r="A87" s="26" t="s">
        <v>582</v>
      </c>
      <c r="B87" s="27" t="s">
        <v>503</v>
      </c>
      <c r="C87" s="27" t="s">
        <v>1662</v>
      </c>
      <c r="D87" s="27" t="s">
        <v>1674</v>
      </c>
      <c r="E87" s="27" t="s">
        <v>1680</v>
      </c>
      <c r="F87" s="32"/>
      <c r="G87" s="53">
        <v>92.8479377649291</v>
      </c>
      <c r="H87" s="30">
        <f t="shared" si="1"/>
        <v>0</v>
      </c>
    </row>
    <row r="88" spans="1:8" x14ac:dyDescent="0.25">
      <c r="A88" s="26" t="s">
        <v>583</v>
      </c>
      <c r="B88" s="27" t="s">
        <v>503</v>
      </c>
      <c r="C88" s="27" t="s">
        <v>1662</v>
      </c>
      <c r="D88" s="27" t="s">
        <v>1675</v>
      </c>
      <c r="E88" s="27" t="s">
        <v>1680</v>
      </c>
      <c r="F88" s="32"/>
      <c r="G88" s="53">
        <v>81.776172393347693</v>
      </c>
      <c r="H88" s="30">
        <f t="shared" si="1"/>
        <v>0</v>
      </c>
    </row>
    <row r="89" spans="1:8" x14ac:dyDescent="0.25">
      <c r="A89" s="26" t="s">
        <v>584</v>
      </c>
      <c r="B89" s="27" t="s">
        <v>503</v>
      </c>
      <c r="C89" s="27" t="s">
        <v>1662</v>
      </c>
      <c r="D89" s="27" t="s">
        <v>1676</v>
      </c>
      <c r="E89" s="27" t="s">
        <v>1680</v>
      </c>
      <c r="F89" s="32"/>
      <c r="G89" s="53">
        <v>85.400971877385402</v>
      </c>
      <c r="H89" s="30">
        <f t="shared" si="1"/>
        <v>0</v>
      </c>
    </row>
    <row r="90" spans="1:8" x14ac:dyDescent="0.25">
      <c r="A90" s="26" t="s">
        <v>1747</v>
      </c>
      <c r="B90" s="27" t="s">
        <v>503</v>
      </c>
      <c r="C90" s="27" t="s">
        <v>1662</v>
      </c>
      <c r="D90" s="27" t="s">
        <v>1736</v>
      </c>
      <c r="E90" s="27" t="s">
        <v>1681</v>
      </c>
      <c r="F90" s="32"/>
      <c r="G90" s="53">
        <v>24.9227336973461</v>
      </c>
      <c r="H90" s="30">
        <f t="shared" si="1"/>
        <v>0</v>
      </c>
    </row>
    <row r="91" spans="1:8" x14ac:dyDescent="0.25">
      <c r="A91" s="26" t="s">
        <v>585</v>
      </c>
      <c r="B91" s="27" t="s">
        <v>503</v>
      </c>
      <c r="C91" s="27" t="s">
        <v>1662</v>
      </c>
      <c r="D91" s="27" t="s">
        <v>1670</v>
      </c>
      <c r="E91" s="27" t="s">
        <v>1681</v>
      </c>
      <c r="F91" s="32"/>
      <c r="G91" s="53">
        <v>37.561104450492202</v>
      </c>
      <c r="H91" s="30">
        <f t="shared" si="1"/>
        <v>0</v>
      </c>
    </row>
    <row r="92" spans="1:8" x14ac:dyDescent="0.25">
      <c r="A92" s="26" t="s">
        <v>586</v>
      </c>
      <c r="B92" s="27" t="s">
        <v>503</v>
      </c>
      <c r="C92" s="27" t="s">
        <v>1662</v>
      </c>
      <c r="D92" s="27" t="s">
        <v>1671</v>
      </c>
      <c r="E92" s="27" t="s">
        <v>1681</v>
      </c>
      <c r="F92" s="32"/>
      <c r="G92" s="53">
        <v>45.290355983539698</v>
      </c>
      <c r="H92" s="30">
        <f t="shared" si="1"/>
        <v>0</v>
      </c>
    </row>
    <row r="93" spans="1:8" x14ac:dyDescent="0.25">
      <c r="A93" s="26" t="s">
        <v>587</v>
      </c>
      <c r="B93" s="27" t="s">
        <v>503</v>
      </c>
      <c r="C93" s="27" t="s">
        <v>1662</v>
      </c>
      <c r="D93" s="27" t="s">
        <v>1672</v>
      </c>
      <c r="E93" s="27" t="s">
        <v>1681</v>
      </c>
      <c r="F93" s="32"/>
      <c r="G93" s="53">
        <v>52.179194717464597</v>
      </c>
      <c r="H93" s="30">
        <f t="shared" si="1"/>
        <v>0</v>
      </c>
    </row>
    <row r="94" spans="1:8" x14ac:dyDescent="0.25">
      <c r="A94" s="26" t="s">
        <v>588</v>
      </c>
      <c r="B94" s="27" t="s">
        <v>503</v>
      </c>
      <c r="C94" s="27" t="s">
        <v>1662</v>
      </c>
      <c r="D94" s="27" t="s">
        <v>1673</v>
      </c>
      <c r="E94" s="27" t="s">
        <v>1681</v>
      </c>
      <c r="F94" s="32"/>
      <c r="G94" s="53">
        <v>57.796665873259997</v>
      </c>
      <c r="H94" s="30">
        <f t="shared" si="1"/>
        <v>0</v>
      </c>
    </row>
    <row r="95" spans="1:8" x14ac:dyDescent="0.25">
      <c r="A95" s="26" t="s">
        <v>589</v>
      </c>
      <c r="B95" s="27" t="s">
        <v>503</v>
      </c>
      <c r="C95" s="27" t="s">
        <v>1662</v>
      </c>
      <c r="D95" s="27" t="s">
        <v>1674</v>
      </c>
      <c r="E95" s="27" t="s">
        <v>1681</v>
      </c>
      <c r="F95" s="32"/>
      <c r="G95" s="53">
        <v>63.702781706817298</v>
      </c>
      <c r="H95" s="30">
        <f t="shared" si="1"/>
        <v>0</v>
      </c>
    </row>
    <row r="96" spans="1:8" x14ac:dyDescent="0.25">
      <c r="A96" s="26" t="s">
        <v>590</v>
      </c>
      <c r="B96" s="27" t="s">
        <v>503</v>
      </c>
      <c r="C96" s="27" t="s">
        <v>1662</v>
      </c>
      <c r="D96" s="27" t="s">
        <v>1675</v>
      </c>
      <c r="E96" s="27" t="s">
        <v>1681</v>
      </c>
      <c r="F96" s="32"/>
      <c r="G96" s="53">
        <v>54.822451094755998</v>
      </c>
      <c r="H96" s="30">
        <f t="shared" si="1"/>
        <v>0</v>
      </c>
    </row>
    <row r="97" spans="1:8" x14ac:dyDescent="0.25">
      <c r="A97" s="26" t="s">
        <v>591</v>
      </c>
      <c r="B97" s="27" t="s">
        <v>503</v>
      </c>
      <c r="C97" s="27" t="s">
        <v>1662</v>
      </c>
      <c r="D97" s="27" t="s">
        <v>1676</v>
      </c>
      <c r="E97" s="27" t="s">
        <v>1681</v>
      </c>
      <c r="F97" s="32"/>
      <c r="G97" s="53">
        <v>59.841453885980101</v>
      </c>
      <c r="H97" s="30">
        <f t="shared" si="1"/>
        <v>0</v>
      </c>
    </row>
    <row r="98" spans="1:8" x14ac:dyDescent="0.25">
      <c r="A98" s="26" t="s">
        <v>1748</v>
      </c>
      <c r="B98" s="27" t="s">
        <v>503</v>
      </c>
      <c r="C98" s="27" t="s">
        <v>1662</v>
      </c>
      <c r="D98" s="27" t="s">
        <v>1736</v>
      </c>
      <c r="E98" s="27" t="s">
        <v>1682</v>
      </c>
      <c r="F98" s="32"/>
      <c r="G98" s="53">
        <v>26.244895811524099</v>
      </c>
      <c r="H98" s="30">
        <f t="shared" si="1"/>
        <v>0</v>
      </c>
    </row>
    <row r="99" spans="1:8" x14ac:dyDescent="0.25">
      <c r="A99" s="26" t="s">
        <v>592</v>
      </c>
      <c r="B99" s="27" t="s">
        <v>503</v>
      </c>
      <c r="C99" s="27" t="s">
        <v>1662</v>
      </c>
      <c r="D99" s="27" t="s">
        <v>1670</v>
      </c>
      <c r="E99" s="27" t="s">
        <v>1682</v>
      </c>
      <c r="F99" s="32"/>
      <c r="G99" s="53">
        <v>39.3407267340639</v>
      </c>
      <c r="H99" s="30">
        <f t="shared" si="1"/>
        <v>0</v>
      </c>
    </row>
    <row r="100" spans="1:8" x14ac:dyDescent="0.25">
      <c r="A100" s="26" t="s">
        <v>593</v>
      </c>
      <c r="B100" s="27" t="s">
        <v>503</v>
      </c>
      <c r="C100" s="27" t="s">
        <v>1662</v>
      </c>
      <c r="D100" s="27" t="s">
        <v>1671</v>
      </c>
      <c r="E100" s="27" t="s">
        <v>1682</v>
      </c>
      <c r="F100" s="32"/>
      <c r="G100" s="53">
        <v>48.943968030362797</v>
      </c>
      <c r="H100" s="30">
        <f t="shared" si="1"/>
        <v>0</v>
      </c>
    </row>
    <row r="101" spans="1:8" x14ac:dyDescent="0.25">
      <c r="A101" s="26" t="s">
        <v>594</v>
      </c>
      <c r="B101" s="27" t="s">
        <v>503</v>
      </c>
      <c r="C101" s="27" t="s">
        <v>1662</v>
      </c>
      <c r="D101" s="27" t="s">
        <v>1672</v>
      </c>
      <c r="E101" s="27" t="s">
        <v>1682</v>
      </c>
      <c r="F101" s="32"/>
      <c r="G101" s="53">
        <v>54.5695744727362</v>
      </c>
      <c r="H101" s="30">
        <f t="shared" si="1"/>
        <v>0</v>
      </c>
    </row>
    <row r="102" spans="1:8" x14ac:dyDescent="0.25">
      <c r="A102" s="26" t="s">
        <v>595</v>
      </c>
      <c r="B102" s="27" t="s">
        <v>503</v>
      </c>
      <c r="C102" s="27" t="s">
        <v>1662</v>
      </c>
      <c r="D102" s="27" t="s">
        <v>1673</v>
      </c>
      <c r="E102" s="27" t="s">
        <v>1682</v>
      </c>
      <c r="F102" s="32"/>
      <c r="G102" s="53">
        <v>62.010929616853304</v>
      </c>
      <c r="H102" s="30">
        <f t="shared" si="1"/>
        <v>0</v>
      </c>
    </row>
    <row r="103" spans="1:8" x14ac:dyDescent="0.25">
      <c r="A103" s="26" t="s">
        <v>596</v>
      </c>
      <c r="B103" s="27" t="s">
        <v>503</v>
      </c>
      <c r="C103" s="27" t="s">
        <v>1662</v>
      </c>
      <c r="D103" s="27" t="s">
        <v>1674</v>
      </c>
      <c r="E103" s="27" t="s">
        <v>1682</v>
      </c>
      <c r="F103" s="32"/>
      <c r="G103" s="53">
        <v>90.755717902427705</v>
      </c>
      <c r="H103" s="30">
        <f t="shared" si="1"/>
        <v>0</v>
      </c>
    </row>
    <row r="104" spans="1:8" x14ac:dyDescent="0.25">
      <c r="A104" s="26" t="s">
        <v>597</v>
      </c>
      <c r="B104" s="27" t="s">
        <v>503</v>
      </c>
      <c r="C104" s="27" t="s">
        <v>1662</v>
      </c>
      <c r="D104" s="27" t="s">
        <v>1675</v>
      </c>
      <c r="E104" s="27" t="s">
        <v>1682</v>
      </c>
      <c r="F104" s="32"/>
      <c r="G104" s="53">
        <v>74.880630020027994</v>
      </c>
      <c r="H104" s="30">
        <f t="shared" si="1"/>
        <v>0</v>
      </c>
    </row>
    <row r="105" spans="1:8" x14ac:dyDescent="0.25">
      <c r="A105" s="26" t="s">
        <v>598</v>
      </c>
      <c r="B105" s="27" t="s">
        <v>503</v>
      </c>
      <c r="C105" s="27" t="s">
        <v>1662</v>
      </c>
      <c r="D105" s="27" t="s">
        <v>1676</v>
      </c>
      <c r="E105" s="27" t="s">
        <v>1682</v>
      </c>
      <c r="F105" s="32"/>
      <c r="G105" s="53">
        <v>63.684904959704703</v>
      </c>
      <c r="H105" s="30">
        <f t="shared" si="1"/>
        <v>0</v>
      </c>
    </row>
    <row r="106" spans="1:8" x14ac:dyDescent="0.25">
      <c r="A106" s="26" t="s">
        <v>1749</v>
      </c>
      <c r="B106" s="27" t="s">
        <v>503</v>
      </c>
      <c r="C106" s="27" t="s">
        <v>1662</v>
      </c>
      <c r="D106" s="27" t="s">
        <v>1736</v>
      </c>
      <c r="E106" s="27" t="s">
        <v>1683</v>
      </c>
      <c r="F106" s="32"/>
      <c r="G106" s="53">
        <v>27.441017863250501</v>
      </c>
      <c r="H106" s="30">
        <f t="shared" si="1"/>
        <v>0</v>
      </c>
    </row>
    <row r="107" spans="1:8" x14ac:dyDescent="0.25">
      <c r="A107" s="26" t="s">
        <v>599</v>
      </c>
      <c r="B107" s="27" t="s">
        <v>503</v>
      </c>
      <c r="C107" s="27" t="s">
        <v>1662</v>
      </c>
      <c r="D107" s="27" t="s">
        <v>1670</v>
      </c>
      <c r="E107" s="27" t="s">
        <v>1683</v>
      </c>
      <c r="F107" s="32"/>
      <c r="G107" s="53">
        <v>39.246284620927</v>
      </c>
      <c r="H107" s="30">
        <f t="shared" si="1"/>
        <v>0</v>
      </c>
    </row>
    <row r="108" spans="1:8" x14ac:dyDescent="0.25">
      <c r="A108" s="26" t="s">
        <v>600</v>
      </c>
      <c r="B108" s="27" t="s">
        <v>503</v>
      </c>
      <c r="C108" s="27" t="s">
        <v>1662</v>
      </c>
      <c r="D108" s="27" t="s">
        <v>1671</v>
      </c>
      <c r="E108" s="27" t="s">
        <v>1683</v>
      </c>
      <c r="F108" s="32"/>
      <c r="G108" s="53">
        <v>46.4053259451725</v>
      </c>
      <c r="H108" s="30">
        <f t="shared" si="1"/>
        <v>0</v>
      </c>
    </row>
    <row r="109" spans="1:8" x14ac:dyDescent="0.25">
      <c r="A109" s="26" t="s">
        <v>601</v>
      </c>
      <c r="B109" s="27" t="s">
        <v>503</v>
      </c>
      <c r="C109" s="27" t="s">
        <v>1662</v>
      </c>
      <c r="D109" s="27" t="s">
        <v>1672</v>
      </c>
      <c r="E109" s="27" t="s">
        <v>1683</v>
      </c>
      <c r="F109" s="32"/>
      <c r="G109" s="53">
        <v>52.611884045210601</v>
      </c>
      <c r="H109" s="30">
        <f t="shared" si="1"/>
        <v>0</v>
      </c>
    </row>
    <row r="110" spans="1:8" x14ac:dyDescent="0.25">
      <c r="A110" s="26" t="s">
        <v>602</v>
      </c>
      <c r="B110" s="27" t="s">
        <v>503</v>
      </c>
      <c r="C110" s="27" t="s">
        <v>1662</v>
      </c>
      <c r="D110" s="27" t="s">
        <v>1673</v>
      </c>
      <c r="E110" s="27" t="s">
        <v>1683</v>
      </c>
      <c r="F110" s="32"/>
      <c r="G110" s="53">
        <v>57.124277909794202</v>
      </c>
      <c r="H110" s="30">
        <f t="shared" si="1"/>
        <v>0</v>
      </c>
    </row>
    <row r="111" spans="1:8" x14ac:dyDescent="0.25">
      <c r="A111" s="26" t="s">
        <v>603</v>
      </c>
      <c r="B111" s="27" t="s">
        <v>503</v>
      </c>
      <c r="C111" s="27" t="s">
        <v>1662</v>
      </c>
      <c r="D111" s="27" t="s">
        <v>1674</v>
      </c>
      <c r="E111" s="27" t="s">
        <v>1683</v>
      </c>
      <c r="F111" s="32"/>
      <c r="G111" s="53">
        <v>74.226427917469394</v>
      </c>
      <c r="H111" s="30">
        <f t="shared" si="1"/>
        <v>0</v>
      </c>
    </row>
    <row r="112" spans="1:8" x14ac:dyDescent="0.25">
      <c r="A112" s="26" t="s">
        <v>604</v>
      </c>
      <c r="B112" s="27" t="s">
        <v>503</v>
      </c>
      <c r="C112" s="27" t="s">
        <v>1662</v>
      </c>
      <c r="D112" s="27" t="s">
        <v>1675</v>
      </c>
      <c r="E112" s="27" t="s">
        <v>1683</v>
      </c>
      <c r="F112" s="32"/>
      <c r="G112" s="53">
        <v>58.466252663374</v>
      </c>
      <c r="H112" s="30">
        <f t="shared" si="1"/>
        <v>0</v>
      </c>
    </row>
    <row r="113" spans="1:8" x14ac:dyDescent="0.25">
      <c r="A113" s="26" t="s">
        <v>605</v>
      </c>
      <c r="B113" s="27" t="s">
        <v>503</v>
      </c>
      <c r="C113" s="27" t="s">
        <v>1662</v>
      </c>
      <c r="D113" s="27" t="s">
        <v>1676</v>
      </c>
      <c r="E113" s="27" t="s">
        <v>1683</v>
      </c>
      <c r="F113" s="32"/>
      <c r="G113" s="53">
        <v>66.091223294133002</v>
      </c>
      <c r="H113" s="30">
        <f t="shared" si="1"/>
        <v>0</v>
      </c>
    </row>
    <row r="114" spans="1:8" x14ac:dyDescent="0.25">
      <c r="A114" s="26" t="s">
        <v>1750</v>
      </c>
      <c r="B114" s="27" t="s">
        <v>503</v>
      </c>
      <c r="C114" s="27" t="s">
        <v>1662</v>
      </c>
      <c r="D114" s="27" t="s">
        <v>1736</v>
      </c>
      <c r="E114" s="27" t="s">
        <v>1684</v>
      </c>
      <c r="F114" s="32"/>
      <c r="G114" s="53">
        <v>30.1446904840382</v>
      </c>
      <c r="H114" s="30">
        <f t="shared" si="1"/>
        <v>0</v>
      </c>
    </row>
    <row r="115" spans="1:8" x14ac:dyDescent="0.25">
      <c r="A115" s="26" t="s">
        <v>606</v>
      </c>
      <c r="B115" s="27" t="s">
        <v>503</v>
      </c>
      <c r="C115" s="27" t="s">
        <v>1662</v>
      </c>
      <c r="D115" s="27" t="s">
        <v>1670</v>
      </c>
      <c r="E115" s="27" t="s">
        <v>1684</v>
      </c>
      <c r="F115" s="32"/>
      <c r="G115" s="53">
        <v>40.8832350433633</v>
      </c>
      <c r="H115" s="30">
        <f t="shared" si="1"/>
        <v>0</v>
      </c>
    </row>
    <row r="116" spans="1:8" x14ac:dyDescent="0.25">
      <c r="A116" s="26" t="s">
        <v>607</v>
      </c>
      <c r="B116" s="27" t="s">
        <v>503</v>
      </c>
      <c r="C116" s="27" t="s">
        <v>1662</v>
      </c>
      <c r="D116" s="27" t="s">
        <v>1671</v>
      </c>
      <c r="E116" s="27" t="s">
        <v>1684</v>
      </c>
      <c r="F116" s="32"/>
      <c r="G116" s="53">
        <v>45.194229239634602</v>
      </c>
      <c r="H116" s="30">
        <f t="shared" si="1"/>
        <v>0</v>
      </c>
    </row>
    <row r="117" spans="1:8" x14ac:dyDescent="0.25">
      <c r="A117" s="26" t="s">
        <v>608</v>
      </c>
      <c r="B117" s="27" t="s">
        <v>503</v>
      </c>
      <c r="C117" s="27" t="s">
        <v>1662</v>
      </c>
      <c r="D117" s="27" t="s">
        <v>1672</v>
      </c>
      <c r="E117" s="27" t="s">
        <v>1684</v>
      </c>
      <c r="F117" s="32"/>
      <c r="G117" s="53">
        <v>48.479461039264102</v>
      </c>
      <c r="H117" s="30">
        <f t="shared" si="1"/>
        <v>0</v>
      </c>
    </row>
    <row r="118" spans="1:8" x14ac:dyDescent="0.25">
      <c r="A118" s="26" t="s">
        <v>609</v>
      </c>
      <c r="B118" s="27" t="s">
        <v>503</v>
      </c>
      <c r="C118" s="27" t="s">
        <v>1662</v>
      </c>
      <c r="D118" s="27" t="s">
        <v>1673</v>
      </c>
      <c r="E118" s="27" t="s">
        <v>1684</v>
      </c>
      <c r="F118" s="32"/>
      <c r="G118" s="53">
        <v>50.760265650466003</v>
      </c>
      <c r="H118" s="30">
        <f t="shared" si="1"/>
        <v>0</v>
      </c>
    </row>
    <row r="119" spans="1:8" x14ac:dyDescent="0.25">
      <c r="A119" s="26" t="s">
        <v>610</v>
      </c>
      <c r="B119" s="27" t="s">
        <v>503</v>
      </c>
      <c r="C119" s="27" t="s">
        <v>1662</v>
      </c>
      <c r="D119" s="27" t="s">
        <v>1674</v>
      </c>
      <c r="E119" s="27" t="s">
        <v>1684</v>
      </c>
      <c r="F119" s="32"/>
      <c r="G119" s="53">
        <v>73.987195990985896</v>
      </c>
      <c r="H119" s="30">
        <f t="shared" si="1"/>
        <v>0</v>
      </c>
    </row>
    <row r="120" spans="1:8" x14ac:dyDescent="0.25">
      <c r="A120" s="26" t="s">
        <v>611</v>
      </c>
      <c r="B120" s="27" t="s">
        <v>503</v>
      </c>
      <c r="C120" s="27" t="s">
        <v>1662</v>
      </c>
      <c r="D120" s="27" t="s">
        <v>1675</v>
      </c>
      <c r="E120" s="27" t="s">
        <v>1684</v>
      </c>
      <c r="F120" s="32"/>
      <c r="G120" s="53">
        <v>63.891045356082202</v>
      </c>
      <c r="H120" s="30">
        <f t="shared" si="1"/>
        <v>0</v>
      </c>
    </row>
    <row r="121" spans="1:8" x14ac:dyDescent="0.25">
      <c r="A121" s="26" t="s">
        <v>612</v>
      </c>
      <c r="B121" s="27" t="s">
        <v>503</v>
      </c>
      <c r="C121" s="27" t="s">
        <v>1662</v>
      </c>
      <c r="D121" s="27" t="s">
        <v>1676</v>
      </c>
      <c r="E121" s="27" t="s">
        <v>1684</v>
      </c>
      <c r="F121" s="32"/>
      <c r="G121" s="53">
        <v>70.194206669186201</v>
      </c>
      <c r="H121" s="30">
        <f t="shared" si="1"/>
        <v>0</v>
      </c>
    </row>
    <row r="122" spans="1:8" x14ac:dyDescent="0.25">
      <c r="A122" s="26" t="s">
        <v>1751</v>
      </c>
      <c r="B122" s="27" t="s">
        <v>503</v>
      </c>
      <c r="C122" s="27" t="s">
        <v>1662</v>
      </c>
      <c r="D122" s="27" t="s">
        <v>1736</v>
      </c>
      <c r="E122" s="27" t="s">
        <v>1685</v>
      </c>
      <c r="F122" s="32"/>
      <c r="G122" s="53">
        <v>22.270373679580299</v>
      </c>
      <c r="H122" s="30">
        <f t="shared" si="1"/>
        <v>0</v>
      </c>
    </row>
    <row r="123" spans="1:8" x14ac:dyDescent="0.25">
      <c r="A123" s="26" t="s">
        <v>613</v>
      </c>
      <c r="B123" s="27" t="s">
        <v>503</v>
      </c>
      <c r="C123" s="27" t="s">
        <v>1662</v>
      </c>
      <c r="D123" s="27" t="s">
        <v>1670</v>
      </c>
      <c r="E123" s="27" t="s">
        <v>1685</v>
      </c>
      <c r="F123" s="32"/>
      <c r="G123" s="53">
        <v>31.515406173206699</v>
      </c>
      <c r="H123" s="30">
        <f t="shared" si="1"/>
        <v>0</v>
      </c>
    </row>
    <row r="124" spans="1:8" x14ac:dyDescent="0.25">
      <c r="A124" s="26" t="s">
        <v>614</v>
      </c>
      <c r="B124" s="27" t="s">
        <v>503</v>
      </c>
      <c r="C124" s="27" t="s">
        <v>1662</v>
      </c>
      <c r="D124" s="27" t="s">
        <v>1671</v>
      </c>
      <c r="E124" s="27" t="s">
        <v>1685</v>
      </c>
      <c r="F124" s="32"/>
      <c r="G124" s="53">
        <v>37.148520639697097</v>
      </c>
      <c r="H124" s="30">
        <f t="shared" si="1"/>
        <v>0</v>
      </c>
    </row>
    <row r="125" spans="1:8" x14ac:dyDescent="0.25">
      <c r="A125" s="26" t="s">
        <v>615</v>
      </c>
      <c r="B125" s="27" t="s">
        <v>503</v>
      </c>
      <c r="C125" s="27" t="s">
        <v>1662</v>
      </c>
      <c r="D125" s="27" t="s">
        <v>1672</v>
      </c>
      <c r="E125" s="27" t="s">
        <v>1685</v>
      </c>
      <c r="F125" s="32"/>
      <c r="G125" s="53">
        <v>42.024545453429297</v>
      </c>
      <c r="H125" s="30">
        <f t="shared" si="1"/>
        <v>0</v>
      </c>
    </row>
    <row r="126" spans="1:8" x14ac:dyDescent="0.25">
      <c r="A126" s="26" t="s">
        <v>616</v>
      </c>
      <c r="B126" s="27" t="s">
        <v>503</v>
      </c>
      <c r="C126" s="27" t="s">
        <v>1662</v>
      </c>
      <c r="D126" s="27" t="s">
        <v>1673</v>
      </c>
      <c r="E126" s="27" t="s">
        <v>1685</v>
      </c>
      <c r="F126" s="32"/>
      <c r="G126" s="53">
        <v>44.745679652597502</v>
      </c>
      <c r="H126" s="30">
        <f t="shared" si="1"/>
        <v>0</v>
      </c>
    </row>
    <row r="127" spans="1:8" x14ac:dyDescent="0.25">
      <c r="A127" s="26" t="s">
        <v>617</v>
      </c>
      <c r="B127" s="27" t="s">
        <v>503</v>
      </c>
      <c r="C127" s="27" t="s">
        <v>1662</v>
      </c>
      <c r="D127" s="27" t="s">
        <v>1674</v>
      </c>
      <c r="E127" s="27" t="s">
        <v>1685</v>
      </c>
      <c r="F127" s="32"/>
      <c r="G127" s="53">
        <v>56.106780858354099</v>
      </c>
      <c r="H127" s="30">
        <f t="shared" si="1"/>
        <v>0</v>
      </c>
    </row>
    <row r="128" spans="1:8" x14ac:dyDescent="0.25">
      <c r="A128" s="26" t="s">
        <v>618</v>
      </c>
      <c r="B128" s="27" t="s">
        <v>503</v>
      </c>
      <c r="C128" s="27" t="s">
        <v>1662</v>
      </c>
      <c r="D128" s="27" t="s">
        <v>1675</v>
      </c>
      <c r="E128" s="27" t="s">
        <v>1685</v>
      </c>
      <c r="F128" s="32"/>
      <c r="G128" s="53">
        <v>48.248704238100899</v>
      </c>
      <c r="H128" s="30">
        <f t="shared" si="1"/>
        <v>0</v>
      </c>
    </row>
    <row r="129" spans="1:8" x14ac:dyDescent="0.25">
      <c r="A129" s="26" t="s">
        <v>619</v>
      </c>
      <c r="B129" s="27" t="s">
        <v>503</v>
      </c>
      <c r="C129" s="27" t="s">
        <v>1662</v>
      </c>
      <c r="D129" s="27" t="s">
        <v>1676</v>
      </c>
      <c r="E129" s="27" t="s">
        <v>1685</v>
      </c>
      <c r="F129" s="32"/>
      <c r="G129" s="53">
        <v>55.268140509266701</v>
      </c>
      <c r="H129" s="30">
        <f t="shared" si="1"/>
        <v>0</v>
      </c>
    </row>
    <row r="130" spans="1:8" x14ac:dyDescent="0.25">
      <c r="A130" s="26" t="s">
        <v>1752</v>
      </c>
      <c r="B130" s="27" t="s">
        <v>1659</v>
      </c>
      <c r="C130" s="27" t="s">
        <v>1663</v>
      </c>
      <c r="D130" s="27" t="s">
        <v>1736</v>
      </c>
      <c r="E130" s="27" t="s">
        <v>1678</v>
      </c>
      <c r="F130" s="32"/>
      <c r="G130" s="53">
        <v>52.966735777942901</v>
      </c>
      <c r="H130" s="30">
        <f t="shared" ref="H130:H193" si="2">G130*F130</f>
        <v>0</v>
      </c>
    </row>
    <row r="131" spans="1:8" x14ac:dyDescent="0.25">
      <c r="A131" s="26" t="s">
        <v>620</v>
      </c>
      <c r="B131" s="27" t="s">
        <v>1659</v>
      </c>
      <c r="C131" s="27" t="s">
        <v>1663</v>
      </c>
      <c r="D131" s="27" t="s">
        <v>1670</v>
      </c>
      <c r="E131" s="27" t="s">
        <v>1678</v>
      </c>
      <c r="F131" s="32"/>
      <c r="G131" s="53">
        <v>78.9583214159709</v>
      </c>
      <c r="H131" s="30">
        <f t="shared" si="2"/>
        <v>0</v>
      </c>
    </row>
    <row r="132" spans="1:8" x14ac:dyDescent="0.25">
      <c r="A132" s="26" t="s">
        <v>621</v>
      </c>
      <c r="B132" s="27" t="s">
        <v>1659</v>
      </c>
      <c r="C132" s="27" t="s">
        <v>1663</v>
      </c>
      <c r="D132" s="27" t="s">
        <v>1671</v>
      </c>
      <c r="E132" s="27" t="s">
        <v>1678</v>
      </c>
      <c r="F132" s="32"/>
      <c r="G132" s="53">
        <v>98.308869738178203</v>
      </c>
      <c r="H132" s="30">
        <f t="shared" si="2"/>
        <v>0</v>
      </c>
    </row>
    <row r="133" spans="1:8" x14ac:dyDescent="0.25">
      <c r="A133" s="26" t="s">
        <v>622</v>
      </c>
      <c r="B133" s="27" t="s">
        <v>1659</v>
      </c>
      <c r="C133" s="27" t="s">
        <v>1663</v>
      </c>
      <c r="D133" s="27" t="s">
        <v>1672</v>
      </c>
      <c r="E133" s="27" t="s">
        <v>1678</v>
      </c>
      <c r="F133" s="32"/>
      <c r="G133" s="53">
        <v>118.941950359698</v>
      </c>
      <c r="H133" s="30">
        <f t="shared" si="2"/>
        <v>0</v>
      </c>
    </row>
    <row r="134" spans="1:8" x14ac:dyDescent="0.25">
      <c r="A134" s="26" t="s">
        <v>623</v>
      </c>
      <c r="B134" s="27" t="s">
        <v>1659</v>
      </c>
      <c r="C134" s="27" t="s">
        <v>1663</v>
      </c>
      <c r="D134" s="27" t="s">
        <v>1673</v>
      </c>
      <c r="E134" s="27" t="s">
        <v>1678</v>
      </c>
      <c r="F134" s="32"/>
      <c r="G134" s="53">
        <v>130.79300852448401</v>
      </c>
      <c r="H134" s="30">
        <f t="shared" si="2"/>
        <v>0</v>
      </c>
    </row>
    <row r="135" spans="1:8" x14ac:dyDescent="0.25">
      <c r="A135" s="26" t="s">
        <v>624</v>
      </c>
      <c r="B135" s="27" t="s">
        <v>1659</v>
      </c>
      <c r="C135" s="27" t="s">
        <v>1663</v>
      </c>
      <c r="D135" s="27" t="s">
        <v>1674</v>
      </c>
      <c r="E135" s="27" t="s">
        <v>1678</v>
      </c>
      <c r="F135" s="32"/>
      <c r="G135" s="53">
        <v>168.041198322344</v>
      </c>
      <c r="H135" s="30">
        <f t="shared" si="2"/>
        <v>0</v>
      </c>
    </row>
    <row r="136" spans="1:8" x14ac:dyDescent="0.25">
      <c r="A136" s="26" t="s">
        <v>625</v>
      </c>
      <c r="B136" s="27" t="s">
        <v>1659</v>
      </c>
      <c r="C136" s="27" t="s">
        <v>1663</v>
      </c>
      <c r="D136" s="27" t="s">
        <v>1675</v>
      </c>
      <c r="E136" s="27" t="s">
        <v>1678</v>
      </c>
      <c r="F136" s="32"/>
      <c r="G136" s="53">
        <v>139.787543448055</v>
      </c>
      <c r="H136" s="30">
        <f t="shared" si="2"/>
        <v>0</v>
      </c>
    </row>
    <row r="137" spans="1:8" x14ac:dyDescent="0.25">
      <c r="A137" s="26" t="s">
        <v>626</v>
      </c>
      <c r="B137" s="27" t="s">
        <v>1659</v>
      </c>
      <c r="C137" s="27" t="s">
        <v>1663</v>
      </c>
      <c r="D137" s="27" t="s">
        <v>1676</v>
      </c>
      <c r="E137" s="27" t="s">
        <v>1678</v>
      </c>
      <c r="F137" s="32"/>
      <c r="G137" s="53">
        <v>140.43923786291501</v>
      </c>
      <c r="H137" s="30">
        <f t="shared" si="2"/>
        <v>0</v>
      </c>
    </row>
    <row r="138" spans="1:8" x14ac:dyDescent="0.25">
      <c r="A138" s="26" t="s">
        <v>1753</v>
      </c>
      <c r="B138" s="27" t="s">
        <v>1659</v>
      </c>
      <c r="C138" s="27" t="s">
        <v>1663</v>
      </c>
      <c r="D138" s="27" t="s">
        <v>1736</v>
      </c>
      <c r="E138" s="27" t="s">
        <v>1679</v>
      </c>
      <c r="F138" s="32"/>
      <c r="G138" s="53">
        <v>101.60217503395199</v>
      </c>
      <c r="H138" s="30">
        <f t="shared" si="2"/>
        <v>0</v>
      </c>
    </row>
    <row r="139" spans="1:8" x14ac:dyDescent="0.25">
      <c r="A139" s="26" t="s">
        <v>627</v>
      </c>
      <c r="B139" s="27" t="s">
        <v>1659</v>
      </c>
      <c r="C139" s="27" t="s">
        <v>1663</v>
      </c>
      <c r="D139" s="27" t="s">
        <v>1670</v>
      </c>
      <c r="E139" s="27" t="s">
        <v>1679</v>
      </c>
      <c r="F139" s="32"/>
      <c r="G139" s="53">
        <v>146.43725984912501</v>
      </c>
      <c r="H139" s="30">
        <f t="shared" si="2"/>
        <v>0</v>
      </c>
    </row>
    <row r="140" spans="1:8" x14ac:dyDescent="0.25">
      <c r="A140" s="26" t="s">
        <v>628</v>
      </c>
      <c r="B140" s="27" t="s">
        <v>1659</v>
      </c>
      <c r="C140" s="27" t="s">
        <v>1663</v>
      </c>
      <c r="D140" s="27" t="s">
        <v>1671</v>
      </c>
      <c r="E140" s="27" t="s">
        <v>1679</v>
      </c>
      <c r="F140" s="32"/>
      <c r="G140" s="53">
        <v>179.04328060580099</v>
      </c>
      <c r="H140" s="30">
        <f t="shared" si="2"/>
        <v>0</v>
      </c>
    </row>
    <row r="141" spans="1:8" x14ac:dyDescent="0.25">
      <c r="A141" s="26" t="s">
        <v>629</v>
      </c>
      <c r="B141" s="27" t="s">
        <v>1659</v>
      </c>
      <c r="C141" s="27" t="s">
        <v>1663</v>
      </c>
      <c r="D141" s="27" t="s">
        <v>1672</v>
      </c>
      <c r="E141" s="27" t="s">
        <v>1679</v>
      </c>
      <c r="F141" s="32"/>
      <c r="G141" s="53">
        <v>206.54383809864601</v>
      </c>
      <c r="H141" s="30">
        <f t="shared" si="2"/>
        <v>0</v>
      </c>
    </row>
    <row r="142" spans="1:8" x14ac:dyDescent="0.25">
      <c r="A142" s="26" t="s">
        <v>630</v>
      </c>
      <c r="B142" s="27" t="s">
        <v>1659</v>
      </c>
      <c r="C142" s="27" t="s">
        <v>1663</v>
      </c>
      <c r="D142" s="27" t="s">
        <v>1673</v>
      </c>
      <c r="E142" s="27" t="s">
        <v>1679</v>
      </c>
      <c r="F142" s="32"/>
      <c r="G142" s="53">
        <v>236.639318412824</v>
      </c>
      <c r="H142" s="30">
        <f t="shared" si="2"/>
        <v>0</v>
      </c>
    </row>
    <row r="143" spans="1:8" x14ac:dyDescent="0.25">
      <c r="A143" s="26" t="s">
        <v>631</v>
      </c>
      <c r="B143" s="27" t="s">
        <v>1659</v>
      </c>
      <c r="C143" s="27" t="s">
        <v>1663</v>
      </c>
      <c r="D143" s="27" t="s">
        <v>1674</v>
      </c>
      <c r="E143" s="27" t="s">
        <v>1679</v>
      </c>
      <c r="F143" s="32"/>
      <c r="G143" s="53">
        <v>314.93515600589001</v>
      </c>
      <c r="H143" s="30">
        <f t="shared" si="2"/>
        <v>0</v>
      </c>
    </row>
    <row r="144" spans="1:8" x14ac:dyDescent="0.25">
      <c r="A144" s="26" t="s">
        <v>632</v>
      </c>
      <c r="B144" s="27" t="s">
        <v>1659</v>
      </c>
      <c r="C144" s="27" t="s">
        <v>1663</v>
      </c>
      <c r="D144" s="27" t="s">
        <v>1675</v>
      </c>
      <c r="E144" s="27" t="s">
        <v>1679</v>
      </c>
      <c r="F144" s="32"/>
      <c r="G144" s="53">
        <v>274.275666138438</v>
      </c>
      <c r="H144" s="30">
        <f t="shared" si="2"/>
        <v>0</v>
      </c>
    </row>
    <row r="145" spans="1:8" x14ac:dyDescent="0.25">
      <c r="A145" s="26" t="s">
        <v>633</v>
      </c>
      <c r="B145" s="27" t="s">
        <v>1659</v>
      </c>
      <c r="C145" s="27" t="s">
        <v>1663</v>
      </c>
      <c r="D145" s="27" t="s">
        <v>1676</v>
      </c>
      <c r="E145" s="27" t="s">
        <v>1679</v>
      </c>
      <c r="F145" s="32"/>
      <c r="G145" s="53">
        <v>225.690229067579</v>
      </c>
      <c r="H145" s="30">
        <f t="shared" si="2"/>
        <v>0</v>
      </c>
    </row>
    <row r="146" spans="1:8" x14ac:dyDescent="0.25">
      <c r="A146" s="26" t="s">
        <v>1754</v>
      </c>
      <c r="B146" s="27" t="s">
        <v>1659</v>
      </c>
      <c r="C146" s="27" t="s">
        <v>1663</v>
      </c>
      <c r="D146" s="27" t="s">
        <v>1736</v>
      </c>
      <c r="E146" s="27" t="s">
        <v>1680</v>
      </c>
      <c r="F146" s="32"/>
      <c r="G146" s="53">
        <v>79.635160033385603</v>
      </c>
      <c r="H146" s="30">
        <f t="shared" si="2"/>
        <v>0</v>
      </c>
    </row>
    <row r="147" spans="1:8" x14ac:dyDescent="0.25">
      <c r="A147" s="26" t="s">
        <v>634</v>
      </c>
      <c r="B147" s="27" t="s">
        <v>1659</v>
      </c>
      <c r="C147" s="27" t="s">
        <v>1663</v>
      </c>
      <c r="D147" s="27" t="s">
        <v>1670</v>
      </c>
      <c r="E147" s="27" t="s">
        <v>1680</v>
      </c>
      <c r="F147" s="32"/>
      <c r="G147" s="53">
        <v>110.84493992712299</v>
      </c>
      <c r="H147" s="30">
        <f t="shared" si="2"/>
        <v>0</v>
      </c>
    </row>
    <row r="148" spans="1:8" x14ac:dyDescent="0.25">
      <c r="A148" s="26" t="s">
        <v>635</v>
      </c>
      <c r="B148" s="27" t="s">
        <v>1659</v>
      </c>
      <c r="C148" s="27" t="s">
        <v>1663</v>
      </c>
      <c r="D148" s="27" t="s">
        <v>1671</v>
      </c>
      <c r="E148" s="27" t="s">
        <v>1680</v>
      </c>
      <c r="F148" s="32"/>
      <c r="G148" s="53">
        <v>129.718695214441</v>
      </c>
      <c r="H148" s="30">
        <f t="shared" si="2"/>
        <v>0</v>
      </c>
    </row>
    <row r="149" spans="1:8" x14ac:dyDescent="0.25">
      <c r="A149" s="26" t="s">
        <v>636</v>
      </c>
      <c r="B149" s="27" t="s">
        <v>1659</v>
      </c>
      <c r="C149" s="27" t="s">
        <v>1663</v>
      </c>
      <c r="D149" s="27" t="s">
        <v>1672</v>
      </c>
      <c r="E149" s="27" t="s">
        <v>1680</v>
      </c>
      <c r="F149" s="32"/>
      <c r="G149" s="53">
        <v>149.85137135469799</v>
      </c>
      <c r="H149" s="30">
        <f t="shared" si="2"/>
        <v>0</v>
      </c>
    </row>
    <row r="150" spans="1:8" x14ac:dyDescent="0.25">
      <c r="A150" s="26" t="s">
        <v>637</v>
      </c>
      <c r="B150" s="27" t="s">
        <v>1659</v>
      </c>
      <c r="C150" s="27" t="s">
        <v>1663</v>
      </c>
      <c r="D150" s="27" t="s">
        <v>1673</v>
      </c>
      <c r="E150" s="27" t="s">
        <v>1680</v>
      </c>
      <c r="F150" s="32"/>
      <c r="G150" s="53">
        <v>168.47856589479201</v>
      </c>
      <c r="H150" s="30">
        <f t="shared" si="2"/>
        <v>0</v>
      </c>
    </row>
    <row r="151" spans="1:8" x14ac:dyDescent="0.25">
      <c r="A151" s="26" t="s">
        <v>638</v>
      </c>
      <c r="B151" s="27" t="s">
        <v>1659</v>
      </c>
      <c r="C151" s="27" t="s">
        <v>1663</v>
      </c>
      <c r="D151" s="27" t="s">
        <v>1674</v>
      </c>
      <c r="E151" s="27" t="s">
        <v>1680</v>
      </c>
      <c r="F151" s="32"/>
      <c r="G151" s="53">
        <v>218.66859203530601</v>
      </c>
      <c r="H151" s="30">
        <f t="shared" si="2"/>
        <v>0</v>
      </c>
    </row>
    <row r="152" spans="1:8" x14ac:dyDescent="0.25">
      <c r="A152" s="26" t="s">
        <v>639</v>
      </c>
      <c r="B152" s="27" t="s">
        <v>1659</v>
      </c>
      <c r="C152" s="27" t="s">
        <v>1663</v>
      </c>
      <c r="D152" s="27" t="s">
        <v>1675</v>
      </c>
      <c r="E152" s="27" t="s">
        <v>1680</v>
      </c>
      <c r="F152" s="32"/>
      <c r="G152" s="53">
        <v>191.629676737457</v>
      </c>
      <c r="H152" s="30">
        <f t="shared" si="2"/>
        <v>0</v>
      </c>
    </row>
    <row r="153" spans="1:8" x14ac:dyDescent="0.25">
      <c r="A153" s="26" t="s">
        <v>640</v>
      </c>
      <c r="B153" s="27" t="s">
        <v>1659</v>
      </c>
      <c r="C153" s="27" t="s">
        <v>1663</v>
      </c>
      <c r="D153" s="27" t="s">
        <v>1676</v>
      </c>
      <c r="E153" s="27" t="s">
        <v>1680</v>
      </c>
      <c r="F153" s="32"/>
      <c r="G153" s="53">
        <v>194.322395973022</v>
      </c>
      <c r="H153" s="30">
        <f t="shared" si="2"/>
        <v>0</v>
      </c>
    </row>
    <row r="154" spans="1:8" x14ac:dyDescent="0.25">
      <c r="A154" s="26" t="s">
        <v>1755</v>
      </c>
      <c r="B154" s="27" t="s">
        <v>1659</v>
      </c>
      <c r="C154" s="27" t="s">
        <v>1663</v>
      </c>
      <c r="D154" s="27" t="s">
        <v>1736</v>
      </c>
      <c r="E154" s="27" t="s">
        <v>1681</v>
      </c>
      <c r="F154" s="32"/>
      <c r="G154" s="53">
        <v>54.3275241595829</v>
      </c>
      <c r="H154" s="30">
        <f t="shared" si="2"/>
        <v>0</v>
      </c>
    </row>
    <row r="155" spans="1:8" x14ac:dyDescent="0.25">
      <c r="A155" s="26" t="s">
        <v>641</v>
      </c>
      <c r="B155" s="27" t="s">
        <v>1659</v>
      </c>
      <c r="C155" s="27" t="s">
        <v>1663</v>
      </c>
      <c r="D155" s="27" t="s">
        <v>1670</v>
      </c>
      <c r="E155" s="27" t="s">
        <v>1681</v>
      </c>
      <c r="F155" s="32"/>
      <c r="G155" s="53">
        <v>83.469144138058297</v>
      </c>
      <c r="H155" s="30">
        <f t="shared" si="2"/>
        <v>0</v>
      </c>
    </row>
    <row r="156" spans="1:8" x14ac:dyDescent="0.25">
      <c r="A156" s="26" t="s">
        <v>642</v>
      </c>
      <c r="B156" s="27" t="s">
        <v>1659</v>
      </c>
      <c r="C156" s="27" t="s">
        <v>1663</v>
      </c>
      <c r="D156" s="27" t="s">
        <v>1671</v>
      </c>
      <c r="E156" s="27" t="s">
        <v>1681</v>
      </c>
      <c r="F156" s="32"/>
      <c r="G156" s="53">
        <v>102.077985114854</v>
      </c>
      <c r="H156" s="30">
        <f t="shared" si="2"/>
        <v>0</v>
      </c>
    </row>
    <row r="157" spans="1:8" x14ac:dyDescent="0.25">
      <c r="A157" s="26" t="s">
        <v>643</v>
      </c>
      <c r="B157" s="27" t="s">
        <v>1659</v>
      </c>
      <c r="C157" s="27" t="s">
        <v>1663</v>
      </c>
      <c r="D157" s="27" t="s">
        <v>1672</v>
      </c>
      <c r="E157" s="27" t="s">
        <v>1681</v>
      </c>
      <c r="F157" s="32"/>
      <c r="G157" s="53">
        <v>118.918530665066</v>
      </c>
      <c r="H157" s="30">
        <f t="shared" si="2"/>
        <v>0</v>
      </c>
    </row>
    <row r="158" spans="1:8" x14ac:dyDescent="0.25">
      <c r="A158" s="26" t="s">
        <v>644</v>
      </c>
      <c r="B158" s="27" t="s">
        <v>1659</v>
      </c>
      <c r="C158" s="27" t="s">
        <v>1663</v>
      </c>
      <c r="D158" s="27" t="s">
        <v>1673</v>
      </c>
      <c r="E158" s="27" t="s">
        <v>1681</v>
      </c>
      <c r="F158" s="32"/>
      <c r="G158" s="53">
        <v>133.137971734686</v>
      </c>
      <c r="H158" s="30">
        <f t="shared" si="2"/>
        <v>0</v>
      </c>
    </row>
    <row r="159" spans="1:8" x14ac:dyDescent="0.25">
      <c r="A159" s="26" t="s">
        <v>645</v>
      </c>
      <c r="B159" s="27" t="s">
        <v>1659</v>
      </c>
      <c r="C159" s="27" t="s">
        <v>1663</v>
      </c>
      <c r="D159" s="27" t="s">
        <v>1674</v>
      </c>
      <c r="E159" s="27" t="s">
        <v>1681</v>
      </c>
      <c r="F159" s="32"/>
      <c r="G159" s="53">
        <v>146.82156918742999</v>
      </c>
      <c r="H159" s="30">
        <f t="shared" si="2"/>
        <v>0</v>
      </c>
    </row>
    <row r="160" spans="1:8" x14ac:dyDescent="0.25">
      <c r="A160" s="26" t="s">
        <v>646</v>
      </c>
      <c r="B160" s="27" t="s">
        <v>1659</v>
      </c>
      <c r="C160" s="27" t="s">
        <v>1663</v>
      </c>
      <c r="D160" s="27" t="s">
        <v>1675</v>
      </c>
      <c r="E160" s="27" t="s">
        <v>1681</v>
      </c>
      <c r="F160" s="32"/>
      <c r="G160" s="53">
        <v>125.658046609465</v>
      </c>
      <c r="H160" s="30">
        <f t="shared" si="2"/>
        <v>0</v>
      </c>
    </row>
    <row r="161" spans="1:8" x14ac:dyDescent="0.25">
      <c r="A161" s="26" t="s">
        <v>647</v>
      </c>
      <c r="B161" s="27" t="s">
        <v>1659</v>
      </c>
      <c r="C161" s="27" t="s">
        <v>1663</v>
      </c>
      <c r="D161" s="27" t="s">
        <v>1676</v>
      </c>
      <c r="E161" s="27" t="s">
        <v>1681</v>
      </c>
      <c r="F161" s="32"/>
      <c r="G161" s="53">
        <v>134.89705082798699</v>
      </c>
      <c r="H161" s="30">
        <f t="shared" si="2"/>
        <v>0</v>
      </c>
    </row>
    <row r="162" spans="1:8" x14ac:dyDescent="0.25">
      <c r="A162" s="26" t="s">
        <v>1756</v>
      </c>
      <c r="B162" s="27" t="s">
        <v>1659</v>
      </c>
      <c r="C162" s="27" t="s">
        <v>1663</v>
      </c>
      <c r="D162" s="27" t="s">
        <v>1736</v>
      </c>
      <c r="E162" s="27" t="s">
        <v>1682</v>
      </c>
      <c r="F162" s="32"/>
      <c r="G162" s="53">
        <v>57.396247537184998</v>
      </c>
      <c r="H162" s="30">
        <f t="shared" si="2"/>
        <v>0</v>
      </c>
    </row>
    <row r="163" spans="1:8" x14ac:dyDescent="0.25">
      <c r="A163" s="26" t="s">
        <v>648</v>
      </c>
      <c r="B163" s="27" t="s">
        <v>1659</v>
      </c>
      <c r="C163" s="27" t="s">
        <v>1663</v>
      </c>
      <c r="D163" s="27" t="s">
        <v>1670</v>
      </c>
      <c r="E163" s="27" t="s">
        <v>1682</v>
      </c>
      <c r="F163" s="32"/>
      <c r="G163" s="53">
        <v>87.714261126542198</v>
      </c>
      <c r="H163" s="30">
        <f t="shared" si="2"/>
        <v>0</v>
      </c>
    </row>
    <row r="164" spans="1:8" x14ac:dyDescent="0.25">
      <c r="A164" s="26" t="s">
        <v>649</v>
      </c>
      <c r="B164" s="27" t="s">
        <v>1659</v>
      </c>
      <c r="C164" s="27" t="s">
        <v>1663</v>
      </c>
      <c r="D164" s="27" t="s">
        <v>1671</v>
      </c>
      <c r="E164" s="27" t="s">
        <v>1682</v>
      </c>
      <c r="F164" s="32"/>
      <c r="G164" s="53">
        <v>110.671976454892</v>
      </c>
      <c r="H164" s="30">
        <f t="shared" si="2"/>
        <v>0</v>
      </c>
    </row>
    <row r="165" spans="1:8" x14ac:dyDescent="0.25">
      <c r="A165" s="26" t="s">
        <v>650</v>
      </c>
      <c r="B165" s="27" t="s">
        <v>1659</v>
      </c>
      <c r="C165" s="27" t="s">
        <v>1663</v>
      </c>
      <c r="D165" s="27" t="s">
        <v>1672</v>
      </c>
      <c r="E165" s="27" t="s">
        <v>1682</v>
      </c>
      <c r="F165" s="32"/>
      <c r="G165" s="53">
        <v>124.754612362209</v>
      </c>
      <c r="H165" s="30">
        <f t="shared" si="2"/>
        <v>0</v>
      </c>
    </row>
    <row r="166" spans="1:8" x14ac:dyDescent="0.25">
      <c r="A166" s="26" t="s">
        <v>651</v>
      </c>
      <c r="B166" s="27" t="s">
        <v>1659</v>
      </c>
      <c r="C166" s="27" t="s">
        <v>1663</v>
      </c>
      <c r="D166" s="27" t="s">
        <v>1673</v>
      </c>
      <c r="E166" s="27" t="s">
        <v>1682</v>
      </c>
      <c r="F166" s="32"/>
      <c r="G166" s="53">
        <v>143.27132767277499</v>
      </c>
      <c r="H166" s="30">
        <f t="shared" si="2"/>
        <v>0</v>
      </c>
    </row>
    <row r="167" spans="1:8" x14ac:dyDescent="0.25">
      <c r="A167" s="26" t="s">
        <v>652</v>
      </c>
      <c r="B167" s="27" t="s">
        <v>1659</v>
      </c>
      <c r="C167" s="27" t="s">
        <v>1663</v>
      </c>
      <c r="D167" s="27" t="s">
        <v>1674</v>
      </c>
      <c r="E167" s="27" t="s">
        <v>1682</v>
      </c>
      <c r="F167" s="32"/>
      <c r="G167" s="53">
        <v>209.68008084572199</v>
      </c>
      <c r="H167" s="30">
        <f t="shared" si="2"/>
        <v>0</v>
      </c>
    </row>
    <row r="168" spans="1:8" x14ac:dyDescent="0.25">
      <c r="A168" s="26" t="s">
        <v>653</v>
      </c>
      <c r="B168" s="27" t="s">
        <v>1659</v>
      </c>
      <c r="C168" s="27" t="s">
        <v>1663</v>
      </c>
      <c r="D168" s="27" t="s">
        <v>1675</v>
      </c>
      <c r="E168" s="27" t="s">
        <v>1682</v>
      </c>
      <c r="F168" s="32"/>
      <c r="G168" s="53">
        <v>172.09676016680601</v>
      </c>
      <c r="H168" s="30">
        <f t="shared" si="2"/>
        <v>0</v>
      </c>
    </row>
    <row r="169" spans="1:8" x14ac:dyDescent="0.25">
      <c r="A169" s="26" t="s">
        <v>654</v>
      </c>
      <c r="B169" s="27" t="s">
        <v>1659</v>
      </c>
      <c r="C169" s="27" t="s">
        <v>1663</v>
      </c>
      <c r="D169" s="27" t="s">
        <v>1676</v>
      </c>
      <c r="E169" s="27" t="s">
        <v>1682</v>
      </c>
      <c r="F169" s="32"/>
      <c r="G169" s="53">
        <v>143.96176713294901</v>
      </c>
      <c r="H169" s="30">
        <f t="shared" si="2"/>
        <v>0</v>
      </c>
    </row>
    <row r="170" spans="1:8" x14ac:dyDescent="0.25">
      <c r="A170" s="26" t="s">
        <v>1757</v>
      </c>
      <c r="B170" s="27" t="s">
        <v>1659</v>
      </c>
      <c r="C170" s="27" t="s">
        <v>1663</v>
      </c>
      <c r="D170" s="27" t="s">
        <v>1736</v>
      </c>
      <c r="E170" s="27" t="s">
        <v>1683</v>
      </c>
      <c r="F170" s="32"/>
      <c r="G170" s="53">
        <v>60.273346711982697</v>
      </c>
      <c r="H170" s="30">
        <f t="shared" si="2"/>
        <v>0</v>
      </c>
    </row>
    <row r="171" spans="1:8" x14ac:dyDescent="0.25">
      <c r="A171" s="26" t="s">
        <v>655</v>
      </c>
      <c r="B171" s="27" t="s">
        <v>1659</v>
      </c>
      <c r="C171" s="27" t="s">
        <v>1663</v>
      </c>
      <c r="D171" s="27" t="s">
        <v>1670</v>
      </c>
      <c r="E171" s="27" t="s">
        <v>1683</v>
      </c>
      <c r="F171" s="32"/>
      <c r="G171" s="53">
        <v>88.154288380898606</v>
      </c>
      <c r="H171" s="30">
        <f t="shared" si="2"/>
        <v>0</v>
      </c>
    </row>
    <row r="172" spans="1:8" x14ac:dyDescent="0.25">
      <c r="A172" s="26" t="s">
        <v>656</v>
      </c>
      <c r="B172" s="27" t="s">
        <v>1659</v>
      </c>
      <c r="C172" s="27" t="s">
        <v>1663</v>
      </c>
      <c r="D172" s="27" t="s">
        <v>1671</v>
      </c>
      <c r="E172" s="27" t="s">
        <v>1683</v>
      </c>
      <c r="F172" s="32"/>
      <c r="G172" s="53">
        <v>106.05767897885001</v>
      </c>
      <c r="H172" s="30">
        <f t="shared" si="2"/>
        <v>0</v>
      </c>
    </row>
    <row r="173" spans="1:8" x14ac:dyDescent="0.25">
      <c r="A173" s="26" t="s">
        <v>657</v>
      </c>
      <c r="B173" s="27" t="s">
        <v>1659</v>
      </c>
      <c r="C173" s="27" t="s">
        <v>1663</v>
      </c>
      <c r="D173" s="27" t="s">
        <v>1672</v>
      </c>
      <c r="E173" s="27" t="s">
        <v>1683</v>
      </c>
      <c r="F173" s="32"/>
      <c r="G173" s="53">
        <v>121.915177832971</v>
      </c>
      <c r="H173" s="30">
        <f t="shared" si="2"/>
        <v>0</v>
      </c>
    </row>
    <row r="174" spans="1:8" x14ac:dyDescent="0.25">
      <c r="A174" s="26" t="s">
        <v>658</v>
      </c>
      <c r="B174" s="27" t="s">
        <v>1659</v>
      </c>
      <c r="C174" s="27" t="s">
        <v>1663</v>
      </c>
      <c r="D174" s="27" t="s">
        <v>1673</v>
      </c>
      <c r="E174" s="27" t="s">
        <v>1683</v>
      </c>
      <c r="F174" s="32"/>
      <c r="G174" s="53">
        <v>134.20128879722799</v>
      </c>
      <c r="H174" s="30">
        <f t="shared" si="2"/>
        <v>0</v>
      </c>
    </row>
    <row r="175" spans="1:8" x14ac:dyDescent="0.25">
      <c r="A175" s="26" t="s">
        <v>659</v>
      </c>
      <c r="B175" s="27" t="s">
        <v>1659</v>
      </c>
      <c r="C175" s="27" t="s">
        <v>1663</v>
      </c>
      <c r="D175" s="27" t="s">
        <v>1674</v>
      </c>
      <c r="E175" s="27" t="s">
        <v>1683</v>
      </c>
      <c r="F175" s="32"/>
      <c r="G175" s="53">
        <v>173.60925965612901</v>
      </c>
      <c r="H175" s="30">
        <f t="shared" si="2"/>
        <v>0</v>
      </c>
    </row>
    <row r="176" spans="1:8" x14ac:dyDescent="0.25">
      <c r="A176" s="26" t="s">
        <v>660</v>
      </c>
      <c r="B176" s="27" t="s">
        <v>1659</v>
      </c>
      <c r="C176" s="27" t="s">
        <v>1663</v>
      </c>
      <c r="D176" s="27" t="s">
        <v>1675</v>
      </c>
      <c r="E176" s="27" t="s">
        <v>1683</v>
      </c>
      <c r="F176" s="32"/>
      <c r="G176" s="53">
        <v>136.048664900284</v>
      </c>
      <c r="H176" s="30">
        <f t="shared" si="2"/>
        <v>0</v>
      </c>
    </row>
    <row r="177" spans="1:8" x14ac:dyDescent="0.25">
      <c r="A177" s="26" t="s">
        <v>661</v>
      </c>
      <c r="B177" s="27" t="s">
        <v>1659</v>
      </c>
      <c r="C177" s="27" t="s">
        <v>1663</v>
      </c>
      <c r="D177" s="27" t="s">
        <v>1676</v>
      </c>
      <c r="E177" s="27" t="s">
        <v>1683</v>
      </c>
      <c r="F177" s="32"/>
      <c r="G177" s="53">
        <v>149.859587799716</v>
      </c>
      <c r="H177" s="30">
        <f t="shared" si="2"/>
        <v>0</v>
      </c>
    </row>
    <row r="178" spans="1:8" x14ac:dyDescent="0.25">
      <c r="A178" s="26" t="s">
        <v>1758</v>
      </c>
      <c r="B178" s="27" t="s">
        <v>1659</v>
      </c>
      <c r="C178" s="27" t="s">
        <v>1663</v>
      </c>
      <c r="D178" s="27" t="s">
        <v>1736</v>
      </c>
      <c r="E178" s="27" t="s">
        <v>1684</v>
      </c>
      <c r="F178" s="32"/>
      <c r="G178" s="53">
        <v>66.167629783741006</v>
      </c>
      <c r="H178" s="30">
        <f t="shared" si="2"/>
        <v>0</v>
      </c>
    </row>
    <row r="179" spans="1:8" x14ac:dyDescent="0.25">
      <c r="A179" s="26" t="s">
        <v>662</v>
      </c>
      <c r="B179" s="27" t="s">
        <v>1659</v>
      </c>
      <c r="C179" s="27" t="s">
        <v>1663</v>
      </c>
      <c r="D179" s="27" t="s">
        <v>1670</v>
      </c>
      <c r="E179" s="27" t="s">
        <v>1684</v>
      </c>
      <c r="F179" s="32"/>
      <c r="G179" s="53">
        <v>91.905602175489307</v>
      </c>
      <c r="H179" s="30">
        <f t="shared" si="2"/>
        <v>0</v>
      </c>
    </row>
    <row r="180" spans="1:8" x14ac:dyDescent="0.25">
      <c r="A180" s="26" t="s">
        <v>663</v>
      </c>
      <c r="B180" s="27" t="s">
        <v>1659</v>
      </c>
      <c r="C180" s="27" t="s">
        <v>1663</v>
      </c>
      <c r="D180" s="27" t="s">
        <v>1671</v>
      </c>
      <c r="E180" s="27" t="s">
        <v>1684</v>
      </c>
      <c r="F180" s="32"/>
      <c r="G180" s="53">
        <v>103.476138167369</v>
      </c>
      <c r="H180" s="30">
        <f t="shared" si="2"/>
        <v>0</v>
      </c>
    </row>
    <row r="181" spans="1:8" x14ac:dyDescent="0.25">
      <c r="A181" s="26" t="s">
        <v>664</v>
      </c>
      <c r="B181" s="27" t="s">
        <v>1659</v>
      </c>
      <c r="C181" s="27" t="s">
        <v>1663</v>
      </c>
      <c r="D181" s="27" t="s">
        <v>1672</v>
      </c>
      <c r="E181" s="27" t="s">
        <v>1684</v>
      </c>
      <c r="F181" s="32"/>
      <c r="G181" s="53">
        <v>112.653057251845</v>
      </c>
      <c r="H181" s="30">
        <f t="shared" si="2"/>
        <v>0</v>
      </c>
    </row>
    <row r="182" spans="1:8" x14ac:dyDescent="0.25">
      <c r="A182" s="26" t="s">
        <v>665</v>
      </c>
      <c r="B182" s="27" t="s">
        <v>1659</v>
      </c>
      <c r="C182" s="27" t="s">
        <v>1663</v>
      </c>
      <c r="D182" s="27" t="s">
        <v>1673</v>
      </c>
      <c r="E182" s="27" t="s">
        <v>1684</v>
      </c>
      <c r="F182" s="32"/>
      <c r="G182" s="53">
        <v>119.648127330427</v>
      </c>
      <c r="H182" s="30">
        <f t="shared" si="2"/>
        <v>0</v>
      </c>
    </row>
    <row r="183" spans="1:8" x14ac:dyDescent="0.25">
      <c r="A183" s="26" t="s">
        <v>666</v>
      </c>
      <c r="B183" s="27" t="s">
        <v>1659</v>
      </c>
      <c r="C183" s="27" t="s">
        <v>1663</v>
      </c>
      <c r="D183" s="27" t="s">
        <v>1674</v>
      </c>
      <c r="E183" s="27" t="s">
        <v>1684</v>
      </c>
      <c r="F183" s="32"/>
      <c r="G183" s="53">
        <v>174.333328364957</v>
      </c>
      <c r="H183" s="30">
        <f t="shared" si="2"/>
        <v>0</v>
      </c>
    </row>
    <row r="184" spans="1:8" x14ac:dyDescent="0.25">
      <c r="A184" s="26" t="s">
        <v>667</v>
      </c>
      <c r="B184" s="27" t="s">
        <v>1659</v>
      </c>
      <c r="C184" s="27" t="s">
        <v>1663</v>
      </c>
      <c r="D184" s="27" t="s">
        <v>1675</v>
      </c>
      <c r="E184" s="27" t="s">
        <v>1684</v>
      </c>
      <c r="F184" s="32"/>
      <c r="G184" s="53">
        <v>149.58401592898201</v>
      </c>
      <c r="H184" s="30">
        <f t="shared" si="2"/>
        <v>0</v>
      </c>
    </row>
    <row r="185" spans="1:8" x14ac:dyDescent="0.25">
      <c r="A185" s="26" t="s">
        <v>668</v>
      </c>
      <c r="B185" s="27" t="s">
        <v>1659</v>
      </c>
      <c r="C185" s="27" t="s">
        <v>1663</v>
      </c>
      <c r="D185" s="27" t="s">
        <v>1676</v>
      </c>
      <c r="E185" s="27" t="s">
        <v>1684</v>
      </c>
      <c r="F185" s="32"/>
      <c r="G185" s="53">
        <v>159.12972855465199</v>
      </c>
      <c r="H185" s="30">
        <f t="shared" si="2"/>
        <v>0</v>
      </c>
    </row>
    <row r="186" spans="1:8" x14ac:dyDescent="0.25">
      <c r="A186" s="26" t="s">
        <v>1759</v>
      </c>
      <c r="B186" s="27" t="s">
        <v>1659</v>
      </c>
      <c r="C186" s="27" t="s">
        <v>1663</v>
      </c>
      <c r="D186" s="27" t="s">
        <v>1736</v>
      </c>
      <c r="E186" s="27" t="s">
        <v>1685</v>
      </c>
      <c r="F186" s="32"/>
      <c r="G186" s="53">
        <v>48.638386147595803</v>
      </c>
      <c r="H186" s="30">
        <f t="shared" si="2"/>
        <v>0</v>
      </c>
    </row>
    <row r="187" spans="1:8" x14ac:dyDescent="0.25">
      <c r="A187" s="26" t="s">
        <v>669</v>
      </c>
      <c r="B187" s="27" t="s">
        <v>1659</v>
      </c>
      <c r="C187" s="27" t="s">
        <v>1663</v>
      </c>
      <c r="D187" s="27" t="s">
        <v>1670</v>
      </c>
      <c r="E187" s="27" t="s">
        <v>1685</v>
      </c>
      <c r="F187" s="32"/>
      <c r="G187" s="53">
        <v>70.383153658909393</v>
      </c>
      <c r="H187" s="30">
        <f t="shared" si="2"/>
        <v>0</v>
      </c>
    </row>
    <row r="188" spans="1:8" x14ac:dyDescent="0.25">
      <c r="A188" s="26" t="s">
        <v>670</v>
      </c>
      <c r="B188" s="27" t="s">
        <v>1659</v>
      </c>
      <c r="C188" s="27" t="s">
        <v>1663</v>
      </c>
      <c r="D188" s="27" t="s">
        <v>1671</v>
      </c>
      <c r="E188" s="27" t="s">
        <v>1685</v>
      </c>
      <c r="F188" s="32"/>
      <c r="G188" s="53">
        <v>84.424640483504206</v>
      </c>
      <c r="H188" s="30">
        <f t="shared" si="2"/>
        <v>0</v>
      </c>
    </row>
    <row r="189" spans="1:8" x14ac:dyDescent="0.25">
      <c r="A189" s="26" t="s">
        <v>671</v>
      </c>
      <c r="B189" s="27" t="s">
        <v>1659</v>
      </c>
      <c r="C189" s="27" t="s">
        <v>1663</v>
      </c>
      <c r="D189" s="27" t="s">
        <v>1672</v>
      </c>
      <c r="E189" s="27" t="s">
        <v>1685</v>
      </c>
      <c r="F189" s="32"/>
      <c r="G189" s="53">
        <v>96.864177138973602</v>
      </c>
      <c r="H189" s="30">
        <f t="shared" si="2"/>
        <v>0</v>
      </c>
    </row>
    <row r="190" spans="1:8" x14ac:dyDescent="0.25">
      <c r="A190" s="26" t="s">
        <v>672</v>
      </c>
      <c r="B190" s="27" t="s">
        <v>1659</v>
      </c>
      <c r="C190" s="27" t="s">
        <v>1663</v>
      </c>
      <c r="D190" s="27" t="s">
        <v>1673</v>
      </c>
      <c r="E190" s="27" t="s">
        <v>1685</v>
      </c>
      <c r="F190" s="32"/>
      <c r="G190" s="53">
        <v>104.59051906905501</v>
      </c>
      <c r="H190" s="30">
        <f t="shared" si="2"/>
        <v>0</v>
      </c>
    </row>
    <row r="191" spans="1:8" x14ac:dyDescent="0.25">
      <c r="A191" s="26" t="s">
        <v>673</v>
      </c>
      <c r="B191" s="27" t="s">
        <v>1659</v>
      </c>
      <c r="C191" s="27" t="s">
        <v>1663</v>
      </c>
      <c r="D191" s="27" t="s">
        <v>1674</v>
      </c>
      <c r="E191" s="27" t="s">
        <v>1685</v>
      </c>
      <c r="F191" s="32"/>
      <c r="G191" s="53">
        <v>130.801621297</v>
      </c>
      <c r="H191" s="30">
        <f t="shared" si="2"/>
        <v>0</v>
      </c>
    </row>
    <row r="192" spans="1:8" x14ac:dyDescent="0.25">
      <c r="A192" s="26" t="s">
        <v>674</v>
      </c>
      <c r="B192" s="27" t="s">
        <v>1659</v>
      </c>
      <c r="C192" s="27" t="s">
        <v>1663</v>
      </c>
      <c r="D192" s="27" t="s">
        <v>1675</v>
      </c>
      <c r="E192" s="27" t="s">
        <v>1685</v>
      </c>
      <c r="F192" s="32"/>
      <c r="G192" s="53">
        <v>111.82710183942901</v>
      </c>
      <c r="H192" s="30">
        <f t="shared" si="2"/>
        <v>0</v>
      </c>
    </row>
    <row r="193" spans="1:8" x14ac:dyDescent="0.25">
      <c r="A193" s="26" t="s">
        <v>675</v>
      </c>
      <c r="B193" s="27" t="s">
        <v>1659</v>
      </c>
      <c r="C193" s="27" t="s">
        <v>1663</v>
      </c>
      <c r="D193" s="27" t="s">
        <v>1676</v>
      </c>
      <c r="E193" s="27" t="s">
        <v>1685</v>
      </c>
      <c r="F193" s="32"/>
      <c r="G193" s="53">
        <v>124.731243295997</v>
      </c>
      <c r="H193" s="30">
        <f t="shared" si="2"/>
        <v>0</v>
      </c>
    </row>
    <row r="194" spans="1:8" x14ac:dyDescent="0.25">
      <c r="A194" s="26" t="s">
        <v>1760</v>
      </c>
      <c r="B194" s="27" t="s">
        <v>503</v>
      </c>
      <c r="C194" s="27" t="s">
        <v>1663</v>
      </c>
      <c r="D194" s="27" t="s">
        <v>1736</v>
      </c>
      <c r="E194" s="27" t="s">
        <v>1678</v>
      </c>
      <c r="F194" s="32"/>
      <c r="G194" s="53">
        <v>42.900698114957898</v>
      </c>
      <c r="H194" s="30">
        <f t="shared" ref="H194:H257" si="3">G194*F194</f>
        <v>0</v>
      </c>
    </row>
    <row r="195" spans="1:8" x14ac:dyDescent="0.25">
      <c r="A195" s="26" t="s">
        <v>676</v>
      </c>
      <c r="B195" s="27" t="s">
        <v>503</v>
      </c>
      <c r="C195" s="27" t="s">
        <v>1663</v>
      </c>
      <c r="D195" s="27" t="s">
        <v>1670</v>
      </c>
      <c r="E195" s="27" t="s">
        <v>1678</v>
      </c>
      <c r="F195" s="32"/>
      <c r="G195" s="53">
        <v>61.151943422423699</v>
      </c>
      <c r="H195" s="30">
        <f t="shared" si="3"/>
        <v>0</v>
      </c>
    </row>
    <row r="196" spans="1:8" x14ac:dyDescent="0.25">
      <c r="A196" s="26" t="s">
        <v>677</v>
      </c>
      <c r="B196" s="27" t="s">
        <v>503</v>
      </c>
      <c r="C196" s="27" t="s">
        <v>1663</v>
      </c>
      <c r="D196" s="27" t="s">
        <v>1671</v>
      </c>
      <c r="E196" s="27" t="s">
        <v>1678</v>
      </c>
      <c r="F196" s="32"/>
      <c r="G196" s="53">
        <v>74.015167721932499</v>
      </c>
      <c r="H196" s="30">
        <f t="shared" si="3"/>
        <v>0</v>
      </c>
    </row>
    <row r="197" spans="1:8" x14ac:dyDescent="0.25">
      <c r="A197" s="26" t="s">
        <v>678</v>
      </c>
      <c r="B197" s="27" t="s">
        <v>503</v>
      </c>
      <c r="C197" s="27" t="s">
        <v>1663</v>
      </c>
      <c r="D197" s="27" t="s">
        <v>1672</v>
      </c>
      <c r="E197" s="27" t="s">
        <v>1678</v>
      </c>
      <c r="F197" s="32"/>
      <c r="G197" s="53">
        <v>87.553677782161401</v>
      </c>
      <c r="H197" s="30">
        <f t="shared" si="3"/>
        <v>0</v>
      </c>
    </row>
    <row r="198" spans="1:8" x14ac:dyDescent="0.25">
      <c r="A198" s="26" t="s">
        <v>679</v>
      </c>
      <c r="B198" s="27" t="s">
        <v>503</v>
      </c>
      <c r="C198" s="27" t="s">
        <v>1663</v>
      </c>
      <c r="D198" s="27" t="s">
        <v>1673</v>
      </c>
      <c r="E198" s="27" t="s">
        <v>1678</v>
      </c>
      <c r="F198" s="32"/>
      <c r="G198" s="53">
        <v>94.503545501946704</v>
      </c>
      <c r="H198" s="30">
        <f t="shared" si="3"/>
        <v>0</v>
      </c>
    </row>
    <row r="199" spans="1:8" x14ac:dyDescent="0.25">
      <c r="A199" s="26" t="s">
        <v>680</v>
      </c>
      <c r="B199" s="27" t="s">
        <v>503</v>
      </c>
      <c r="C199" s="27" t="s">
        <v>1663</v>
      </c>
      <c r="D199" s="27" t="s">
        <v>1674</v>
      </c>
      <c r="E199" s="27" t="s">
        <v>1678</v>
      </c>
      <c r="F199" s="32"/>
      <c r="G199" s="53">
        <v>117.214402601071</v>
      </c>
      <c r="H199" s="30">
        <f t="shared" si="3"/>
        <v>0</v>
      </c>
    </row>
    <row r="200" spans="1:8" x14ac:dyDescent="0.25">
      <c r="A200" s="26" t="s">
        <v>681</v>
      </c>
      <c r="B200" s="27" t="s">
        <v>503</v>
      </c>
      <c r="C200" s="27" t="s">
        <v>1663</v>
      </c>
      <c r="D200" s="27" t="s">
        <v>1675</v>
      </c>
      <c r="E200" s="27" t="s">
        <v>1678</v>
      </c>
      <c r="F200" s="32"/>
      <c r="G200" s="53">
        <v>99.530043907702805</v>
      </c>
      <c r="H200" s="30">
        <f t="shared" si="3"/>
        <v>0</v>
      </c>
    </row>
    <row r="201" spans="1:8" x14ac:dyDescent="0.25">
      <c r="A201" s="26" t="s">
        <v>682</v>
      </c>
      <c r="B201" s="27" t="s">
        <v>503</v>
      </c>
      <c r="C201" s="27" t="s">
        <v>1663</v>
      </c>
      <c r="D201" s="27" t="s">
        <v>1676</v>
      </c>
      <c r="E201" s="27" t="s">
        <v>1678</v>
      </c>
      <c r="F201" s="32"/>
      <c r="G201" s="53">
        <v>102.02645406702401</v>
      </c>
      <c r="H201" s="30">
        <f t="shared" si="3"/>
        <v>0</v>
      </c>
    </row>
    <row r="202" spans="1:8" x14ac:dyDescent="0.25">
      <c r="A202" s="26" t="s">
        <v>1761</v>
      </c>
      <c r="B202" s="27" t="s">
        <v>503</v>
      </c>
      <c r="C202" s="27" t="s">
        <v>1663</v>
      </c>
      <c r="D202" s="27" t="s">
        <v>1736</v>
      </c>
      <c r="E202" s="27" t="s">
        <v>1679</v>
      </c>
      <c r="F202" s="32"/>
      <c r="G202" s="53">
        <v>82.2502774514235</v>
      </c>
      <c r="H202" s="30">
        <f t="shared" si="3"/>
        <v>0</v>
      </c>
    </row>
    <row r="203" spans="1:8" x14ac:dyDescent="0.25">
      <c r="A203" s="26" t="s">
        <v>683</v>
      </c>
      <c r="B203" s="27" t="s">
        <v>503</v>
      </c>
      <c r="C203" s="27" t="s">
        <v>1663</v>
      </c>
      <c r="D203" s="27" t="s">
        <v>1670</v>
      </c>
      <c r="E203" s="27" t="s">
        <v>1679</v>
      </c>
      <c r="F203" s="32"/>
      <c r="G203" s="53">
        <v>112.903726687298</v>
      </c>
      <c r="H203" s="30">
        <f t="shared" si="3"/>
        <v>0</v>
      </c>
    </row>
    <row r="204" spans="1:8" x14ac:dyDescent="0.25">
      <c r="A204" s="26" t="s">
        <v>684</v>
      </c>
      <c r="B204" s="27" t="s">
        <v>503</v>
      </c>
      <c r="C204" s="27" t="s">
        <v>1663</v>
      </c>
      <c r="D204" s="27" t="s">
        <v>1671</v>
      </c>
      <c r="E204" s="27" t="s">
        <v>1679</v>
      </c>
      <c r="F204" s="32"/>
      <c r="G204" s="53">
        <v>133.64857521801</v>
      </c>
      <c r="H204" s="30">
        <f t="shared" si="3"/>
        <v>0</v>
      </c>
    </row>
    <row r="205" spans="1:8" x14ac:dyDescent="0.25">
      <c r="A205" s="26" t="s">
        <v>685</v>
      </c>
      <c r="B205" s="27" t="s">
        <v>503</v>
      </c>
      <c r="C205" s="27" t="s">
        <v>1663</v>
      </c>
      <c r="D205" s="27" t="s">
        <v>1672</v>
      </c>
      <c r="E205" s="27" t="s">
        <v>1679</v>
      </c>
      <c r="F205" s="32"/>
      <c r="G205" s="53">
        <v>150.37287325967699</v>
      </c>
      <c r="H205" s="30">
        <f t="shared" si="3"/>
        <v>0</v>
      </c>
    </row>
    <row r="206" spans="1:8" x14ac:dyDescent="0.25">
      <c r="A206" s="26" t="s">
        <v>686</v>
      </c>
      <c r="B206" s="27" t="s">
        <v>503</v>
      </c>
      <c r="C206" s="27" t="s">
        <v>1663</v>
      </c>
      <c r="D206" s="27" t="s">
        <v>1673</v>
      </c>
      <c r="E206" s="27" t="s">
        <v>1679</v>
      </c>
      <c r="F206" s="32"/>
      <c r="G206" s="53">
        <v>168.641116256093</v>
      </c>
      <c r="H206" s="30">
        <f t="shared" si="3"/>
        <v>0</v>
      </c>
    </row>
    <row r="207" spans="1:8" x14ac:dyDescent="0.25">
      <c r="A207" s="26" t="s">
        <v>687</v>
      </c>
      <c r="B207" s="27" t="s">
        <v>503</v>
      </c>
      <c r="C207" s="27" t="s">
        <v>1663</v>
      </c>
      <c r="D207" s="27" t="s">
        <v>1674</v>
      </c>
      <c r="E207" s="27" t="s">
        <v>1679</v>
      </c>
      <c r="F207" s="32"/>
      <c r="G207" s="53">
        <v>218.91905966220901</v>
      </c>
      <c r="H207" s="30">
        <f t="shared" si="3"/>
        <v>0</v>
      </c>
    </row>
    <row r="208" spans="1:8" x14ac:dyDescent="0.25">
      <c r="A208" s="26" t="s">
        <v>688</v>
      </c>
      <c r="B208" s="27" t="s">
        <v>503</v>
      </c>
      <c r="C208" s="27" t="s">
        <v>1663</v>
      </c>
      <c r="D208" s="27" t="s">
        <v>1675</v>
      </c>
      <c r="E208" s="27" t="s">
        <v>1679</v>
      </c>
      <c r="F208" s="32"/>
      <c r="G208" s="53">
        <v>194.30539916216199</v>
      </c>
      <c r="H208" s="30">
        <f t="shared" si="3"/>
        <v>0</v>
      </c>
    </row>
    <row r="209" spans="1:8" x14ac:dyDescent="0.25">
      <c r="A209" s="26" t="s">
        <v>689</v>
      </c>
      <c r="B209" s="27" t="s">
        <v>503</v>
      </c>
      <c r="C209" s="27" t="s">
        <v>1663</v>
      </c>
      <c r="D209" s="27" t="s">
        <v>1676</v>
      </c>
      <c r="E209" s="27" t="s">
        <v>1679</v>
      </c>
      <c r="F209" s="32"/>
      <c r="G209" s="53">
        <v>164.59873611934501</v>
      </c>
      <c r="H209" s="30">
        <f t="shared" si="3"/>
        <v>0</v>
      </c>
    </row>
    <row r="210" spans="1:8" x14ac:dyDescent="0.25">
      <c r="A210" s="26" t="s">
        <v>1762</v>
      </c>
      <c r="B210" s="27" t="s">
        <v>503</v>
      </c>
      <c r="C210" s="27" t="s">
        <v>1663</v>
      </c>
      <c r="D210" s="27" t="s">
        <v>1736</v>
      </c>
      <c r="E210" s="27" t="s">
        <v>1680</v>
      </c>
      <c r="F210" s="32"/>
      <c r="G210" s="53">
        <v>64.475703520862098</v>
      </c>
      <c r="H210" s="30">
        <f t="shared" si="3"/>
        <v>0</v>
      </c>
    </row>
    <row r="211" spans="1:8" x14ac:dyDescent="0.25">
      <c r="A211" s="26" t="s">
        <v>690</v>
      </c>
      <c r="B211" s="27" t="s">
        <v>503</v>
      </c>
      <c r="C211" s="27" t="s">
        <v>1663</v>
      </c>
      <c r="D211" s="27" t="s">
        <v>1670</v>
      </c>
      <c r="E211" s="27" t="s">
        <v>1680</v>
      </c>
      <c r="F211" s="32"/>
      <c r="G211" s="53">
        <v>86.031072887835094</v>
      </c>
      <c r="H211" s="30">
        <f t="shared" si="3"/>
        <v>0</v>
      </c>
    </row>
    <row r="212" spans="1:8" x14ac:dyDescent="0.25">
      <c r="A212" s="26" t="s">
        <v>691</v>
      </c>
      <c r="B212" s="27" t="s">
        <v>503</v>
      </c>
      <c r="C212" s="27" t="s">
        <v>1663</v>
      </c>
      <c r="D212" s="27" t="s">
        <v>1671</v>
      </c>
      <c r="E212" s="27" t="s">
        <v>1680</v>
      </c>
      <c r="F212" s="32"/>
      <c r="G212" s="53">
        <v>98.116917660131506</v>
      </c>
      <c r="H212" s="30">
        <f t="shared" si="3"/>
        <v>0</v>
      </c>
    </row>
    <row r="213" spans="1:8" x14ac:dyDescent="0.25">
      <c r="A213" s="26" t="s">
        <v>692</v>
      </c>
      <c r="B213" s="27" t="s">
        <v>503</v>
      </c>
      <c r="C213" s="27" t="s">
        <v>1663</v>
      </c>
      <c r="D213" s="27" t="s">
        <v>1672</v>
      </c>
      <c r="E213" s="27" t="s">
        <v>1680</v>
      </c>
      <c r="F213" s="32"/>
      <c r="G213" s="53">
        <v>110.98340781296601</v>
      </c>
      <c r="H213" s="30">
        <f t="shared" si="3"/>
        <v>0</v>
      </c>
    </row>
    <row r="214" spans="1:8" x14ac:dyDescent="0.25">
      <c r="A214" s="26" t="s">
        <v>693</v>
      </c>
      <c r="B214" s="27" t="s">
        <v>503</v>
      </c>
      <c r="C214" s="27" t="s">
        <v>1663</v>
      </c>
      <c r="D214" s="27" t="s">
        <v>1673</v>
      </c>
      <c r="E214" s="27" t="s">
        <v>1680</v>
      </c>
      <c r="F214" s="32"/>
      <c r="G214" s="53">
        <v>122.682640689655</v>
      </c>
      <c r="H214" s="30">
        <f t="shared" si="3"/>
        <v>0</v>
      </c>
    </row>
    <row r="215" spans="1:8" x14ac:dyDescent="0.25">
      <c r="A215" s="26" t="s">
        <v>694</v>
      </c>
      <c r="B215" s="27" t="s">
        <v>503</v>
      </c>
      <c r="C215" s="27" t="s">
        <v>1663</v>
      </c>
      <c r="D215" s="27" t="s">
        <v>1674</v>
      </c>
      <c r="E215" s="27" t="s">
        <v>1680</v>
      </c>
      <c r="F215" s="32"/>
      <c r="G215" s="53">
        <v>152.78245310358599</v>
      </c>
      <c r="H215" s="30">
        <f t="shared" si="3"/>
        <v>0</v>
      </c>
    </row>
    <row r="216" spans="1:8" x14ac:dyDescent="0.25">
      <c r="A216" s="26" t="s">
        <v>695</v>
      </c>
      <c r="B216" s="27" t="s">
        <v>503</v>
      </c>
      <c r="C216" s="27" t="s">
        <v>1663</v>
      </c>
      <c r="D216" s="27" t="s">
        <v>1675</v>
      </c>
      <c r="E216" s="27" t="s">
        <v>1680</v>
      </c>
      <c r="F216" s="32"/>
      <c r="G216" s="53">
        <v>136.797043575</v>
      </c>
      <c r="H216" s="30">
        <f t="shared" si="3"/>
        <v>0</v>
      </c>
    </row>
    <row r="217" spans="1:8" x14ac:dyDescent="0.25">
      <c r="A217" s="26" t="s">
        <v>696</v>
      </c>
      <c r="B217" s="27" t="s">
        <v>503</v>
      </c>
      <c r="C217" s="27" t="s">
        <v>1663</v>
      </c>
      <c r="D217" s="27" t="s">
        <v>1676</v>
      </c>
      <c r="E217" s="27" t="s">
        <v>1680</v>
      </c>
      <c r="F217" s="32"/>
      <c r="G217" s="53">
        <v>140.70909362076</v>
      </c>
      <c r="H217" s="30">
        <f t="shared" si="3"/>
        <v>0</v>
      </c>
    </row>
    <row r="218" spans="1:8" x14ac:dyDescent="0.25">
      <c r="A218" s="26" t="s">
        <v>1763</v>
      </c>
      <c r="B218" s="27" t="s">
        <v>503</v>
      </c>
      <c r="C218" s="27" t="s">
        <v>1663</v>
      </c>
      <c r="D218" s="27" t="s">
        <v>1736</v>
      </c>
      <c r="E218" s="27" t="s">
        <v>1681</v>
      </c>
      <c r="F218" s="32"/>
      <c r="G218" s="53">
        <v>44.438629273142801</v>
      </c>
      <c r="H218" s="30">
        <f t="shared" si="3"/>
        <v>0</v>
      </c>
    </row>
    <row r="219" spans="1:8" x14ac:dyDescent="0.25">
      <c r="A219" s="26" t="s">
        <v>697</v>
      </c>
      <c r="B219" s="27" t="s">
        <v>503</v>
      </c>
      <c r="C219" s="27" t="s">
        <v>1663</v>
      </c>
      <c r="D219" s="27" t="s">
        <v>1670</v>
      </c>
      <c r="E219" s="27" t="s">
        <v>1681</v>
      </c>
      <c r="F219" s="32"/>
      <c r="G219" s="53">
        <v>65.043192915664207</v>
      </c>
      <c r="H219" s="30">
        <f t="shared" si="3"/>
        <v>0</v>
      </c>
    </row>
    <row r="220" spans="1:8" x14ac:dyDescent="0.25">
      <c r="A220" s="26" t="s">
        <v>698</v>
      </c>
      <c r="B220" s="27" t="s">
        <v>503</v>
      </c>
      <c r="C220" s="27" t="s">
        <v>1663</v>
      </c>
      <c r="D220" s="27" t="s">
        <v>1671</v>
      </c>
      <c r="E220" s="27" t="s">
        <v>1681</v>
      </c>
      <c r="F220" s="32"/>
      <c r="G220" s="53">
        <v>76.990156322013604</v>
      </c>
      <c r="H220" s="30">
        <f t="shared" si="3"/>
        <v>0</v>
      </c>
    </row>
    <row r="221" spans="1:8" x14ac:dyDescent="0.25">
      <c r="A221" s="26" t="s">
        <v>699</v>
      </c>
      <c r="B221" s="27" t="s">
        <v>503</v>
      </c>
      <c r="C221" s="27" t="s">
        <v>1663</v>
      </c>
      <c r="D221" s="27" t="s">
        <v>1672</v>
      </c>
      <c r="E221" s="27" t="s">
        <v>1681</v>
      </c>
      <c r="F221" s="32"/>
      <c r="G221" s="53">
        <v>87.436041402373405</v>
      </c>
      <c r="H221" s="30">
        <f t="shared" si="3"/>
        <v>0</v>
      </c>
    </row>
    <row r="222" spans="1:8" x14ac:dyDescent="0.25">
      <c r="A222" s="26" t="s">
        <v>700</v>
      </c>
      <c r="B222" s="27" t="s">
        <v>503</v>
      </c>
      <c r="C222" s="27" t="s">
        <v>1663</v>
      </c>
      <c r="D222" s="27" t="s">
        <v>1673</v>
      </c>
      <c r="E222" s="27" t="s">
        <v>1681</v>
      </c>
      <c r="F222" s="32"/>
      <c r="G222" s="53">
        <v>95.764194242281803</v>
      </c>
      <c r="H222" s="30">
        <f t="shared" si="3"/>
        <v>0</v>
      </c>
    </row>
    <row r="223" spans="1:8" x14ac:dyDescent="0.25">
      <c r="A223" s="26" t="s">
        <v>701</v>
      </c>
      <c r="B223" s="27" t="s">
        <v>503</v>
      </c>
      <c r="C223" s="27" t="s">
        <v>1663</v>
      </c>
      <c r="D223" s="27" t="s">
        <v>1674</v>
      </c>
      <c r="E223" s="27" t="s">
        <v>1681</v>
      </c>
      <c r="F223" s="32"/>
      <c r="G223" s="53">
        <v>102.897077619629</v>
      </c>
      <c r="H223" s="30">
        <f t="shared" si="3"/>
        <v>0</v>
      </c>
    </row>
    <row r="224" spans="1:8" x14ac:dyDescent="0.25">
      <c r="A224" s="26" t="s">
        <v>702</v>
      </c>
      <c r="B224" s="27" t="s">
        <v>503</v>
      </c>
      <c r="C224" s="27" t="s">
        <v>1663</v>
      </c>
      <c r="D224" s="27" t="s">
        <v>1675</v>
      </c>
      <c r="E224" s="27" t="s">
        <v>1681</v>
      </c>
      <c r="F224" s="32"/>
      <c r="G224" s="53">
        <v>89.819967400783696</v>
      </c>
      <c r="H224" s="30">
        <f t="shared" si="3"/>
        <v>0</v>
      </c>
    </row>
    <row r="225" spans="1:8" x14ac:dyDescent="0.25">
      <c r="A225" s="26" t="s">
        <v>703</v>
      </c>
      <c r="B225" s="27" t="s">
        <v>503</v>
      </c>
      <c r="C225" s="27" t="s">
        <v>1663</v>
      </c>
      <c r="D225" s="27" t="s">
        <v>1676</v>
      </c>
      <c r="E225" s="27" t="s">
        <v>1681</v>
      </c>
      <c r="F225" s="32"/>
      <c r="G225" s="53">
        <v>99.342735416761599</v>
      </c>
      <c r="H225" s="30">
        <f t="shared" si="3"/>
        <v>0</v>
      </c>
    </row>
    <row r="226" spans="1:8" x14ac:dyDescent="0.25">
      <c r="A226" s="26" t="s">
        <v>1764</v>
      </c>
      <c r="B226" s="27" t="s">
        <v>503</v>
      </c>
      <c r="C226" s="27" t="s">
        <v>1663</v>
      </c>
      <c r="D226" s="27" t="s">
        <v>1736</v>
      </c>
      <c r="E226" s="27" t="s">
        <v>1682</v>
      </c>
      <c r="F226" s="32"/>
      <c r="G226" s="53">
        <v>46.528769121689798</v>
      </c>
      <c r="H226" s="30">
        <f t="shared" si="3"/>
        <v>0</v>
      </c>
    </row>
    <row r="227" spans="1:8" x14ac:dyDescent="0.25">
      <c r="A227" s="26" t="s">
        <v>704</v>
      </c>
      <c r="B227" s="27" t="s">
        <v>503</v>
      </c>
      <c r="C227" s="27" t="s">
        <v>1663</v>
      </c>
      <c r="D227" s="27" t="s">
        <v>1670</v>
      </c>
      <c r="E227" s="27" t="s">
        <v>1682</v>
      </c>
      <c r="F227" s="32"/>
      <c r="G227" s="53">
        <v>67.728499927397095</v>
      </c>
      <c r="H227" s="30">
        <f t="shared" si="3"/>
        <v>0</v>
      </c>
    </row>
    <row r="228" spans="1:8" x14ac:dyDescent="0.25">
      <c r="A228" s="26" t="s">
        <v>705</v>
      </c>
      <c r="B228" s="27" t="s">
        <v>503</v>
      </c>
      <c r="C228" s="27" t="s">
        <v>1663</v>
      </c>
      <c r="D228" s="27" t="s">
        <v>1671</v>
      </c>
      <c r="E228" s="27" t="s">
        <v>1682</v>
      </c>
      <c r="F228" s="32"/>
      <c r="G228" s="53">
        <v>82.737302679291204</v>
      </c>
      <c r="H228" s="30">
        <f t="shared" si="3"/>
        <v>0</v>
      </c>
    </row>
    <row r="229" spans="1:8" x14ac:dyDescent="0.25">
      <c r="A229" s="26" t="s">
        <v>706</v>
      </c>
      <c r="B229" s="27" t="s">
        <v>503</v>
      </c>
      <c r="C229" s="27" t="s">
        <v>1663</v>
      </c>
      <c r="D229" s="27" t="s">
        <v>1672</v>
      </c>
      <c r="E229" s="27" t="s">
        <v>1682</v>
      </c>
      <c r="F229" s="32"/>
      <c r="G229" s="53">
        <v>90.962116147558405</v>
      </c>
      <c r="H229" s="30">
        <f t="shared" si="3"/>
        <v>0</v>
      </c>
    </row>
    <row r="230" spans="1:8" x14ac:dyDescent="0.25">
      <c r="A230" s="26" t="s">
        <v>707</v>
      </c>
      <c r="B230" s="27" t="s">
        <v>503</v>
      </c>
      <c r="C230" s="27" t="s">
        <v>1663</v>
      </c>
      <c r="D230" s="27" t="s">
        <v>1673</v>
      </c>
      <c r="E230" s="27" t="s">
        <v>1682</v>
      </c>
      <c r="F230" s="32"/>
      <c r="G230" s="53">
        <v>102.251420768229</v>
      </c>
      <c r="H230" s="30">
        <f t="shared" si="3"/>
        <v>0</v>
      </c>
    </row>
    <row r="231" spans="1:8" x14ac:dyDescent="0.25">
      <c r="A231" s="26" t="s">
        <v>708</v>
      </c>
      <c r="B231" s="27" t="s">
        <v>503</v>
      </c>
      <c r="C231" s="27" t="s">
        <v>1663</v>
      </c>
      <c r="D231" s="27" t="s">
        <v>1674</v>
      </c>
      <c r="E231" s="27" t="s">
        <v>1682</v>
      </c>
      <c r="F231" s="32"/>
      <c r="G231" s="53">
        <v>145.91748741993101</v>
      </c>
      <c r="H231" s="30">
        <f t="shared" si="3"/>
        <v>0</v>
      </c>
    </row>
    <row r="232" spans="1:8" x14ac:dyDescent="0.25">
      <c r="A232" s="26" t="s">
        <v>709</v>
      </c>
      <c r="B232" s="27" t="s">
        <v>503</v>
      </c>
      <c r="C232" s="27" t="s">
        <v>1663</v>
      </c>
      <c r="D232" s="27" t="s">
        <v>1675</v>
      </c>
      <c r="E232" s="27" t="s">
        <v>1682</v>
      </c>
      <c r="F232" s="32"/>
      <c r="G232" s="53">
        <v>122.071754027723</v>
      </c>
      <c r="H232" s="30">
        <f t="shared" si="3"/>
        <v>0</v>
      </c>
    </row>
    <row r="233" spans="1:8" x14ac:dyDescent="0.25">
      <c r="A233" s="26" t="s">
        <v>710</v>
      </c>
      <c r="B233" s="27" t="s">
        <v>503</v>
      </c>
      <c r="C233" s="27" t="s">
        <v>1663</v>
      </c>
      <c r="D233" s="27" t="s">
        <v>1676</v>
      </c>
      <c r="E233" s="27" t="s">
        <v>1682</v>
      </c>
      <c r="F233" s="32"/>
      <c r="G233" s="53">
        <v>105.119804243001</v>
      </c>
      <c r="H233" s="30">
        <f t="shared" si="3"/>
        <v>0</v>
      </c>
    </row>
    <row r="234" spans="1:8" x14ac:dyDescent="0.25">
      <c r="A234" s="26" t="s">
        <v>1765</v>
      </c>
      <c r="B234" s="27" t="s">
        <v>503</v>
      </c>
      <c r="C234" s="27" t="s">
        <v>1663</v>
      </c>
      <c r="D234" s="27" t="s">
        <v>1736</v>
      </c>
      <c r="E234" s="27" t="s">
        <v>1683</v>
      </c>
      <c r="F234" s="32"/>
      <c r="G234" s="53">
        <v>49.043384563544798</v>
      </c>
      <c r="H234" s="30">
        <f t="shared" si="3"/>
        <v>0</v>
      </c>
    </row>
    <row r="235" spans="1:8" x14ac:dyDescent="0.25">
      <c r="A235" s="26" t="s">
        <v>711</v>
      </c>
      <c r="B235" s="27" t="s">
        <v>503</v>
      </c>
      <c r="C235" s="27" t="s">
        <v>1663</v>
      </c>
      <c r="D235" s="27" t="s">
        <v>1670</v>
      </c>
      <c r="E235" s="27" t="s">
        <v>1683</v>
      </c>
      <c r="F235" s="32"/>
      <c r="G235" s="53">
        <v>68.634563357225005</v>
      </c>
      <c r="H235" s="30">
        <f t="shared" si="3"/>
        <v>0</v>
      </c>
    </row>
    <row r="236" spans="1:8" x14ac:dyDescent="0.25">
      <c r="A236" s="26" t="s">
        <v>712</v>
      </c>
      <c r="B236" s="27" t="s">
        <v>503</v>
      </c>
      <c r="C236" s="27" t="s">
        <v>1663</v>
      </c>
      <c r="D236" s="27" t="s">
        <v>1671</v>
      </c>
      <c r="E236" s="27" t="s">
        <v>1683</v>
      </c>
      <c r="F236" s="32"/>
      <c r="G236" s="53">
        <v>80.309509113866</v>
      </c>
      <c r="H236" s="30">
        <f t="shared" si="3"/>
        <v>0</v>
      </c>
    </row>
    <row r="237" spans="1:8" x14ac:dyDescent="0.25">
      <c r="A237" s="26" t="s">
        <v>713</v>
      </c>
      <c r="B237" s="27" t="s">
        <v>503</v>
      </c>
      <c r="C237" s="27" t="s">
        <v>1663</v>
      </c>
      <c r="D237" s="27" t="s">
        <v>1672</v>
      </c>
      <c r="E237" s="27" t="s">
        <v>1683</v>
      </c>
      <c r="F237" s="32"/>
      <c r="G237" s="53">
        <v>90.275469421213799</v>
      </c>
      <c r="H237" s="30">
        <f t="shared" si="3"/>
        <v>0</v>
      </c>
    </row>
    <row r="238" spans="1:8" x14ac:dyDescent="0.25">
      <c r="A238" s="26" t="s">
        <v>714</v>
      </c>
      <c r="B238" s="27" t="s">
        <v>503</v>
      </c>
      <c r="C238" s="27" t="s">
        <v>1663</v>
      </c>
      <c r="D238" s="27" t="s">
        <v>1673</v>
      </c>
      <c r="E238" s="27" t="s">
        <v>1683</v>
      </c>
      <c r="F238" s="32"/>
      <c r="G238" s="53">
        <v>97.560542177296696</v>
      </c>
      <c r="H238" s="30">
        <f t="shared" si="3"/>
        <v>0</v>
      </c>
    </row>
    <row r="239" spans="1:8" x14ac:dyDescent="0.25">
      <c r="A239" s="26" t="s">
        <v>715</v>
      </c>
      <c r="B239" s="27" t="s">
        <v>503</v>
      </c>
      <c r="C239" s="27" t="s">
        <v>1663</v>
      </c>
      <c r="D239" s="27" t="s">
        <v>1674</v>
      </c>
      <c r="E239" s="27" t="s">
        <v>1683</v>
      </c>
      <c r="F239" s="32"/>
      <c r="G239" s="53">
        <v>121.592599166209</v>
      </c>
      <c r="H239" s="30">
        <f t="shared" si="3"/>
        <v>0</v>
      </c>
    </row>
    <row r="240" spans="1:8" x14ac:dyDescent="0.25">
      <c r="A240" s="26" t="s">
        <v>716</v>
      </c>
      <c r="B240" s="27" t="s">
        <v>503</v>
      </c>
      <c r="C240" s="27" t="s">
        <v>1663</v>
      </c>
      <c r="D240" s="27" t="s">
        <v>1675</v>
      </c>
      <c r="E240" s="27" t="s">
        <v>1683</v>
      </c>
      <c r="F240" s="32"/>
      <c r="G240" s="53">
        <v>97.319551759148297</v>
      </c>
      <c r="H240" s="30">
        <f t="shared" si="3"/>
        <v>0</v>
      </c>
    </row>
    <row r="241" spans="1:8" x14ac:dyDescent="0.25">
      <c r="A241" s="26" t="s">
        <v>717</v>
      </c>
      <c r="B241" s="27" t="s">
        <v>503</v>
      </c>
      <c r="C241" s="27" t="s">
        <v>1663</v>
      </c>
      <c r="D241" s="27" t="s">
        <v>1676</v>
      </c>
      <c r="E241" s="27" t="s">
        <v>1683</v>
      </c>
      <c r="F241" s="32"/>
      <c r="G241" s="53">
        <v>109.257417495412</v>
      </c>
      <c r="H241" s="30">
        <f t="shared" si="3"/>
        <v>0</v>
      </c>
    </row>
    <row r="242" spans="1:8" x14ac:dyDescent="0.25">
      <c r="A242" s="26" t="s">
        <v>1766</v>
      </c>
      <c r="B242" s="27" t="s">
        <v>503</v>
      </c>
      <c r="C242" s="27" t="s">
        <v>1663</v>
      </c>
      <c r="D242" s="27" t="s">
        <v>1736</v>
      </c>
      <c r="E242" s="27" t="s">
        <v>1684</v>
      </c>
      <c r="F242" s="32"/>
      <c r="G242" s="53">
        <v>54.747486125784199</v>
      </c>
      <c r="H242" s="30">
        <f t="shared" si="3"/>
        <v>0</v>
      </c>
    </row>
    <row r="243" spans="1:8" x14ac:dyDescent="0.25">
      <c r="A243" s="26" t="s">
        <v>718</v>
      </c>
      <c r="B243" s="27" t="s">
        <v>503</v>
      </c>
      <c r="C243" s="27" t="s">
        <v>1663</v>
      </c>
      <c r="D243" s="27" t="s">
        <v>1670</v>
      </c>
      <c r="E243" s="27" t="s">
        <v>1684</v>
      </c>
      <c r="F243" s="32"/>
      <c r="G243" s="53">
        <v>73.160033047821102</v>
      </c>
      <c r="H243" s="30">
        <f t="shared" si="3"/>
        <v>0</v>
      </c>
    </row>
    <row r="244" spans="1:8" x14ac:dyDescent="0.25">
      <c r="A244" s="26" t="s">
        <v>719</v>
      </c>
      <c r="B244" s="27" t="s">
        <v>503</v>
      </c>
      <c r="C244" s="27" t="s">
        <v>1663</v>
      </c>
      <c r="D244" s="27" t="s">
        <v>1671</v>
      </c>
      <c r="E244" s="27" t="s">
        <v>1684</v>
      </c>
      <c r="F244" s="32"/>
      <c r="G244" s="53">
        <v>80.485295177498699</v>
      </c>
      <c r="H244" s="30">
        <f t="shared" si="3"/>
        <v>0</v>
      </c>
    </row>
    <row r="245" spans="1:8" x14ac:dyDescent="0.25">
      <c r="A245" s="26" t="s">
        <v>720</v>
      </c>
      <c r="B245" s="27" t="s">
        <v>503</v>
      </c>
      <c r="C245" s="27" t="s">
        <v>1663</v>
      </c>
      <c r="D245" s="27" t="s">
        <v>1672</v>
      </c>
      <c r="E245" s="27" t="s">
        <v>1684</v>
      </c>
      <c r="F245" s="32"/>
      <c r="G245" s="53">
        <v>85.896480944611895</v>
      </c>
      <c r="H245" s="30">
        <f t="shared" si="3"/>
        <v>0</v>
      </c>
    </row>
    <row r="246" spans="1:8" x14ac:dyDescent="0.25">
      <c r="A246" s="26" t="s">
        <v>721</v>
      </c>
      <c r="B246" s="27" t="s">
        <v>503</v>
      </c>
      <c r="C246" s="27" t="s">
        <v>1663</v>
      </c>
      <c r="D246" s="27" t="s">
        <v>1673</v>
      </c>
      <c r="E246" s="27" t="s">
        <v>1684</v>
      </c>
      <c r="F246" s="32"/>
      <c r="G246" s="53">
        <v>89.8037823681845</v>
      </c>
      <c r="H246" s="30">
        <f t="shared" si="3"/>
        <v>0</v>
      </c>
    </row>
    <row r="247" spans="1:8" x14ac:dyDescent="0.25">
      <c r="A247" s="26" t="s">
        <v>722</v>
      </c>
      <c r="B247" s="27" t="s">
        <v>503</v>
      </c>
      <c r="C247" s="27" t="s">
        <v>1663</v>
      </c>
      <c r="D247" s="27" t="s">
        <v>1674</v>
      </c>
      <c r="E247" s="27" t="s">
        <v>1684</v>
      </c>
      <c r="F247" s="32"/>
      <c r="G247" s="53">
        <v>124.320900352701</v>
      </c>
      <c r="H247" s="30">
        <f t="shared" si="3"/>
        <v>0</v>
      </c>
    </row>
    <row r="248" spans="1:8" x14ac:dyDescent="0.25">
      <c r="A248" s="26" t="s">
        <v>723</v>
      </c>
      <c r="B248" s="27" t="s">
        <v>503</v>
      </c>
      <c r="C248" s="27" t="s">
        <v>1663</v>
      </c>
      <c r="D248" s="27" t="s">
        <v>1675</v>
      </c>
      <c r="E248" s="27" t="s">
        <v>1684</v>
      </c>
      <c r="F248" s="32"/>
      <c r="G248" s="53">
        <v>109.290327448707</v>
      </c>
      <c r="H248" s="30">
        <f t="shared" si="3"/>
        <v>0</v>
      </c>
    </row>
    <row r="249" spans="1:8" x14ac:dyDescent="0.25">
      <c r="A249" s="26" t="s">
        <v>724</v>
      </c>
      <c r="B249" s="27" t="s">
        <v>503</v>
      </c>
      <c r="C249" s="27" t="s">
        <v>1663</v>
      </c>
      <c r="D249" s="27" t="s">
        <v>1676</v>
      </c>
      <c r="E249" s="27" t="s">
        <v>1684</v>
      </c>
      <c r="F249" s="32"/>
      <c r="G249" s="53">
        <v>117.171919946114</v>
      </c>
      <c r="H249" s="30">
        <f t="shared" si="3"/>
        <v>0</v>
      </c>
    </row>
    <row r="250" spans="1:8" x14ac:dyDescent="0.25">
      <c r="A250" s="26" t="s">
        <v>1767</v>
      </c>
      <c r="B250" s="27" t="s">
        <v>503</v>
      </c>
      <c r="C250" s="27" t="s">
        <v>1663</v>
      </c>
      <c r="D250" s="27" t="s">
        <v>1736</v>
      </c>
      <c r="E250" s="27" t="s">
        <v>1685</v>
      </c>
      <c r="F250" s="32"/>
      <c r="G250" s="53">
        <v>40.253368548053103</v>
      </c>
      <c r="H250" s="30">
        <f t="shared" si="3"/>
        <v>0</v>
      </c>
    </row>
    <row r="251" spans="1:8" x14ac:dyDescent="0.25">
      <c r="A251" s="26" t="s">
        <v>725</v>
      </c>
      <c r="B251" s="27" t="s">
        <v>503</v>
      </c>
      <c r="C251" s="27" t="s">
        <v>1663</v>
      </c>
      <c r="D251" s="27" t="s">
        <v>1670</v>
      </c>
      <c r="E251" s="27" t="s">
        <v>1685</v>
      </c>
      <c r="F251" s="32"/>
      <c r="G251" s="53">
        <v>55.810420199824101</v>
      </c>
      <c r="H251" s="30">
        <f t="shared" si="3"/>
        <v>0</v>
      </c>
    </row>
    <row r="252" spans="1:8" x14ac:dyDescent="0.25">
      <c r="A252" s="26" t="s">
        <v>726</v>
      </c>
      <c r="B252" s="27" t="s">
        <v>503</v>
      </c>
      <c r="C252" s="27" t="s">
        <v>1663</v>
      </c>
      <c r="D252" s="27" t="s">
        <v>1671</v>
      </c>
      <c r="E252" s="27" t="s">
        <v>1685</v>
      </c>
      <c r="F252" s="32"/>
      <c r="G252" s="53">
        <v>65.144165613884098</v>
      </c>
      <c r="H252" s="30">
        <f t="shared" si="3"/>
        <v>0</v>
      </c>
    </row>
    <row r="253" spans="1:8" x14ac:dyDescent="0.25">
      <c r="A253" s="26" t="s">
        <v>727</v>
      </c>
      <c r="B253" s="27" t="s">
        <v>503</v>
      </c>
      <c r="C253" s="27" t="s">
        <v>1663</v>
      </c>
      <c r="D253" s="27" t="s">
        <v>1672</v>
      </c>
      <c r="E253" s="27" t="s">
        <v>1685</v>
      </c>
      <c r="F253" s="32"/>
      <c r="G253" s="53">
        <v>73.085952935121796</v>
      </c>
      <c r="H253" s="30">
        <f t="shared" si="3"/>
        <v>0</v>
      </c>
    </row>
    <row r="254" spans="1:8" x14ac:dyDescent="0.25">
      <c r="A254" s="26" t="s">
        <v>728</v>
      </c>
      <c r="B254" s="27" t="s">
        <v>503</v>
      </c>
      <c r="C254" s="27" t="s">
        <v>1663</v>
      </c>
      <c r="D254" s="27" t="s">
        <v>1673</v>
      </c>
      <c r="E254" s="27" t="s">
        <v>1685</v>
      </c>
      <c r="F254" s="32"/>
      <c r="G254" s="53">
        <v>77.465569060427697</v>
      </c>
      <c r="H254" s="30">
        <f t="shared" si="3"/>
        <v>0</v>
      </c>
    </row>
    <row r="255" spans="1:8" x14ac:dyDescent="0.25">
      <c r="A255" s="26" t="s">
        <v>729</v>
      </c>
      <c r="B255" s="27" t="s">
        <v>503</v>
      </c>
      <c r="C255" s="27" t="s">
        <v>1663</v>
      </c>
      <c r="D255" s="27" t="s">
        <v>1674</v>
      </c>
      <c r="E255" s="27" t="s">
        <v>1685</v>
      </c>
      <c r="F255" s="32"/>
      <c r="G255" s="53">
        <v>92.973030589339601</v>
      </c>
      <c r="H255" s="30">
        <f t="shared" si="3"/>
        <v>0</v>
      </c>
    </row>
    <row r="256" spans="1:8" x14ac:dyDescent="0.25">
      <c r="A256" s="26" t="s">
        <v>730</v>
      </c>
      <c r="B256" s="27" t="s">
        <v>503</v>
      </c>
      <c r="C256" s="27" t="s">
        <v>1663</v>
      </c>
      <c r="D256" s="27" t="s">
        <v>1675</v>
      </c>
      <c r="E256" s="27" t="s">
        <v>1685</v>
      </c>
      <c r="F256" s="32"/>
      <c r="G256" s="53">
        <v>81.307579716815496</v>
      </c>
      <c r="H256" s="30">
        <f t="shared" si="3"/>
        <v>0</v>
      </c>
    </row>
    <row r="257" spans="1:8" x14ac:dyDescent="0.25">
      <c r="A257" s="26" t="s">
        <v>731</v>
      </c>
      <c r="B257" s="27" t="s">
        <v>503</v>
      </c>
      <c r="C257" s="27" t="s">
        <v>1663</v>
      </c>
      <c r="D257" s="27" t="s">
        <v>1676</v>
      </c>
      <c r="E257" s="27" t="s">
        <v>1685</v>
      </c>
      <c r="F257" s="32"/>
      <c r="G257" s="53">
        <v>92.346422104348605</v>
      </c>
      <c r="H257" s="30">
        <f t="shared" si="3"/>
        <v>0</v>
      </c>
    </row>
    <row r="258" spans="1:8" x14ac:dyDescent="0.25">
      <c r="A258" s="26" t="s">
        <v>1768</v>
      </c>
      <c r="B258" s="27" t="s">
        <v>1659</v>
      </c>
      <c r="C258" s="27" t="s">
        <v>1664</v>
      </c>
      <c r="D258" s="27" t="s">
        <v>1736</v>
      </c>
      <c r="E258" s="27" t="s">
        <v>1678</v>
      </c>
      <c r="F258" s="32"/>
      <c r="G258" s="53">
        <v>87.489959142401403</v>
      </c>
      <c r="H258" s="30">
        <f t="shared" ref="H258:H321" si="4">G258*F258</f>
        <v>0</v>
      </c>
    </row>
    <row r="259" spans="1:8" x14ac:dyDescent="0.25">
      <c r="A259" s="26" t="s">
        <v>732</v>
      </c>
      <c r="B259" s="27" t="s">
        <v>1659</v>
      </c>
      <c r="C259" s="27" t="s">
        <v>1664</v>
      </c>
      <c r="D259" s="27" t="s">
        <v>1670</v>
      </c>
      <c r="E259" s="27" t="s">
        <v>1678</v>
      </c>
      <c r="F259" s="32"/>
      <c r="G259" s="53">
        <v>129.851536008886</v>
      </c>
      <c r="H259" s="30">
        <f t="shared" si="4"/>
        <v>0</v>
      </c>
    </row>
    <row r="260" spans="1:8" x14ac:dyDescent="0.25">
      <c r="A260" s="26" t="s">
        <v>733</v>
      </c>
      <c r="B260" s="27" t="s">
        <v>1659</v>
      </c>
      <c r="C260" s="27" t="s">
        <v>1664</v>
      </c>
      <c r="D260" s="27" t="s">
        <v>1671</v>
      </c>
      <c r="E260" s="27" t="s">
        <v>1678</v>
      </c>
      <c r="F260" s="32"/>
      <c r="G260" s="53">
        <v>163.443047889301</v>
      </c>
      <c r="H260" s="30">
        <f t="shared" si="4"/>
        <v>0</v>
      </c>
    </row>
    <row r="261" spans="1:8" x14ac:dyDescent="0.25">
      <c r="A261" s="26" t="s">
        <v>734</v>
      </c>
      <c r="B261" s="27" t="s">
        <v>1659</v>
      </c>
      <c r="C261" s="27" t="s">
        <v>1664</v>
      </c>
      <c r="D261" s="27" t="s">
        <v>1672</v>
      </c>
      <c r="E261" s="27" t="s">
        <v>1678</v>
      </c>
      <c r="F261" s="32"/>
      <c r="G261" s="53">
        <v>199.750549986914</v>
      </c>
      <c r="H261" s="30">
        <f t="shared" si="4"/>
        <v>0</v>
      </c>
    </row>
    <row r="262" spans="1:8" x14ac:dyDescent="0.25">
      <c r="A262" s="26" t="s">
        <v>735</v>
      </c>
      <c r="B262" s="27" t="s">
        <v>1659</v>
      </c>
      <c r="C262" s="27" t="s">
        <v>1664</v>
      </c>
      <c r="D262" s="27" t="s">
        <v>1673</v>
      </c>
      <c r="E262" s="27" t="s">
        <v>1678</v>
      </c>
      <c r="F262" s="32"/>
      <c r="G262" s="53">
        <v>223.90241287576299</v>
      </c>
      <c r="H262" s="30">
        <f t="shared" si="4"/>
        <v>0</v>
      </c>
    </row>
    <row r="263" spans="1:8" x14ac:dyDescent="0.25">
      <c r="A263" s="26" t="s">
        <v>736</v>
      </c>
      <c r="B263" s="27" t="s">
        <v>1659</v>
      </c>
      <c r="C263" s="27" t="s">
        <v>1664</v>
      </c>
      <c r="D263" s="27" t="s">
        <v>1674</v>
      </c>
      <c r="E263" s="27" t="s">
        <v>1678</v>
      </c>
      <c r="F263" s="32"/>
      <c r="G263" s="53">
        <v>264.09866494337501</v>
      </c>
      <c r="H263" s="30">
        <f t="shared" si="4"/>
        <v>0</v>
      </c>
    </row>
    <row r="264" spans="1:8" x14ac:dyDescent="0.25">
      <c r="A264" s="26" t="s">
        <v>737</v>
      </c>
      <c r="B264" s="27" t="s">
        <v>1659</v>
      </c>
      <c r="C264" s="27" t="s">
        <v>1664</v>
      </c>
      <c r="D264" s="27" t="s">
        <v>1675</v>
      </c>
      <c r="E264" s="27" t="s">
        <v>1678</v>
      </c>
      <c r="F264" s="32"/>
      <c r="G264" s="53">
        <v>223.75153419771101</v>
      </c>
      <c r="H264" s="30">
        <f t="shared" si="4"/>
        <v>0</v>
      </c>
    </row>
    <row r="265" spans="1:8" x14ac:dyDescent="0.25">
      <c r="A265" s="26" t="s">
        <v>738</v>
      </c>
      <c r="B265" s="27" t="s">
        <v>1659</v>
      </c>
      <c r="C265" s="27" t="s">
        <v>1664</v>
      </c>
      <c r="D265" s="27" t="s">
        <v>1676</v>
      </c>
      <c r="E265" s="27" t="s">
        <v>1678</v>
      </c>
      <c r="F265" s="32"/>
      <c r="G265" s="53">
        <v>213.397534534763</v>
      </c>
      <c r="H265" s="30">
        <f t="shared" si="4"/>
        <v>0</v>
      </c>
    </row>
    <row r="266" spans="1:8" x14ac:dyDescent="0.25">
      <c r="A266" s="26" t="s">
        <v>1769</v>
      </c>
      <c r="B266" s="27" t="s">
        <v>1659</v>
      </c>
      <c r="C266" s="27" t="s">
        <v>1664</v>
      </c>
      <c r="D266" s="27" t="s">
        <v>1736</v>
      </c>
      <c r="E266" s="27" t="s">
        <v>1679</v>
      </c>
      <c r="F266" s="32"/>
      <c r="G266" s="53">
        <v>164.97574132599601</v>
      </c>
      <c r="H266" s="30">
        <f t="shared" si="4"/>
        <v>0</v>
      </c>
    </row>
    <row r="267" spans="1:8" x14ac:dyDescent="0.25">
      <c r="A267" s="26" t="s">
        <v>739</v>
      </c>
      <c r="B267" s="27" t="s">
        <v>1659</v>
      </c>
      <c r="C267" s="27" t="s">
        <v>1664</v>
      </c>
      <c r="D267" s="27" t="s">
        <v>1670</v>
      </c>
      <c r="E267" s="27" t="s">
        <v>1679</v>
      </c>
      <c r="F267" s="32"/>
      <c r="G267" s="53">
        <v>232.52649104965201</v>
      </c>
      <c r="H267" s="30">
        <f t="shared" si="4"/>
        <v>0</v>
      </c>
    </row>
    <row r="268" spans="1:8" x14ac:dyDescent="0.25">
      <c r="A268" s="26" t="s">
        <v>740</v>
      </c>
      <c r="B268" s="27" t="s">
        <v>1659</v>
      </c>
      <c r="C268" s="27" t="s">
        <v>1664</v>
      </c>
      <c r="D268" s="27" t="s">
        <v>1671</v>
      </c>
      <c r="E268" s="27" t="s">
        <v>1679</v>
      </c>
      <c r="F268" s="32"/>
      <c r="G268" s="53">
        <v>281.66611166685402</v>
      </c>
      <c r="H268" s="30">
        <f t="shared" si="4"/>
        <v>0</v>
      </c>
    </row>
    <row r="269" spans="1:8" x14ac:dyDescent="0.25">
      <c r="A269" s="26" t="s">
        <v>741</v>
      </c>
      <c r="B269" s="27" t="s">
        <v>1659</v>
      </c>
      <c r="C269" s="27" t="s">
        <v>1664</v>
      </c>
      <c r="D269" s="27" t="s">
        <v>1672</v>
      </c>
      <c r="E269" s="27" t="s">
        <v>1679</v>
      </c>
      <c r="F269" s="32"/>
      <c r="G269" s="53">
        <v>323.00656606080798</v>
      </c>
      <c r="H269" s="30">
        <f t="shared" si="4"/>
        <v>0</v>
      </c>
    </row>
    <row r="270" spans="1:8" x14ac:dyDescent="0.25">
      <c r="A270" s="26" t="s">
        <v>742</v>
      </c>
      <c r="B270" s="27" t="s">
        <v>1659</v>
      </c>
      <c r="C270" s="27" t="s">
        <v>1664</v>
      </c>
      <c r="D270" s="27" t="s">
        <v>1673</v>
      </c>
      <c r="E270" s="27" t="s">
        <v>1679</v>
      </c>
      <c r="F270" s="32"/>
      <c r="G270" s="53">
        <v>369.92029847154299</v>
      </c>
      <c r="H270" s="30">
        <f t="shared" si="4"/>
        <v>0</v>
      </c>
    </row>
    <row r="271" spans="1:8" x14ac:dyDescent="0.25">
      <c r="A271" s="26" t="s">
        <v>743</v>
      </c>
      <c r="B271" s="27" t="s">
        <v>1659</v>
      </c>
      <c r="C271" s="27" t="s">
        <v>1664</v>
      </c>
      <c r="D271" s="27" t="s">
        <v>1674</v>
      </c>
      <c r="E271" s="27" t="s">
        <v>1679</v>
      </c>
      <c r="F271" s="32"/>
      <c r="G271" s="53">
        <v>472.14647885459198</v>
      </c>
      <c r="H271" s="30">
        <f t="shared" si="4"/>
        <v>0</v>
      </c>
    </row>
    <row r="272" spans="1:8" x14ac:dyDescent="0.25">
      <c r="A272" s="26" t="s">
        <v>744</v>
      </c>
      <c r="B272" s="27" t="s">
        <v>1659</v>
      </c>
      <c r="C272" s="27" t="s">
        <v>1664</v>
      </c>
      <c r="D272" s="27" t="s">
        <v>1675</v>
      </c>
      <c r="E272" s="27" t="s">
        <v>1679</v>
      </c>
      <c r="F272" s="32"/>
      <c r="G272" s="53">
        <v>416.94978292626502</v>
      </c>
      <c r="H272" s="30">
        <f t="shared" si="4"/>
        <v>0</v>
      </c>
    </row>
    <row r="273" spans="1:8" x14ac:dyDescent="0.25">
      <c r="A273" s="26" t="s">
        <v>745</v>
      </c>
      <c r="B273" s="27" t="s">
        <v>1659</v>
      </c>
      <c r="C273" s="27" t="s">
        <v>1664</v>
      </c>
      <c r="D273" s="27" t="s">
        <v>1676</v>
      </c>
      <c r="E273" s="27" t="s">
        <v>1679</v>
      </c>
      <c r="F273" s="32"/>
      <c r="G273" s="53">
        <v>341.27609290267202</v>
      </c>
      <c r="H273" s="30">
        <f t="shared" si="4"/>
        <v>0</v>
      </c>
    </row>
    <row r="274" spans="1:8" x14ac:dyDescent="0.25">
      <c r="A274" s="26" t="s">
        <v>1770</v>
      </c>
      <c r="B274" s="27" t="s">
        <v>1659</v>
      </c>
      <c r="C274" s="27" t="s">
        <v>1664</v>
      </c>
      <c r="D274" s="27" t="s">
        <v>1736</v>
      </c>
      <c r="E274" s="27" t="s">
        <v>1680</v>
      </c>
      <c r="F274" s="32"/>
      <c r="G274" s="53">
        <v>133.05277129527499</v>
      </c>
      <c r="H274" s="30">
        <f t="shared" si="4"/>
        <v>0</v>
      </c>
    </row>
    <row r="275" spans="1:8" x14ac:dyDescent="0.25">
      <c r="A275" s="26" t="s">
        <v>746</v>
      </c>
      <c r="B275" s="27" t="s">
        <v>1659</v>
      </c>
      <c r="C275" s="27" t="s">
        <v>1664</v>
      </c>
      <c r="D275" s="27" t="s">
        <v>1670</v>
      </c>
      <c r="E275" s="27" t="s">
        <v>1680</v>
      </c>
      <c r="F275" s="32"/>
      <c r="G275" s="53">
        <v>186.45269500383199</v>
      </c>
      <c r="H275" s="30">
        <f t="shared" si="4"/>
        <v>0</v>
      </c>
    </row>
    <row r="276" spans="1:8" x14ac:dyDescent="0.25">
      <c r="A276" s="26" t="s">
        <v>747</v>
      </c>
      <c r="B276" s="27" t="s">
        <v>1659</v>
      </c>
      <c r="C276" s="27" t="s">
        <v>1664</v>
      </c>
      <c r="D276" s="27" t="s">
        <v>1671</v>
      </c>
      <c r="E276" s="27" t="s">
        <v>1680</v>
      </c>
      <c r="F276" s="32"/>
      <c r="G276" s="53">
        <v>223.13229766173299</v>
      </c>
      <c r="H276" s="30">
        <f t="shared" si="4"/>
        <v>0</v>
      </c>
    </row>
    <row r="277" spans="1:8" x14ac:dyDescent="0.25">
      <c r="A277" s="26" t="s">
        <v>748</v>
      </c>
      <c r="B277" s="27" t="s">
        <v>1659</v>
      </c>
      <c r="C277" s="27" t="s">
        <v>1664</v>
      </c>
      <c r="D277" s="27" t="s">
        <v>1672</v>
      </c>
      <c r="E277" s="27" t="s">
        <v>1680</v>
      </c>
      <c r="F277" s="32"/>
      <c r="G277" s="53">
        <v>262.61789209460801</v>
      </c>
      <c r="H277" s="30">
        <f t="shared" si="4"/>
        <v>0</v>
      </c>
    </row>
    <row r="278" spans="1:8" x14ac:dyDescent="0.25">
      <c r="A278" s="26" t="s">
        <v>749</v>
      </c>
      <c r="B278" s="27" t="s">
        <v>1659</v>
      </c>
      <c r="C278" s="27" t="s">
        <v>1664</v>
      </c>
      <c r="D278" s="27" t="s">
        <v>1673</v>
      </c>
      <c r="E278" s="27" t="s">
        <v>1680</v>
      </c>
      <c r="F278" s="32"/>
      <c r="G278" s="53">
        <v>303.89669132892601</v>
      </c>
      <c r="H278" s="30">
        <f t="shared" si="4"/>
        <v>0</v>
      </c>
    </row>
    <row r="279" spans="1:8" x14ac:dyDescent="0.25">
      <c r="A279" s="26" t="s">
        <v>750</v>
      </c>
      <c r="B279" s="27" t="s">
        <v>1659</v>
      </c>
      <c r="C279" s="27" t="s">
        <v>1664</v>
      </c>
      <c r="D279" s="27" t="s">
        <v>1674</v>
      </c>
      <c r="E279" s="27" t="s">
        <v>1680</v>
      </c>
      <c r="F279" s="32"/>
      <c r="G279" s="53">
        <v>354.366195493666</v>
      </c>
      <c r="H279" s="30">
        <f t="shared" si="4"/>
        <v>0</v>
      </c>
    </row>
    <row r="280" spans="1:8" x14ac:dyDescent="0.25">
      <c r="A280" s="26" t="s">
        <v>751</v>
      </c>
      <c r="B280" s="27" t="s">
        <v>1659</v>
      </c>
      <c r="C280" s="27" t="s">
        <v>1664</v>
      </c>
      <c r="D280" s="27" t="s">
        <v>1675</v>
      </c>
      <c r="E280" s="27" t="s">
        <v>1680</v>
      </c>
      <c r="F280" s="32"/>
      <c r="G280" s="53">
        <v>317.00964607188098</v>
      </c>
      <c r="H280" s="30">
        <f t="shared" si="4"/>
        <v>0</v>
      </c>
    </row>
    <row r="281" spans="1:8" x14ac:dyDescent="0.25">
      <c r="A281" s="26" t="s">
        <v>752</v>
      </c>
      <c r="B281" s="27" t="s">
        <v>1659</v>
      </c>
      <c r="C281" s="27" t="s">
        <v>1664</v>
      </c>
      <c r="D281" s="27" t="s">
        <v>1676</v>
      </c>
      <c r="E281" s="27" t="s">
        <v>1680</v>
      </c>
      <c r="F281" s="32"/>
      <c r="G281" s="53">
        <v>296.237565157885</v>
      </c>
      <c r="H281" s="30">
        <f t="shared" si="4"/>
        <v>0</v>
      </c>
    </row>
    <row r="282" spans="1:8" x14ac:dyDescent="0.25">
      <c r="A282" s="26" t="s">
        <v>1771</v>
      </c>
      <c r="B282" s="27" t="s">
        <v>1659</v>
      </c>
      <c r="C282" s="27" t="s">
        <v>1664</v>
      </c>
      <c r="D282" s="27" t="s">
        <v>1736</v>
      </c>
      <c r="E282" s="27" t="s">
        <v>1681</v>
      </c>
      <c r="F282" s="32"/>
      <c r="G282" s="53">
        <v>88.786681247359894</v>
      </c>
      <c r="H282" s="30">
        <f t="shared" si="4"/>
        <v>0</v>
      </c>
    </row>
    <row r="283" spans="1:8" x14ac:dyDescent="0.25">
      <c r="A283" s="26" t="s">
        <v>753</v>
      </c>
      <c r="B283" s="27" t="s">
        <v>1659</v>
      </c>
      <c r="C283" s="27" t="s">
        <v>1664</v>
      </c>
      <c r="D283" s="27" t="s">
        <v>1670</v>
      </c>
      <c r="E283" s="27" t="s">
        <v>1681</v>
      </c>
      <c r="F283" s="32"/>
      <c r="G283" s="53">
        <v>133.39458151322199</v>
      </c>
      <c r="H283" s="30">
        <f t="shared" si="4"/>
        <v>0</v>
      </c>
    </row>
    <row r="284" spans="1:8" x14ac:dyDescent="0.25">
      <c r="A284" s="26" t="s">
        <v>754</v>
      </c>
      <c r="B284" s="27" t="s">
        <v>1659</v>
      </c>
      <c r="C284" s="27" t="s">
        <v>1664</v>
      </c>
      <c r="D284" s="27" t="s">
        <v>1671</v>
      </c>
      <c r="E284" s="27" t="s">
        <v>1681</v>
      </c>
      <c r="F284" s="32"/>
      <c r="G284" s="53">
        <v>161.572539103107</v>
      </c>
      <c r="H284" s="30">
        <f t="shared" si="4"/>
        <v>0</v>
      </c>
    </row>
    <row r="285" spans="1:8" x14ac:dyDescent="0.25">
      <c r="A285" s="26" t="s">
        <v>755</v>
      </c>
      <c r="B285" s="27" t="s">
        <v>1659</v>
      </c>
      <c r="C285" s="27" t="s">
        <v>1664</v>
      </c>
      <c r="D285" s="27" t="s">
        <v>1672</v>
      </c>
      <c r="E285" s="27" t="s">
        <v>1681</v>
      </c>
      <c r="F285" s="32"/>
      <c r="G285" s="53">
        <v>187.05387572868599</v>
      </c>
      <c r="H285" s="30">
        <f t="shared" si="4"/>
        <v>0</v>
      </c>
    </row>
    <row r="286" spans="1:8" x14ac:dyDescent="0.25">
      <c r="A286" s="26" t="s">
        <v>756</v>
      </c>
      <c r="B286" s="27" t="s">
        <v>1659</v>
      </c>
      <c r="C286" s="27" t="s">
        <v>1664</v>
      </c>
      <c r="D286" s="27" t="s">
        <v>1673</v>
      </c>
      <c r="E286" s="27" t="s">
        <v>1681</v>
      </c>
      <c r="F286" s="32"/>
      <c r="G286" s="53">
        <v>209.263747370472</v>
      </c>
      <c r="H286" s="30">
        <f t="shared" si="4"/>
        <v>0</v>
      </c>
    </row>
    <row r="287" spans="1:8" x14ac:dyDescent="0.25">
      <c r="A287" s="26" t="s">
        <v>757</v>
      </c>
      <c r="B287" s="27" t="s">
        <v>1659</v>
      </c>
      <c r="C287" s="27" t="s">
        <v>1664</v>
      </c>
      <c r="D287" s="27" t="s">
        <v>1674</v>
      </c>
      <c r="E287" s="27" t="s">
        <v>1681</v>
      </c>
      <c r="F287" s="32"/>
      <c r="G287" s="53">
        <v>221.216962593978</v>
      </c>
      <c r="H287" s="30">
        <f t="shared" si="4"/>
        <v>0</v>
      </c>
    </row>
    <row r="288" spans="1:8" x14ac:dyDescent="0.25">
      <c r="A288" s="26" t="s">
        <v>758</v>
      </c>
      <c r="B288" s="27" t="s">
        <v>1659</v>
      </c>
      <c r="C288" s="27" t="s">
        <v>1664</v>
      </c>
      <c r="D288" s="27" t="s">
        <v>1675</v>
      </c>
      <c r="E288" s="27" t="s">
        <v>1681</v>
      </c>
      <c r="F288" s="32"/>
      <c r="G288" s="53">
        <v>192.060982707525</v>
      </c>
      <c r="H288" s="30">
        <f t="shared" si="4"/>
        <v>0</v>
      </c>
    </row>
    <row r="289" spans="1:8" x14ac:dyDescent="0.25">
      <c r="A289" s="26" t="s">
        <v>759</v>
      </c>
      <c r="B289" s="27" t="s">
        <v>1659</v>
      </c>
      <c r="C289" s="27" t="s">
        <v>1664</v>
      </c>
      <c r="D289" s="27" t="s">
        <v>1676</v>
      </c>
      <c r="E289" s="27" t="s">
        <v>1681</v>
      </c>
      <c r="F289" s="32"/>
      <c r="G289" s="53">
        <v>205.21487592913601</v>
      </c>
      <c r="H289" s="30">
        <f t="shared" si="4"/>
        <v>0</v>
      </c>
    </row>
    <row r="290" spans="1:8" x14ac:dyDescent="0.25">
      <c r="A290" s="26" t="s">
        <v>1772</v>
      </c>
      <c r="B290" s="27" t="s">
        <v>1659</v>
      </c>
      <c r="C290" s="27" t="s">
        <v>1664</v>
      </c>
      <c r="D290" s="27" t="s">
        <v>1736</v>
      </c>
      <c r="E290" s="27" t="s">
        <v>1682</v>
      </c>
      <c r="F290" s="32"/>
      <c r="G290" s="53">
        <v>93.303747504347001</v>
      </c>
      <c r="H290" s="30">
        <f t="shared" si="4"/>
        <v>0</v>
      </c>
    </row>
    <row r="291" spans="1:8" x14ac:dyDescent="0.25">
      <c r="A291" s="26" t="s">
        <v>760</v>
      </c>
      <c r="B291" s="27" t="s">
        <v>1659</v>
      </c>
      <c r="C291" s="27" t="s">
        <v>1664</v>
      </c>
      <c r="D291" s="27" t="s">
        <v>1670</v>
      </c>
      <c r="E291" s="27" t="s">
        <v>1682</v>
      </c>
      <c r="F291" s="32"/>
      <c r="G291" s="53">
        <v>139.48382507674799</v>
      </c>
      <c r="H291" s="30">
        <f t="shared" si="4"/>
        <v>0</v>
      </c>
    </row>
    <row r="292" spans="1:8" x14ac:dyDescent="0.25">
      <c r="A292" s="26" t="s">
        <v>761</v>
      </c>
      <c r="B292" s="27" t="s">
        <v>1659</v>
      </c>
      <c r="C292" s="27" t="s">
        <v>1664</v>
      </c>
      <c r="D292" s="27" t="s">
        <v>1671</v>
      </c>
      <c r="E292" s="27" t="s">
        <v>1682</v>
      </c>
      <c r="F292" s="32"/>
      <c r="G292" s="53">
        <v>174.41886136159101</v>
      </c>
      <c r="H292" s="30">
        <f t="shared" si="4"/>
        <v>0</v>
      </c>
    </row>
    <row r="293" spans="1:8" x14ac:dyDescent="0.25">
      <c r="A293" s="26" t="s">
        <v>762</v>
      </c>
      <c r="B293" s="27" t="s">
        <v>1659</v>
      </c>
      <c r="C293" s="27" t="s">
        <v>1664</v>
      </c>
      <c r="D293" s="27" t="s">
        <v>1672</v>
      </c>
      <c r="E293" s="27" t="s">
        <v>1682</v>
      </c>
      <c r="F293" s="32"/>
      <c r="G293" s="53">
        <v>195.502052921532</v>
      </c>
      <c r="H293" s="30">
        <f t="shared" si="4"/>
        <v>0</v>
      </c>
    </row>
    <row r="294" spans="1:8" x14ac:dyDescent="0.25">
      <c r="A294" s="26" t="s">
        <v>763</v>
      </c>
      <c r="B294" s="27" t="s">
        <v>1659</v>
      </c>
      <c r="C294" s="27" t="s">
        <v>1664</v>
      </c>
      <c r="D294" s="27" t="s">
        <v>1673</v>
      </c>
      <c r="E294" s="27" t="s">
        <v>1682</v>
      </c>
      <c r="F294" s="32"/>
      <c r="G294" s="53">
        <v>224.50695042244499</v>
      </c>
      <c r="H294" s="30">
        <f t="shared" si="4"/>
        <v>0</v>
      </c>
    </row>
    <row r="295" spans="1:8" x14ac:dyDescent="0.25">
      <c r="A295" s="26" t="s">
        <v>764</v>
      </c>
      <c r="B295" s="27" t="s">
        <v>1659</v>
      </c>
      <c r="C295" s="27" t="s">
        <v>1664</v>
      </c>
      <c r="D295" s="27" t="s">
        <v>1674</v>
      </c>
      <c r="E295" s="27" t="s">
        <v>1682</v>
      </c>
      <c r="F295" s="32"/>
      <c r="G295" s="53">
        <v>314.81185437745501</v>
      </c>
      <c r="H295" s="30">
        <f t="shared" si="4"/>
        <v>0</v>
      </c>
    </row>
    <row r="296" spans="1:8" x14ac:dyDescent="0.25">
      <c r="A296" s="26" t="s">
        <v>765</v>
      </c>
      <c r="B296" s="27" t="s">
        <v>1659</v>
      </c>
      <c r="C296" s="27" t="s">
        <v>1664</v>
      </c>
      <c r="D296" s="27" t="s">
        <v>1675</v>
      </c>
      <c r="E296" s="27" t="s">
        <v>1682</v>
      </c>
      <c r="F296" s="32"/>
      <c r="G296" s="53">
        <v>262.040653954258</v>
      </c>
      <c r="H296" s="30">
        <f t="shared" si="4"/>
        <v>0</v>
      </c>
    </row>
    <row r="297" spans="1:8" x14ac:dyDescent="0.25">
      <c r="A297" s="26" t="s">
        <v>766</v>
      </c>
      <c r="B297" s="27" t="s">
        <v>1659</v>
      </c>
      <c r="C297" s="27" t="s">
        <v>1664</v>
      </c>
      <c r="D297" s="27" t="s">
        <v>1676</v>
      </c>
      <c r="E297" s="27" t="s">
        <v>1682</v>
      </c>
      <c r="F297" s="32"/>
      <c r="G297" s="53">
        <v>217.879071540979</v>
      </c>
      <c r="H297" s="30">
        <f t="shared" si="4"/>
        <v>0</v>
      </c>
    </row>
    <row r="298" spans="1:8" x14ac:dyDescent="0.25">
      <c r="A298" s="26" t="s">
        <v>1773</v>
      </c>
      <c r="B298" s="27" t="s">
        <v>1659</v>
      </c>
      <c r="C298" s="27" t="s">
        <v>1664</v>
      </c>
      <c r="D298" s="27" t="s">
        <v>1736</v>
      </c>
      <c r="E298" s="27" t="s">
        <v>1683</v>
      </c>
      <c r="F298" s="32"/>
      <c r="G298" s="53">
        <v>100.058660269461</v>
      </c>
      <c r="H298" s="30">
        <f t="shared" si="4"/>
        <v>0</v>
      </c>
    </row>
    <row r="299" spans="1:8" x14ac:dyDescent="0.25">
      <c r="A299" s="26" t="s">
        <v>767</v>
      </c>
      <c r="B299" s="27" t="s">
        <v>1659</v>
      </c>
      <c r="C299" s="27" t="s">
        <v>1664</v>
      </c>
      <c r="D299" s="27" t="s">
        <v>1670</v>
      </c>
      <c r="E299" s="27" t="s">
        <v>1683</v>
      </c>
      <c r="F299" s="32"/>
      <c r="G299" s="53">
        <v>146.031131139179</v>
      </c>
      <c r="H299" s="30">
        <f t="shared" si="4"/>
        <v>0</v>
      </c>
    </row>
    <row r="300" spans="1:8" x14ac:dyDescent="0.25">
      <c r="A300" s="26" t="s">
        <v>768</v>
      </c>
      <c r="B300" s="27" t="s">
        <v>1659</v>
      </c>
      <c r="C300" s="27" t="s">
        <v>1664</v>
      </c>
      <c r="D300" s="27" t="s">
        <v>1671</v>
      </c>
      <c r="E300" s="27" t="s">
        <v>1683</v>
      </c>
      <c r="F300" s="32"/>
      <c r="G300" s="53">
        <v>178.022790670099</v>
      </c>
      <c r="H300" s="30">
        <f t="shared" si="4"/>
        <v>0</v>
      </c>
    </row>
    <row r="301" spans="1:8" x14ac:dyDescent="0.25">
      <c r="A301" s="26" t="s">
        <v>769</v>
      </c>
      <c r="B301" s="27" t="s">
        <v>1659</v>
      </c>
      <c r="C301" s="27" t="s">
        <v>1664</v>
      </c>
      <c r="D301" s="27" t="s">
        <v>1672</v>
      </c>
      <c r="E301" s="27" t="s">
        <v>1683</v>
      </c>
      <c r="F301" s="32"/>
      <c r="G301" s="53">
        <v>207.08239778503699</v>
      </c>
      <c r="H301" s="30">
        <f t="shared" si="4"/>
        <v>0</v>
      </c>
    </row>
    <row r="302" spans="1:8" x14ac:dyDescent="0.25">
      <c r="A302" s="26" t="s">
        <v>770</v>
      </c>
      <c r="B302" s="27" t="s">
        <v>1659</v>
      </c>
      <c r="C302" s="27" t="s">
        <v>1664</v>
      </c>
      <c r="D302" s="27" t="s">
        <v>1673</v>
      </c>
      <c r="E302" s="27" t="s">
        <v>1683</v>
      </c>
      <c r="F302" s="32"/>
      <c r="G302" s="53">
        <v>232.84170632383601</v>
      </c>
      <c r="H302" s="30">
        <f t="shared" si="4"/>
        <v>0</v>
      </c>
    </row>
    <row r="303" spans="1:8" x14ac:dyDescent="0.25">
      <c r="A303" s="26" t="s">
        <v>771</v>
      </c>
      <c r="B303" s="27" t="s">
        <v>1659</v>
      </c>
      <c r="C303" s="27" t="s">
        <v>1664</v>
      </c>
      <c r="D303" s="27" t="s">
        <v>1674</v>
      </c>
      <c r="E303" s="27" t="s">
        <v>1683</v>
      </c>
      <c r="F303" s="32"/>
      <c r="G303" s="53">
        <v>275.20875637575102</v>
      </c>
      <c r="H303" s="30">
        <f t="shared" si="4"/>
        <v>0</v>
      </c>
    </row>
    <row r="304" spans="1:8" x14ac:dyDescent="0.25">
      <c r="A304" s="26" t="s">
        <v>772</v>
      </c>
      <c r="B304" s="27" t="s">
        <v>1659</v>
      </c>
      <c r="C304" s="27" t="s">
        <v>1664</v>
      </c>
      <c r="D304" s="27" t="s">
        <v>1675</v>
      </c>
      <c r="E304" s="27" t="s">
        <v>1683</v>
      </c>
      <c r="F304" s="32"/>
      <c r="G304" s="53">
        <v>219.78437720168799</v>
      </c>
      <c r="H304" s="30">
        <f t="shared" si="4"/>
        <v>0</v>
      </c>
    </row>
    <row r="305" spans="1:8" x14ac:dyDescent="0.25">
      <c r="A305" s="26" t="s">
        <v>773</v>
      </c>
      <c r="B305" s="27" t="s">
        <v>1659</v>
      </c>
      <c r="C305" s="27" t="s">
        <v>1664</v>
      </c>
      <c r="D305" s="27" t="s">
        <v>1676</v>
      </c>
      <c r="E305" s="27" t="s">
        <v>1683</v>
      </c>
      <c r="F305" s="32"/>
      <c r="G305" s="53">
        <v>228.44873229425201</v>
      </c>
      <c r="H305" s="30">
        <f t="shared" si="4"/>
        <v>0</v>
      </c>
    </row>
    <row r="306" spans="1:8" x14ac:dyDescent="0.25">
      <c r="A306" s="26" t="s">
        <v>1774</v>
      </c>
      <c r="B306" s="27" t="s">
        <v>1659</v>
      </c>
      <c r="C306" s="27" t="s">
        <v>1664</v>
      </c>
      <c r="D306" s="27" t="s">
        <v>1736</v>
      </c>
      <c r="E306" s="27" t="s">
        <v>1684</v>
      </c>
      <c r="F306" s="32"/>
      <c r="G306" s="53">
        <v>113.160059747446</v>
      </c>
      <c r="H306" s="30">
        <f t="shared" si="4"/>
        <v>0</v>
      </c>
    </row>
    <row r="307" spans="1:8" x14ac:dyDescent="0.25">
      <c r="A307" s="26" t="s">
        <v>774</v>
      </c>
      <c r="B307" s="27" t="s">
        <v>1659</v>
      </c>
      <c r="C307" s="27" t="s">
        <v>1664</v>
      </c>
      <c r="D307" s="27" t="s">
        <v>1670</v>
      </c>
      <c r="E307" s="27" t="s">
        <v>1684</v>
      </c>
      <c r="F307" s="32"/>
      <c r="G307" s="53">
        <v>159.78185654761199</v>
      </c>
      <c r="H307" s="30">
        <f t="shared" si="4"/>
        <v>0</v>
      </c>
    </row>
    <row r="308" spans="1:8" x14ac:dyDescent="0.25">
      <c r="A308" s="26" t="s">
        <v>775</v>
      </c>
      <c r="B308" s="27" t="s">
        <v>1659</v>
      </c>
      <c r="C308" s="27" t="s">
        <v>1664</v>
      </c>
      <c r="D308" s="27" t="s">
        <v>1671</v>
      </c>
      <c r="E308" s="27" t="s">
        <v>1684</v>
      </c>
      <c r="F308" s="32"/>
      <c r="G308" s="53">
        <v>185.596616002709</v>
      </c>
      <c r="H308" s="30">
        <f t="shared" si="4"/>
        <v>0</v>
      </c>
    </row>
    <row r="309" spans="1:8" x14ac:dyDescent="0.25">
      <c r="A309" s="26" t="s">
        <v>776</v>
      </c>
      <c r="B309" s="27" t="s">
        <v>1659</v>
      </c>
      <c r="C309" s="27" t="s">
        <v>1664</v>
      </c>
      <c r="D309" s="27" t="s">
        <v>1672</v>
      </c>
      <c r="E309" s="27" t="s">
        <v>1684</v>
      </c>
      <c r="F309" s="32"/>
      <c r="G309" s="53">
        <v>207.203459191436</v>
      </c>
      <c r="H309" s="30">
        <f t="shared" si="4"/>
        <v>0</v>
      </c>
    </row>
    <row r="310" spans="1:8" x14ac:dyDescent="0.25">
      <c r="A310" s="26" t="s">
        <v>777</v>
      </c>
      <c r="B310" s="27" t="s">
        <v>1659</v>
      </c>
      <c r="C310" s="27" t="s">
        <v>1664</v>
      </c>
      <c r="D310" s="27" t="s">
        <v>1673</v>
      </c>
      <c r="E310" s="27" t="s">
        <v>1684</v>
      </c>
      <c r="F310" s="32"/>
      <c r="G310" s="53">
        <v>228.02368351959501</v>
      </c>
      <c r="H310" s="30">
        <f t="shared" si="4"/>
        <v>0</v>
      </c>
    </row>
    <row r="311" spans="1:8" x14ac:dyDescent="0.25">
      <c r="A311" s="26" t="s">
        <v>778</v>
      </c>
      <c r="B311" s="27" t="s">
        <v>1659</v>
      </c>
      <c r="C311" s="27" t="s">
        <v>1664</v>
      </c>
      <c r="D311" s="27" t="s">
        <v>1674</v>
      </c>
      <c r="E311" s="27" t="s">
        <v>1684</v>
      </c>
      <c r="F311" s="32"/>
      <c r="G311" s="53">
        <v>294.43591943061301</v>
      </c>
      <c r="H311" s="30">
        <f t="shared" si="4"/>
        <v>0</v>
      </c>
    </row>
    <row r="312" spans="1:8" x14ac:dyDescent="0.25">
      <c r="A312" s="26" t="s">
        <v>779</v>
      </c>
      <c r="B312" s="27" t="s">
        <v>1659</v>
      </c>
      <c r="C312" s="27" t="s">
        <v>1664</v>
      </c>
      <c r="D312" s="27" t="s">
        <v>1675</v>
      </c>
      <c r="E312" s="27" t="s">
        <v>1684</v>
      </c>
      <c r="F312" s="32"/>
      <c r="G312" s="53">
        <v>258.34096243019599</v>
      </c>
      <c r="H312" s="30">
        <f t="shared" si="4"/>
        <v>0</v>
      </c>
    </row>
    <row r="313" spans="1:8" x14ac:dyDescent="0.25">
      <c r="A313" s="26" t="s">
        <v>780</v>
      </c>
      <c r="B313" s="27" t="s">
        <v>1659</v>
      </c>
      <c r="C313" s="27" t="s">
        <v>1664</v>
      </c>
      <c r="D313" s="27" t="s">
        <v>1676</v>
      </c>
      <c r="E313" s="27" t="s">
        <v>1684</v>
      </c>
      <c r="F313" s="32"/>
      <c r="G313" s="53">
        <v>246.46507647266199</v>
      </c>
      <c r="H313" s="30">
        <f t="shared" si="4"/>
        <v>0</v>
      </c>
    </row>
    <row r="314" spans="1:8" x14ac:dyDescent="0.25">
      <c r="A314" s="26" t="s">
        <v>1775</v>
      </c>
      <c r="B314" s="27" t="s">
        <v>1659</v>
      </c>
      <c r="C314" s="27" t="s">
        <v>1664</v>
      </c>
      <c r="D314" s="27" t="s">
        <v>1736</v>
      </c>
      <c r="E314" s="27" t="s">
        <v>1685</v>
      </c>
      <c r="F314" s="32"/>
      <c r="G314" s="53">
        <v>81.699729260198396</v>
      </c>
      <c r="H314" s="30">
        <f t="shared" si="4"/>
        <v>0</v>
      </c>
    </row>
    <row r="315" spans="1:8" x14ac:dyDescent="0.25">
      <c r="A315" s="26" t="s">
        <v>781</v>
      </c>
      <c r="B315" s="27" t="s">
        <v>1659</v>
      </c>
      <c r="C315" s="27" t="s">
        <v>1664</v>
      </c>
      <c r="D315" s="27" t="s">
        <v>1670</v>
      </c>
      <c r="E315" s="27" t="s">
        <v>1685</v>
      </c>
      <c r="F315" s="32"/>
      <c r="G315" s="53">
        <v>118.187708636192</v>
      </c>
      <c r="H315" s="30">
        <f t="shared" si="4"/>
        <v>0</v>
      </c>
    </row>
    <row r="316" spans="1:8" x14ac:dyDescent="0.25">
      <c r="A316" s="26" t="s">
        <v>782</v>
      </c>
      <c r="B316" s="27" t="s">
        <v>1659</v>
      </c>
      <c r="C316" s="27" t="s">
        <v>1664</v>
      </c>
      <c r="D316" s="27" t="s">
        <v>1671</v>
      </c>
      <c r="E316" s="27" t="s">
        <v>1685</v>
      </c>
      <c r="F316" s="32"/>
      <c r="G316" s="53">
        <v>143.874773268984</v>
      </c>
      <c r="H316" s="30">
        <f t="shared" si="4"/>
        <v>0</v>
      </c>
    </row>
    <row r="317" spans="1:8" x14ac:dyDescent="0.25">
      <c r="A317" s="26" t="s">
        <v>783</v>
      </c>
      <c r="B317" s="27" t="s">
        <v>1659</v>
      </c>
      <c r="C317" s="27" t="s">
        <v>1664</v>
      </c>
      <c r="D317" s="27" t="s">
        <v>1672</v>
      </c>
      <c r="E317" s="27" t="s">
        <v>1685</v>
      </c>
      <c r="F317" s="32"/>
      <c r="G317" s="53">
        <v>167.25172066171999</v>
      </c>
      <c r="H317" s="30">
        <f t="shared" si="4"/>
        <v>0</v>
      </c>
    </row>
    <row r="318" spans="1:8" x14ac:dyDescent="0.25">
      <c r="A318" s="26" t="s">
        <v>784</v>
      </c>
      <c r="B318" s="27" t="s">
        <v>1659</v>
      </c>
      <c r="C318" s="27" t="s">
        <v>1664</v>
      </c>
      <c r="D318" s="27" t="s">
        <v>1673</v>
      </c>
      <c r="E318" s="27" t="s">
        <v>1685</v>
      </c>
      <c r="F318" s="32"/>
      <c r="G318" s="53">
        <v>184.72709200847299</v>
      </c>
      <c r="H318" s="30">
        <f t="shared" si="4"/>
        <v>0</v>
      </c>
    </row>
    <row r="319" spans="1:8" x14ac:dyDescent="0.25">
      <c r="A319" s="26" t="s">
        <v>785</v>
      </c>
      <c r="B319" s="27" t="s">
        <v>1659</v>
      </c>
      <c r="C319" s="27" t="s">
        <v>1664</v>
      </c>
      <c r="D319" s="27" t="s">
        <v>1674</v>
      </c>
      <c r="E319" s="27" t="s">
        <v>1685</v>
      </c>
      <c r="F319" s="32"/>
      <c r="G319" s="53">
        <v>210.34597158471499</v>
      </c>
      <c r="H319" s="30">
        <f t="shared" si="4"/>
        <v>0</v>
      </c>
    </row>
    <row r="320" spans="1:8" x14ac:dyDescent="0.25">
      <c r="A320" s="26" t="s">
        <v>786</v>
      </c>
      <c r="B320" s="27" t="s">
        <v>1659</v>
      </c>
      <c r="C320" s="27" t="s">
        <v>1664</v>
      </c>
      <c r="D320" s="27" t="s">
        <v>1675</v>
      </c>
      <c r="E320" s="27" t="s">
        <v>1685</v>
      </c>
      <c r="F320" s="32"/>
      <c r="G320" s="53">
        <v>183.39580462464599</v>
      </c>
      <c r="H320" s="30">
        <f t="shared" si="4"/>
        <v>0</v>
      </c>
    </row>
    <row r="321" spans="1:8" x14ac:dyDescent="0.25">
      <c r="A321" s="26" t="s">
        <v>787</v>
      </c>
      <c r="B321" s="27" t="s">
        <v>1659</v>
      </c>
      <c r="C321" s="27" t="s">
        <v>1664</v>
      </c>
      <c r="D321" s="27" t="s">
        <v>1676</v>
      </c>
      <c r="E321" s="27" t="s">
        <v>1685</v>
      </c>
      <c r="F321" s="32"/>
      <c r="G321" s="53">
        <v>192.129236789955</v>
      </c>
      <c r="H321" s="30">
        <f t="shared" si="4"/>
        <v>0</v>
      </c>
    </row>
    <row r="322" spans="1:8" x14ac:dyDescent="0.25">
      <c r="A322" s="26" t="s">
        <v>1776</v>
      </c>
      <c r="B322" s="27" t="s">
        <v>503</v>
      </c>
      <c r="C322" s="27" t="s">
        <v>1664</v>
      </c>
      <c r="D322" s="27" t="s">
        <v>1736</v>
      </c>
      <c r="E322" s="27" t="s">
        <v>1678</v>
      </c>
      <c r="F322" s="32"/>
      <c r="G322" s="53">
        <v>72.933498772186795</v>
      </c>
      <c r="H322" s="30">
        <f t="shared" ref="H322:H385" si="5">G322*F322</f>
        <v>0</v>
      </c>
    </row>
    <row r="323" spans="1:8" x14ac:dyDescent="0.25">
      <c r="A323" s="26" t="s">
        <v>788</v>
      </c>
      <c r="B323" s="27" t="s">
        <v>503</v>
      </c>
      <c r="C323" s="27" t="s">
        <v>1664</v>
      </c>
      <c r="D323" s="27" t="s">
        <v>1670</v>
      </c>
      <c r="E323" s="27" t="s">
        <v>1678</v>
      </c>
      <c r="F323" s="32"/>
      <c r="G323" s="53">
        <v>103.166652220348</v>
      </c>
      <c r="H323" s="30">
        <f t="shared" si="5"/>
        <v>0</v>
      </c>
    </row>
    <row r="324" spans="1:8" x14ac:dyDescent="0.25">
      <c r="A324" s="26" t="s">
        <v>789</v>
      </c>
      <c r="B324" s="27" t="s">
        <v>503</v>
      </c>
      <c r="C324" s="27" t="s">
        <v>1664</v>
      </c>
      <c r="D324" s="27" t="s">
        <v>1671</v>
      </c>
      <c r="E324" s="27" t="s">
        <v>1678</v>
      </c>
      <c r="F324" s="32"/>
      <c r="G324" s="53">
        <v>125.58621804219</v>
      </c>
      <c r="H324" s="30">
        <f t="shared" si="5"/>
        <v>0</v>
      </c>
    </row>
    <row r="325" spans="1:8" x14ac:dyDescent="0.25">
      <c r="A325" s="26" t="s">
        <v>790</v>
      </c>
      <c r="B325" s="27" t="s">
        <v>503</v>
      </c>
      <c r="C325" s="27" t="s">
        <v>1664</v>
      </c>
      <c r="D325" s="27" t="s">
        <v>1672</v>
      </c>
      <c r="E325" s="27" t="s">
        <v>1678</v>
      </c>
      <c r="F325" s="32"/>
      <c r="G325" s="53">
        <v>149.46350478563801</v>
      </c>
      <c r="H325" s="30">
        <f t="shared" si="5"/>
        <v>0</v>
      </c>
    </row>
    <row r="326" spans="1:8" x14ac:dyDescent="0.25">
      <c r="A326" s="26" t="s">
        <v>791</v>
      </c>
      <c r="B326" s="27" t="s">
        <v>503</v>
      </c>
      <c r="C326" s="27" t="s">
        <v>1664</v>
      </c>
      <c r="D326" s="27" t="s">
        <v>1673</v>
      </c>
      <c r="E326" s="27" t="s">
        <v>1678</v>
      </c>
      <c r="F326" s="32"/>
      <c r="G326" s="53">
        <v>163.66546458924799</v>
      </c>
      <c r="H326" s="30">
        <f t="shared" si="5"/>
        <v>0</v>
      </c>
    </row>
    <row r="327" spans="1:8" x14ac:dyDescent="0.25">
      <c r="A327" s="26" t="s">
        <v>792</v>
      </c>
      <c r="B327" s="27" t="s">
        <v>503</v>
      </c>
      <c r="C327" s="27" t="s">
        <v>1664</v>
      </c>
      <c r="D327" s="27" t="s">
        <v>1674</v>
      </c>
      <c r="E327" s="27" t="s">
        <v>1678</v>
      </c>
      <c r="F327" s="32"/>
      <c r="G327" s="53">
        <v>188.02291269782</v>
      </c>
      <c r="H327" s="30">
        <f t="shared" si="5"/>
        <v>0</v>
      </c>
    </row>
    <row r="328" spans="1:8" x14ac:dyDescent="0.25">
      <c r="A328" s="26" t="s">
        <v>793</v>
      </c>
      <c r="B328" s="27" t="s">
        <v>503</v>
      </c>
      <c r="C328" s="27" t="s">
        <v>1664</v>
      </c>
      <c r="D328" s="27" t="s">
        <v>1675</v>
      </c>
      <c r="E328" s="27" t="s">
        <v>1678</v>
      </c>
      <c r="F328" s="32"/>
      <c r="G328" s="53">
        <v>162.65500072589199</v>
      </c>
      <c r="H328" s="30">
        <f t="shared" si="5"/>
        <v>0</v>
      </c>
    </row>
    <row r="329" spans="1:8" x14ac:dyDescent="0.25">
      <c r="A329" s="26" t="s">
        <v>794</v>
      </c>
      <c r="B329" s="27" t="s">
        <v>503</v>
      </c>
      <c r="C329" s="27" t="s">
        <v>1664</v>
      </c>
      <c r="D329" s="27" t="s">
        <v>1676</v>
      </c>
      <c r="E329" s="27" t="s">
        <v>1678</v>
      </c>
      <c r="F329" s="32"/>
      <c r="G329" s="53">
        <v>160.21992390116401</v>
      </c>
      <c r="H329" s="30">
        <f t="shared" si="5"/>
        <v>0</v>
      </c>
    </row>
    <row r="330" spans="1:8" x14ac:dyDescent="0.25">
      <c r="A330" s="26" t="s">
        <v>1777</v>
      </c>
      <c r="B330" s="27" t="s">
        <v>503</v>
      </c>
      <c r="C330" s="27" t="s">
        <v>1664</v>
      </c>
      <c r="D330" s="27" t="s">
        <v>1736</v>
      </c>
      <c r="E330" s="27" t="s">
        <v>1679</v>
      </c>
      <c r="F330" s="32"/>
      <c r="G330" s="53">
        <v>138.080568227241</v>
      </c>
      <c r="H330" s="30">
        <f t="shared" si="5"/>
        <v>0</v>
      </c>
    </row>
    <row r="331" spans="1:8" x14ac:dyDescent="0.25">
      <c r="A331" s="26" t="s">
        <v>795</v>
      </c>
      <c r="B331" s="27" t="s">
        <v>503</v>
      </c>
      <c r="C331" s="27" t="s">
        <v>1664</v>
      </c>
      <c r="D331" s="27" t="s">
        <v>1670</v>
      </c>
      <c r="E331" s="27" t="s">
        <v>1679</v>
      </c>
      <c r="F331" s="32"/>
      <c r="G331" s="53">
        <v>185.31043048250299</v>
      </c>
      <c r="H331" s="30">
        <f t="shared" si="5"/>
        <v>0</v>
      </c>
    </row>
    <row r="332" spans="1:8" x14ac:dyDescent="0.25">
      <c r="A332" s="26" t="s">
        <v>796</v>
      </c>
      <c r="B332" s="27" t="s">
        <v>503</v>
      </c>
      <c r="C332" s="27" t="s">
        <v>1664</v>
      </c>
      <c r="D332" s="27" t="s">
        <v>1671</v>
      </c>
      <c r="E332" s="27" t="s">
        <v>1679</v>
      </c>
      <c r="F332" s="32"/>
      <c r="G332" s="53">
        <v>216.78847518695699</v>
      </c>
      <c r="H332" s="30">
        <f t="shared" si="5"/>
        <v>0</v>
      </c>
    </row>
    <row r="333" spans="1:8" x14ac:dyDescent="0.25">
      <c r="A333" s="26" t="s">
        <v>797</v>
      </c>
      <c r="B333" s="27" t="s">
        <v>503</v>
      </c>
      <c r="C333" s="27" t="s">
        <v>1664</v>
      </c>
      <c r="D333" s="27" t="s">
        <v>1672</v>
      </c>
      <c r="E333" s="27" t="s">
        <v>1679</v>
      </c>
      <c r="F333" s="32"/>
      <c r="G333" s="53">
        <v>241.83773054286399</v>
      </c>
      <c r="H333" s="30">
        <f t="shared" si="5"/>
        <v>0</v>
      </c>
    </row>
    <row r="334" spans="1:8" x14ac:dyDescent="0.25">
      <c r="A334" s="26" t="s">
        <v>798</v>
      </c>
      <c r="B334" s="27" t="s">
        <v>503</v>
      </c>
      <c r="C334" s="27" t="s">
        <v>1664</v>
      </c>
      <c r="D334" s="27" t="s">
        <v>1673</v>
      </c>
      <c r="E334" s="27" t="s">
        <v>1679</v>
      </c>
      <c r="F334" s="32"/>
      <c r="G334" s="53">
        <v>270.21067269915801</v>
      </c>
      <c r="H334" s="30">
        <f t="shared" si="5"/>
        <v>0</v>
      </c>
    </row>
    <row r="335" spans="1:8" x14ac:dyDescent="0.25">
      <c r="A335" s="26" t="s">
        <v>799</v>
      </c>
      <c r="B335" s="27" t="s">
        <v>503</v>
      </c>
      <c r="C335" s="27" t="s">
        <v>1664</v>
      </c>
      <c r="D335" s="27" t="s">
        <v>1674</v>
      </c>
      <c r="E335" s="27" t="s">
        <v>1679</v>
      </c>
      <c r="F335" s="32"/>
      <c r="G335" s="53">
        <v>337.01561643228303</v>
      </c>
      <c r="H335" s="30">
        <f t="shared" si="5"/>
        <v>0</v>
      </c>
    </row>
    <row r="336" spans="1:8" x14ac:dyDescent="0.25">
      <c r="A336" s="26" t="s">
        <v>800</v>
      </c>
      <c r="B336" s="27" t="s">
        <v>503</v>
      </c>
      <c r="C336" s="27" t="s">
        <v>1664</v>
      </c>
      <c r="D336" s="27" t="s">
        <v>1675</v>
      </c>
      <c r="E336" s="27" t="s">
        <v>1679</v>
      </c>
      <c r="F336" s="32"/>
      <c r="G336" s="53">
        <v>303.81416995346598</v>
      </c>
      <c r="H336" s="30">
        <f t="shared" si="5"/>
        <v>0</v>
      </c>
    </row>
    <row r="337" spans="1:8" x14ac:dyDescent="0.25">
      <c r="A337" s="26" t="s">
        <v>801</v>
      </c>
      <c r="B337" s="27" t="s">
        <v>503</v>
      </c>
      <c r="C337" s="27" t="s">
        <v>1664</v>
      </c>
      <c r="D337" s="27" t="s">
        <v>1676</v>
      </c>
      <c r="E337" s="27" t="s">
        <v>1679</v>
      </c>
      <c r="F337" s="32"/>
      <c r="G337" s="53">
        <v>257.652580739298</v>
      </c>
      <c r="H337" s="30">
        <f t="shared" si="5"/>
        <v>0</v>
      </c>
    </row>
    <row r="338" spans="1:8" x14ac:dyDescent="0.25">
      <c r="A338" s="26" t="s">
        <v>1778</v>
      </c>
      <c r="B338" s="27" t="s">
        <v>503</v>
      </c>
      <c r="C338" s="27" t="s">
        <v>1664</v>
      </c>
      <c r="D338" s="27" t="s">
        <v>1736</v>
      </c>
      <c r="E338" s="27" t="s">
        <v>1680</v>
      </c>
      <c r="F338" s="32"/>
      <c r="G338" s="53">
        <v>110.533430922025</v>
      </c>
      <c r="H338" s="30">
        <f t="shared" si="5"/>
        <v>0</v>
      </c>
    </row>
    <row r="339" spans="1:8" x14ac:dyDescent="0.25">
      <c r="A339" s="26" t="s">
        <v>802</v>
      </c>
      <c r="B339" s="27" t="s">
        <v>503</v>
      </c>
      <c r="C339" s="27" t="s">
        <v>1664</v>
      </c>
      <c r="D339" s="27" t="s">
        <v>1670</v>
      </c>
      <c r="E339" s="27" t="s">
        <v>1680</v>
      </c>
      <c r="F339" s="32"/>
      <c r="G339" s="53">
        <v>147.71938572761201</v>
      </c>
      <c r="H339" s="30">
        <f t="shared" si="5"/>
        <v>0</v>
      </c>
    </row>
    <row r="340" spans="1:8" x14ac:dyDescent="0.25">
      <c r="A340" s="26" t="s">
        <v>803</v>
      </c>
      <c r="B340" s="27" t="s">
        <v>503</v>
      </c>
      <c r="C340" s="27" t="s">
        <v>1664</v>
      </c>
      <c r="D340" s="27" t="s">
        <v>1671</v>
      </c>
      <c r="E340" s="27" t="s">
        <v>1680</v>
      </c>
      <c r="F340" s="32"/>
      <c r="G340" s="53">
        <v>171.13283086140601</v>
      </c>
      <c r="H340" s="30">
        <f t="shared" si="5"/>
        <v>0</v>
      </c>
    </row>
    <row r="341" spans="1:8" x14ac:dyDescent="0.25">
      <c r="A341" s="26" t="s">
        <v>804</v>
      </c>
      <c r="B341" s="27" t="s">
        <v>503</v>
      </c>
      <c r="C341" s="27" t="s">
        <v>1664</v>
      </c>
      <c r="D341" s="27" t="s">
        <v>1672</v>
      </c>
      <c r="E341" s="27" t="s">
        <v>1680</v>
      </c>
      <c r="F341" s="32"/>
      <c r="G341" s="53">
        <v>196.28402411501401</v>
      </c>
      <c r="H341" s="30">
        <f t="shared" si="5"/>
        <v>0</v>
      </c>
    </row>
    <row r="342" spans="1:8" x14ac:dyDescent="0.25">
      <c r="A342" s="26" t="s">
        <v>805</v>
      </c>
      <c r="B342" s="27" t="s">
        <v>503</v>
      </c>
      <c r="C342" s="27" t="s">
        <v>1664</v>
      </c>
      <c r="D342" s="27" t="s">
        <v>1673</v>
      </c>
      <c r="E342" s="27" t="s">
        <v>1680</v>
      </c>
      <c r="F342" s="32"/>
      <c r="G342" s="53">
        <v>222.089152748092</v>
      </c>
      <c r="H342" s="30">
        <f t="shared" si="5"/>
        <v>0</v>
      </c>
    </row>
    <row r="343" spans="1:8" x14ac:dyDescent="0.25">
      <c r="A343" s="26" t="s">
        <v>806</v>
      </c>
      <c r="B343" s="27" t="s">
        <v>503</v>
      </c>
      <c r="C343" s="27" t="s">
        <v>1664</v>
      </c>
      <c r="D343" s="27" t="s">
        <v>1674</v>
      </c>
      <c r="E343" s="27" t="s">
        <v>1680</v>
      </c>
      <c r="F343" s="32"/>
      <c r="G343" s="53">
        <v>251.69483913959999</v>
      </c>
      <c r="H343" s="30">
        <f t="shared" si="5"/>
        <v>0</v>
      </c>
    </row>
    <row r="344" spans="1:8" x14ac:dyDescent="0.25">
      <c r="A344" s="26" t="s">
        <v>807</v>
      </c>
      <c r="B344" s="27" t="s">
        <v>503</v>
      </c>
      <c r="C344" s="27" t="s">
        <v>1664</v>
      </c>
      <c r="D344" s="27" t="s">
        <v>1675</v>
      </c>
      <c r="E344" s="27" t="s">
        <v>1680</v>
      </c>
      <c r="F344" s="32"/>
      <c r="G344" s="53">
        <v>229.93318606988001</v>
      </c>
      <c r="H344" s="30">
        <f t="shared" si="5"/>
        <v>0</v>
      </c>
    </row>
    <row r="345" spans="1:8" x14ac:dyDescent="0.25">
      <c r="A345" s="26" t="s">
        <v>808</v>
      </c>
      <c r="B345" s="27" t="s">
        <v>503</v>
      </c>
      <c r="C345" s="27" t="s">
        <v>1664</v>
      </c>
      <c r="D345" s="27" t="s">
        <v>1676</v>
      </c>
      <c r="E345" s="27" t="s">
        <v>1680</v>
      </c>
      <c r="F345" s="32"/>
      <c r="G345" s="53">
        <v>221.42178285380001</v>
      </c>
      <c r="H345" s="30">
        <f t="shared" si="5"/>
        <v>0</v>
      </c>
    </row>
    <row r="346" spans="1:8" x14ac:dyDescent="0.25">
      <c r="A346" s="26" t="s">
        <v>1779</v>
      </c>
      <c r="B346" s="27" t="s">
        <v>503</v>
      </c>
      <c r="C346" s="27" t="s">
        <v>1664</v>
      </c>
      <c r="D346" s="27" t="s">
        <v>1736</v>
      </c>
      <c r="E346" s="27" t="s">
        <v>1681</v>
      </c>
      <c r="F346" s="32"/>
      <c r="G346" s="53">
        <v>75.036110052835895</v>
      </c>
      <c r="H346" s="30">
        <f t="shared" si="5"/>
        <v>0</v>
      </c>
    </row>
    <row r="347" spans="1:8" x14ac:dyDescent="0.25">
      <c r="A347" s="26" t="s">
        <v>809</v>
      </c>
      <c r="B347" s="27" t="s">
        <v>503</v>
      </c>
      <c r="C347" s="27" t="s">
        <v>1664</v>
      </c>
      <c r="D347" s="27" t="s">
        <v>1670</v>
      </c>
      <c r="E347" s="27" t="s">
        <v>1681</v>
      </c>
      <c r="F347" s="32"/>
      <c r="G347" s="53">
        <v>107.429084026767</v>
      </c>
      <c r="H347" s="30">
        <f t="shared" si="5"/>
        <v>0</v>
      </c>
    </row>
    <row r="348" spans="1:8" x14ac:dyDescent="0.25">
      <c r="A348" s="26" t="s">
        <v>810</v>
      </c>
      <c r="B348" s="27" t="s">
        <v>503</v>
      </c>
      <c r="C348" s="27" t="s">
        <v>1664</v>
      </c>
      <c r="D348" s="27" t="s">
        <v>1671</v>
      </c>
      <c r="E348" s="27" t="s">
        <v>1681</v>
      </c>
      <c r="F348" s="32"/>
      <c r="G348" s="53">
        <v>125.67549012538301</v>
      </c>
      <c r="H348" s="30">
        <f t="shared" si="5"/>
        <v>0</v>
      </c>
    </row>
    <row r="349" spans="1:8" x14ac:dyDescent="0.25">
      <c r="A349" s="26" t="s">
        <v>811</v>
      </c>
      <c r="B349" s="27" t="s">
        <v>503</v>
      </c>
      <c r="C349" s="27" t="s">
        <v>1664</v>
      </c>
      <c r="D349" s="27" t="s">
        <v>1672</v>
      </c>
      <c r="E349" s="27" t="s">
        <v>1681</v>
      </c>
      <c r="F349" s="32"/>
      <c r="G349" s="53">
        <v>141.49634741793301</v>
      </c>
      <c r="H349" s="30">
        <f t="shared" si="5"/>
        <v>0</v>
      </c>
    </row>
    <row r="350" spans="1:8" x14ac:dyDescent="0.25">
      <c r="A350" s="26" t="s">
        <v>812</v>
      </c>
      <c r="B350" s="27" t="s">
        <v>503</v>
      </c>
      <c r="C350" s="27" t="s">
        <v>1664</v>
      </c>
      <c r="D350" s="27" t="s">
        <v>1673</v>
      </c>
      <c r="E350" s="27" t="s">
        <v>1681</v>
      </c>
      <c r="F350" s="32"/>
      <c r="G350" s="53">
        <v>154.365301753175</v>
      </c>
      <c r="H350" s="30">
        <f t="shared" si="5"/>
        <v>0</v>
      </c>
    </row>
    <row r="351" spans="1:8" x14ac:dyDescent="0.25">
      <c r="A351" s="26" t="s">
        <v>813</v>
      </c>
      <c r="B351" s="27" t="s">
        <v>503</v>
      </c>
      <c r="C351" s="27" t="s">
        <v>1664</v>
      </c>
      <c r="D351" s="27" t="s">
        <v>1674</v>
      </c>
      <c r="E351" s="27" t="s">
        <v>1681</v>
      </c>
      <c r="F351" s="32"/>
      <c r="G351" s="53">
        <v>159.34856613224301</v>
      </c>
      <c r="H351" s="30">
        <f t="shared" si="5"/>
        <v>0</v>
      </c>
    </row>
    <row r="352" spans="1:8" x14ac:dyDescent="0.25">
      <c r="A352" s="26" t="s">
        <v>814</v>
      </c>
      <c r="B352" s="27" t="s">
        <v>503</v>
      </c>
      <c r="C352" s="27" t="s">
        <v>1664</v>
      </c>
      <c r="D352" s="27" t="s">
        <v>1675</v>
      </c>
      <c r="E352" s="27" t="s">
        <v>1681</v>
      </c>
      <c r="F352" s="32"/>
      <c r="G352" s="53">
        <v>141.31287841446101</v>
      </c>
      <c r="H352" s="30">
        <f t="shared" si="5"/>
        <v>0</v>
      </c>
    </row>
    <row r="353" spans="1:8" x14ac:dyDescent="0.25">
      <c r="A353" s="26" t="s">
        <v>815</v>
      </c>
      <c r="B353" s="27" t="s">
        <v>503</v>
      </c>
      <c r="C353" s="27" t="s">
        <v>1664</v>
      </c>
      <c r="D353" s="27" t="s">
        <v>1676</v>
      </c>
      <c r="E353" s="27" t="s">
        <v>1681</v>
      </c>
      <c r="F353" s="32"/>
      <c r="G353" s="53">
        <v>156.54036526648599</v>
      </c>
      <c r="H353" s="30">
        <f t="shared" si="5"/>
        <v>0</v>
      </c>
    </row>
    <row r="354" spans="1:8" x14ac:dyDescent="0.25">
      <c r="A354" s="26" t="s">
        <v>1780</v>
      </c>
      <c r="B354" s="27" t="s">
        <v>503</v>
      </c>
      <c r="C354" s="27" t="s">
        <v>1664</v>
      </c>
      <c r="D354" s="27" t="s">
        <v>1736</v>
      </c>
      <c r="E354" s="27" t="s">
        <v>1682</v>
      </c>
      <c r="F354" s="32"/>
      <c r="G354" s="53">
        <v>78.188948871637805</v>
      </c>
      <c r="H354" s="30">
        <f t="shared" si="5"/>
        <v>0</v>
      </c>
    </row>
    <row r="355" spans="1:8" x14ac:dyDescent="0.25">
      <c r="A355" s="26" t="s">
        <v>816</v>
      </c>
      <c r="B355" s="27" t="s">
        <v>503</v>
      </c>
      <c r="C355" s="27" t="s">
        <v>1664</v>
      </c>
      <c r="D355" s="27" t="s">
        <v>1670</v>
      </c>
      <c r="E355" s="27" t="s">
        <v>1682</v>
      </c>
      <c r="F355" s="32"/>
      <c r="G355" s="53">
        <v>111.309814210913</v>
      </c>
      <c r="H355" s="30">
        <f t="shared" si="5"/>
        <v>0</v>
      </c>
    </row>
    <row r="356" spans="1:8" x14ac:dyDescent="0.25">
      <c r="A356" s="26" t="s">
        <v>817</v>
      </c>
      <c r="B356" s="27" t="s">
        <v>503</v>
      </c>
      <c r="C356" s="27" t="s">
        <v>1664</v>
      </c>
      <c r="D356" s="27" t="s">
        <v>1671</v>
      </c>
      <c r="E356" s="27" t="s">
        <v>1682</v>
      </c>
      <c r="F356" s="32"/>
      <c r="G356" s="53">
        <v>134.42732319719201</v>
      </c>
      <c r="H356" s="30">
        <f t="shared" si="5"/>
        <v>0</v>
      </c>
    </row>
    <row r="357" spans="1:8" x14ac:dyDescent="0.25">
      <c r="A357" s="26" t="s">
        <v>818</v>
      </c>
      <c r="B357" s="27" t="s">
        <v>503</v>
      </c>
      <c r="C357" s="27" t="s">
        <v>1664</v>
      </c>
      <c r="D357" s="27" t="s">
        <v>1672</v>
      </c>
      <c r="E357" s="27" t="s">
        <v>1682</v>
      </c>
      <c r="F357" s="32"/>
      <c r="G357" s="53">
        <v>146.570514300453</v>
      </c>
      <c r="H357" s="30">
        <f t="shared" si="5"/>
        <v>0</v>
      </c>
    </row>
    <row r="358" spans="1:8" x14ac:dyDescent="0.25">
      <c r="A358" s="26" t="s">
        <v>819</v>
      </c>
      <c r="B358" s="27" t="s">
        <v>503</v>
      </c>
      <c r="C358" s="27" t="s">
        <v>1664</v>
      </c>
      <c r="D358" s="27" t="s">
        <v>1673</v>
      </c>
      <c r="E358" s="27" t="s">
        <v>1682</v>
      </c>
      <c r="F358" s="32"/>
      <c r="G358" s="53">
        <v>164.20542875698101</v>
      </c>
      <c r="H358" s="30">
        <f t="shared" si="5"/>
        <v>0</v>
      </c>
    </row>
    <row r="359" spans="1:8" x14ac:dyDescent="0.25">
      <c r="A359" s="26" t="s">
        <v>820</v>
      </c>
      <c r="B359" s="27" t="s">
        <v>503</v>
      </c>
      <c r="C359" s="27" t="s">
        <v>1664</v>
      </c>
      <c r="D359" s="27" t="s">
        <v>1674</v>
      </c>
      <c r="E359" s="27" t="s">
        <v>1682</v>
      </c>
      <c r="F359" s="32"/>
      <c r="G359" s="53">
        <v>224.96823775758901</v>
      </c>
      <c r="H359" s="30">
        <f t="shared" si="5"/>
        <v>0</v>
      </c>
    </row>
    <row r="360" spans="1:8" x14ac:dyDescent="0.25">
      <c r="A360" s="26" t="s">
        <v>821</v>
      </c>
      <c r="B360" s="27" t="s">
        <v>503</v>
      </c>
      <c r="C360" s="27" t="s">
        <v>1664</v>
      </c>
      <c r="D360" s="27" t="s">
        <v>1675</v>
      </c>
      <c r="E360" s="27" t="s">
        <v>1682</v>
      </c>
      <c r="F360" s="32"/>
      <c r="G360" s="53">
        <v>191.173465006616</v>
      </c>
      <c r="H360" s="30">
        <f t="shared" si="5"/>
        <v>0</v>
      </c>
    </row>
    <row r="361" spans="1:8" x14ac:dyDescent="0.25">
      <c r="A361" s="26" t="s">
        <v>822</v>
      </c>
      <c r="B361" s="27" t="s">
        <v>503</v>
      </c>
      <c r="C361" s="27" t="s">
        <v>1664</v>
      </c>
      <c r="D361" s="27" t="s">
        <v>1676</v>
      </c>
      <c r="E361" s="27" t="s">
        <v>1682</v>
      </c>
      <c r="F361" s="32"/>
      <c r="G361" s="53">
        <v>164.700293994665</v>
      </c>
      <c r="H361" s="30">
        <f t="shared" si="5"/>
        <v>0</v>
      </c>
    </row>
    <row r="362" spans="1:8" x14ac:dyDescent="0.25">
      <c r="A362" s="26" t="s">
        <v>1781</v>
      </c>
      <c r="B362" s="27" t="s">
        <v>503</v>
      </c>
      <c r="C362" s="27" t="s">
        <v>1664</v>
      </c>
      <c r="D362" s="27" t="s">
        <v>1736</v>
      </c>
      <c r="E362" s="27" t="s">
        <v>1683</v>
      </c>
      <c r="F362" s="32"/>
      <c r="G362" s="53">
        <v>83.717874793179305</v>
      </c>
      <c r="H362" s="30">
        <f t="shared" si="5"/>
        <v>0</v>
      </c>
    </row>
    <row r="363" spans="1:8" x14ac:dyDescent="0.25">
      <c r="A363" s="26" t="s">
        <v>823</v>
      </c>
      <c r="B363" s="27" t="s">
        <v>503</v>
      </c>
      <c r="C363" s="27" t="s">
        <v>1664</v>
      </c>
      <c r="D363" s="27" t="s">
        <v>1670</v>
      </c>
      <c r="E363" s="27" t="s">
        <v>1683</v>
      </c>
      <c r="F363" s="32"/>
      <c r="G363" s="53">
        <v>116.498869044445</v>
      </c>
      <c r="H363" s="30">
        <f t="shared" si="5"/>
        <v>0</v>
      </c>
    </row>
    <row r="364" spans="1:8" x14ac:dyDescent="0.25">
      <c r="A364" s="26" t="s">
        <v>824</v>
      </c>
      <c r="B364" s="27" t="s">
        <v>503</v>
      </c>
      <c r="C364" s="27" t="s">
        <v>1664</v>
      </c>
      <c r="D364" s="27" t="s">
        <v>1671</v>
      </c>
      <c r="E364" s="27" t="s">
        <v>1683</v>
      </c>
      <c r="F364" s="32"/>
      <c r="G364" s="53">
        <v>137.38046279132399</v>
      </c>
      <c r="H364" s="30">
        <f t="shared" si="5"/>
        <v>0</v>
      </c>
    </row>
    <row r="365" spans="1:8" x14ac:dyDescent="0.25">
      <c r="A365" s="26" t="s">
        <v>825</v>
      </c>
      <c r="B365" s="27" t="s">
        <v>503</v>
      </c>
      <c r="C365" s="27" t="s">
        <v>1664</v>
      </c>
      <c r="D365" s="27" t="s">
        <v>1672</v>
      </c>
      <c r="E365" s="27" t="s">
        <v>1683</v>
      </c>
      <c r="F365" s="32"/>
      <c r="G365" s="53">
        <v>155.624209618816</v>
      </c>
      <c r="H365" s="30">
        <f t="shared" si="5"/>
        <v>0</v>
      </c>
    </row>
    <row r="366" spans="1:8" x14ac:dyDescent="0.25">
      <c r="A366" s="26" t="s">
        <v>826</v>
      </c>
      <c r="B366" s="27" t="s">
        <v>503</v>
      </c>
      <c r="C366" s="27" t="s">
        <v>1664</v>
      </c>
      <c r="D366" s="27" t="s">
        <v>1673</v>
      </c>
      <c r="E366" s="27" t="s">
        <v>1683</v>
      </c>
      <c r="F366" s="32"/>
      <c r="G366" s="53">
        <v>170.93939216729501</v>
      </c>
      <c r="H366" s="30">
        <f t="shared" si="5"/>
        <v>0</v>
      </c>
    </row>
    <row r="367" spans="1:8" x14ac:dyDescent="0.25">
      <c r="A367" s="26" t="s">
        <v>827</v>
      </c>
      <c r="B367" s="27" t="s">
        <v>503</v>
      </c>
      <c r="C367" s="27" t="s">
        <v>1664</v>
      </c>
      <c r="D367" s="27" t="s">
        <v>1674</v>
      </c>
      <c r="E367" s="27" t="s">
        <v>1683</v>
      </c>
      <c r="F367" s="32"/>
      <c r="G367" s="53">
        <v>196.616201852621</v>
      </c>
      <c r="H367" s="30">
        <f t="shared" si="5"/>
        <v>0</v>
      </c>
    </row>
    <row r="368" spans="1:8" x14ac:dyDescent="0.25">
      <c r="A368" s="26" t="s">
        <v>828</v>
      </c>
      <c r="B368" s="27" t="s">
        <v>503</v>
      </c>
      <c r="C368" s="27" t="s">
        <v>1664</v>
      </c>
      <c r="D368" s="27" t="s">
        <v>1675</v>
      </c>
      <c r="E368" s="27" t="s">
        <v>1683</v>
      </c>
      <c r="F368" s="32"/>
      <c r="G368" s="53">
        <v>160.37944059738001</v>
      </c>
      <c r="H368" s="30">
        <f t="shared" si="5"/>
        <v>0</v>
      </c>
    </row>
    <row r="369" spans="1:8" x14ac:dyDescent="0.25">
      <c r="A369" s="26" t="s">
        <v>829</v>
      </c>
      <c r="B369" s="27" t="s">
        <v>503</v>
      </c>
      <c r="C369" s="27" t="s">
        <v>1664</v>
      </c>
      <c r="D369" s="27" t="s">
        <v>1676</v>
      </c>
      <c r="E369" s="27" t="s">
        <v>1683</v>
      </c>
      <c r="F369" s="32"/>
      <c r="G369" s="53">
        <v>172.13780717629501</v>
      </c>
      <c r="H369" s="30">
        <f t="shared" si="5"/>
        <v>0</v>
      </c>
    </row>
    <row r="370" spans="1:8" x14ac:dyDescent="0.25">
      <c r="A370" s="26" t="s">
        <v>1782</v>
      </c>
      <c r="B370" s="27" t="s">
        <v>503</v>
      </c>
      <c r="C370" s="27" t="s">
        <v>1664</v>
      </c>
      <c r="D370" s="27" t="s">
        <v>1736</v>
      </c>
      <c r="E370" s="27" t="s">
        <v>1684</v>
      </c>
      <c r="F370" s="32"/>
      <c r="G370" s="53">
        <v>95.6229183483984</v>
      </c>
      <c r="H370" s="30">
        <f t="shared" si="5"/>
        <v>0</v>
      </c>
    </row>
    <row r="371" spans="1:8" x14ac:dyDescent="0.25">
      <c r="A371" s="26" t="s">
        <v>830</v>
      </c>
      <c r="B371" s="27" t="s">
        <v>503</v>
      </c>
      <c r="C371" s="27" t="s">
        <v>1664</v>
      </c>
      <c r="D371" s="27" t="s">
        <v>1670</v>
      </c>
      <c r="E371" s="27" t="s">
        <v>1684</v>
      </c>
      <c r="F371" s="32"/>
      <c r="G371" s="53">
        <v>129.05693674747599</v>
      </c>
      <c r="H371" s="30">
        <f t="shared" si="5"/>
        <v>0</v>
      </c>
    </row>
    <row r="372" spans="1:8" x14ac:dyDescent="0.25">
      <c r="A372" s="26" t="s">
        <v>831</v>
      </c>
      <c r="B372" s="27" t="s">
        <v>503</v>
      </c>
      <c r="C372" s="27" t="s">
        <v>1664</v>
      </c>
      <c r="D372" s="27" t="s">
        <v>1671</v>
      </c>
      <c r="E372" s="27" t="s">
        <v>1684</v>
      </c>
      <c r="F372" s="32"/>
      <c r="G372" s="53">
        <v>145.299066117476</v>
      </c>
      <c r="H372" s="30">
        <f t="shared" si="5"/>
        <v>0</v>
      </c>
    </row>
    <row r="373" spans="1:8" x14ac:dyDescent="0.25">
      <c r="A373" s="26" t="s">
        <v>832</v>
      </c>
      <c r="B373" s="27" t="s">
        <v>503</v>
      </c>
      <c r="C373" s="27" t="s">
        <v>1664</v>
      </c>
      <c r="D373" s="27" t="s">
        <v>1672</v>
      </c>
      <c r="E373" s="27" t="s">
        <v>1684</v>
      </c>
      <c r="F373" s="32"/>
      <c r="G373" s="53">
        <v>158.13867607463001</v>
      </c>
      <c r="H373" s="30">
        <f t="shared" si="5"/>
        <v>0</v>
      </c>
    </row>
    <row r="374" spans="1:8" x14ac:dyDescent="0.25">
      <c r="A374" s="26" t="s">
        <v>833</v>
      </c>
      <c r="B374" s="27" t="s">
        <v>503</v>
      </c>
      <c r="C374" s="27" t="s">
        <v>1664</v>
      </c>
      <c r="D374" s="27" t="s">
        <v>1673</v>
      </c>
      <c r="E374" s="27" t="s">
        <v>1684</v>
      </c>
      <c r="F374" s="32"/>
      <c r="G374" s="53">
        <v>170.198060613254</v>
      </c>
      <c r="H374" s="30">
        <f t="shared" si="5"/>
        <v>0</v>
      </c>
    </row>
    <row r="375" spans="1:8" x14ac:dyDescent="0.25">
      <c r="A375" s="26" t="s">
        <v>834</v>
      </c>
      <c r="B375" s="27" t="s">
        <v>503</v>
      </c>
      <c r="C375" s="27" t="s">
        <v>1664</v>
      </c>
      <c r="D375" s="27" t="s">
        <v>1674</v>
      </c>
      <c r="E375" s="27" t="s">
        <v>1684</v>
      </c>
      <c r="F375" s="32"/>
      <c r="G375" s="53">
        <v>212.64245621220201</v>
      </c>
      <c r="H375" s="30">
        <f t="shared" si="5"/>
        <v>0</v>
      </c>
    </row>
    <row r="376" spans="1:8" x14ac:dyDescent="0.25">
      <c r="A376" s="26" t="s">
        <v>835</v>
      </c>
      <c r="B376" s="27" t="s">
        <v>503</v>
      </c>
      <c r="C376" s="27" t="s">
        <v>1664</v>
      </c>
      <c r="D376" s="27" t="s">
        <v>1675</v>
      </c>
      <c r="E376" s="27" t="s">
        <v>1684</v>
      </c>
      <c r="F376" s="32"/>
      <c r="G376" s="53">
        <v>190.81928783768799</v>
      </c>
      <c r="H376" s="30">
        <f t="shared" si="5"/>
        <v>0</v>
      </c>
    </row>
    <row r="377" spans="1:8" x14ac:dyDescent="0.25">
      <c r="A377" s="26" t="s">
        <v>836</v>
      </c>
      <c r="B377" s="27" t="s">
        <v>503</v>
      </c>
      <c r="C377" s="27" t="s">
        <v>1664</v>
      </c>
      <c r="D377" s="27" t="s">
        <v>1676</v>
      </c>
      <c r="E377" s="27" t="s">
        <v>1684</v>
      </c>
      <c r="F377" s="32"/>
      <c r="G377" s="53">
        <v>187.31057693065799</v>
      </c>
      <c r="H377" s="30">
        <f t="shared" si="5"/>
        <v>0</v>
      </c>
    </row>
    <row r="378" spans="1:8" x14ac:dyDescent="0.25">
      <c r="A378" s="26" t="s">
        <v>1783</v>
      </c>
      <c r="B378" s="27" t="s">
        <v>503</v>
      </c>
      <c r="C378" s="27" t="s">
        <v>1664</v>
      </c>
      <c r="D378" s="27" t="s">
        <v>1736</v>
      </c>
      <c r="E378" s="27" t="s">
        <v>1685</v>
      </c>
      <c r="F378" s="32"/>
      <c r="G378" s="53">
        <v>69.401190419723207</v>
      </c>
      <c r="H378" s="30">
        <f t="shared" si="5"/>
        <v>0</v>
      </c>
    </row>
    <row r="379" spans="1:8" x14ac:dyDescent="0.25">
      <c r="A379" s="26" t="s">
        <v>837</v>
      </c>
      <c r="B379" s="27" t="s">
        <v>503</v>
      </c>
      <c r="C379" s="27" t="s">
        <v>1664</v>
      </c>
      <c r="D379" s="27" t="s">
        <v>1670</v>
      </c>
      <c r="E379" s="27" t="s">
        <v>1685</v>
      </c>
      <c r="F379" s="32"/>
      <c r="G379" s="53">
        <v>95.8715544800028</v>
      </c>
      <c r="H379" s="30">
        <f t="shared" si="5"/>
        <v>0</v>
      </c>
    </row>
    <row r="380" spans="1:8" x14ac:dyDescent="0.25">
      <c r="A380" s="26" t="s">
        <v>838</v>
      </c>
      <c r="B380" s="27" t="s">
        <v>503</v>
      </c>
      <c r="C380" s="27" t="s">
        <v>1664</v>
      </c>
      <c r="D380" s="27" t="s">
        <v>1671</v>
      </c>
      <c r="E380" s="27" t="s">
        <v>1685</v>
      </c>
      <c r="F380" s="32"/>
      <c r="G380" s="53">
        <v>112.943944531163</v>
      </c>
      <c r="H380" s="30">
        <f t="shared" si="5"/>
        <v>0</v>
      </c>
    </row>
    <row r="381" spans="1:8" x14ac:dyDescent="0.25">
      <c r="A381" s="26" t="s">
        <v>839</v>
      </c>
      <c r="B381" s="27" t="s">
        <v>503</v>
      </c>
      <c r="C381" s="27" t="s">
        <v>1664</v>
      </c>
      <c r="D381" s="27" t="s">
        <v>1672</v>
      </c>
      <c r="E381" s="27" t="s">
        <v>1685</v>
      </c>
      <c r="F381" s="32"/>
      <c r="G381" s="53">
        <v>127.842387515383</v>
      </c>
      <c r="H381" s="30">
        <f t="shared" si="5"/>
        <v>0</v>
      </c>
    </row>
    <row r="382" spans="1:8" x14ac:dyDescent="0.25">
      <c r="A382" s="26" t="s">
        <v>840</v>
      </c>
      <c r="B382" s="27" t="s">
        <v>503</v>
      </c>
      <c r="C382" s="27" t="s">
        <v>1664</v>
      </c>
      <c r="D382" s="27" t="s">
        <v>1673</v>
      </c>
      <c r="E382" s="27" t="s">
        <v>1685</v>
      </c>
      <c r="F382" s="32"/>
      <c r="G382" s="53">
        <v>137.88265047473101</v>
      </c>
      <c r="H382" s="30">
        <f t="shared" si="5"/>
        <v>0</v>
      </c>
    </row>
    <row r="383" spans="1:8" x14ac:dyDescent="0.25">
      <c r="A383" s="26" t="s">
        <v>841</v>
      </c>
      <c r="B383" s="27" t="s">
        <v>503</v>
      </c>
      <c r="C383" s="27" t="s">
        <v>1664</v>
      </c>
      <c r="D383" s="27" t="s">
        <v>1674</v>
      </c>
      <c r="E383" s="27" t="s">
        <v>1685</v>
      </c>
      <c r="F383" s="32"/>
      <c r="G383" s="53">
        <v>152.50243451182001</v>
      </c>
      <c r="H383" s="30">
        <f t="shared" si="5"/>
        <v>0</v>
      </c>
    </row>
    <row r="384" spans="1:8" x14ac:dyDescent="0.25">
      <c r="A384" s="26" t="s">
        <v>842</v>
      </c>
      <c r="B384" s="27" t="s">
        <v>503</v>
      </c>
      <c r="C384" s="27" t="s">
        <v>1664</v>
      </c>
      <c r="D384" s="27" t="s">
        <v>1675</v>
      </c>
      <c r="E384" s="27" t="s">
        <v>1685</v>
      </c>
      <c r="F384" s="32"/>
      <c r="G384" s="53">
        <v>135.94803203568699</v>
      </c>
      <c r="H384" s="30">
        <f t="shared" si="5"/>
        <v>0</v>
      </c>
    </row>
    <row r="385" spans="1:8" x14ac:dyDescent="0.25">
      <c r="A385" s="26" t="s">
        <v>843</v>
      </c>
      <c r="B385" s="27" t="s">
        <v>503</v>
      </c>
      <c r="C385" s="27" t="s">
        <v>1664</v>
      </c>
      <c r="D385" s="27" t="s">
        <v>1676</v>
      </c>
      <c r="E385" s="27" t="s">
        <v>1685</v>
      </c>
      <c r="F385" s="32"/>
      <c r="G385" s="53">
        <v>147.10911491698201</v>
      </c>
      <c r="H385" s="30">
        <f t="shared" si="5"/>
        <v>0</v>
      </c>
    </row>
    <row r="386" spans="1:8" x14ac:dyDescent="0.25">
      <c r="A386" s="26" t="s">
        <v>1784</v>
      </c>
      <c r="B386" s="27" t="s">
        <v>1659</v>
      </c>
      <c r="C386" s="27" t="s">
        <v>1665</v>
      </c>
      <c r="D386" s="27" t="s">
        <v>1736</v>
      </c>
      <c r="E386" s="27" t="s">
        <v>1678</v>
      </c>
      <c r="F386" s="32"/>
      <c r="G386" s="53">
        <v>122.074186474317</v>
      </c>
      <c r="H386" s="30">
        <f t="shared" ref="H386:H449" si="6">G386*F386</f>
        <v>0</v>
      </c>
    </row>
    <row r="387" spans="1:8" x14ac:dyDescent="0.25">
      <c r="A387" s="26" t="s">
        <v>844</v>
      </c>
      <c r="B387" s="27" t="s">
        <v>1659</v>
      </c>
      <c r="C387" s="27" t="s">
        <v>1665</v>
      </c>
      <c r="D387" s="27" t="s">
        <v>1670</v>
      </c>
      <c r="E387" s="27" t="s">
        <v>1678</v>
      </c>
      <c r="F387" s="32"/>
      <c r="G387" s="53">
        <v>179.71357827578899</v>
      </c>
      <c r="H387" s="30">
        <f t="shared" si="6"/>
        <v>0</v>
      </c>
    </row>
    <row r="388" spans="1:8" x14ac:dyDescent="0.25">
      <c r="A388" s="26" t="s">
        <v>845</v>
      </c>
      <c r="B388" s="27" t="s">
        <v>1659</v>
      </c>
      <c r="C388" s="27" t="s">
        <v>1665</v>
      </c>
      <c r="D388" s="27" t="s">
        <v>1671</v>
      </c>
      <c r="E388" s="27" t="s">
        <v>1678</v>
      </c>
      <c r="F388" s="32"/>
      <c r="G388" s="53">
        <v>226.19513548991799</v>
      </c>
      <c r="H388" s="30">
        <f t="shared" si="6"/>
        <v>0</v>
      </c>
    </row>
    <row r="389" spans="1:8" x14ac:dyDescent="0.25">
      <c r="A389" s="26" t="s">
        <v>846</v>
      </c>
      <c r="B389" s="27" t="s">
        <v>1659</v>
      </c>
      <c r="C389" s="27" t="s">
        <v>1665</v>
      </c>
      <c r="D389" s="27" t="s">
        <v>1672</v>
      </c>
      <c r="E389" s="27" t="s">
        <v>1678</v>
      </c>
      <c r="F389" s="32"/>
      <c r="G389" s="53">
        <v>276.78102398136298</v>
      </c>
      <c r="H389" s="30">
        <f t="shared" si="6"/>
        <v>0</v>
      </c>
    </row>
    <row r="390" spans="1:8" x14ac:dyDescent="0.25">
      <c r="A390" s="26" t="s">
        <v>847</v>
      </c>
      <c r="B390" s="27" t="s">
        <v>1659</v>
      </c>
      <c r="C390" s="27" t="s">
        <v>1665</v>
      </c>
      <c r="D390" s="27" t="s">
        <v>1673</v>
      </c>
      <c r="E390" s="27" t="s">
        <v>1678</v>
      </c>
      <c r="F390" s="32"/>
      <c r="G390" s="53">
        <v>312.11300348281299</v>
      </c>
      <c r="H390" s="30">
        <f t="shared" si="6"/>
        <v>0</v>
      </c>
    </row>
    <row r="391" spans="1:8" x14ac:dyDescent="0.25">
      <c r="A391" s="26" t="s">
        <v>848</v>
      </c>
      <c r="B391" s="27" t="s">
        <v>1659</v>
      </c>
      <c r="C391" s="27" t="s">
        <v>1665</v>
      </c>
      <c r="D391" s="27" t="s">
        <v>1674</v>
      </c>
      <c r="E391" s="27" t="s">
        <v>1678</v>
      </c>
      <c r="F391" s="32"/>
      <c r="G391" s="53">
        <v>354.755076701257</v>
      </c>
      <c r="H391" s="30">
        <f t="shared" si="6"/>
        <v>0</v>
      </c>
    </row>
    <row r="392" spans="1:8" x14ac:dyDescent="0.25">
      <c r="A392" s="26" t="s">
        <v>849</v>
      </c>
      <c r="B392" s="27" t="s">
        <v>1659</v>
      </c>
      <c r="C392" s="27" t="s">
        <v>1665</v>
      </c>
      <c r="D392" s="27" t="s">
        <v>1675</v>
      </c>
      <c r="E392" s="27" t="s">
        <v>1678</v>
      </c>
      <c r="F392" s="32"/>
      <c r="G392" s="53">
        <v>303.35644820027801</v>
      </c>
      <c r="H392" s="30">
        <f t="shared" si="6"/>
        <v>0</v>
      </c>
    </row>
    <row r="393" spans="1:8" x14ac:dyDescent="0.25">
      <c r="A393" s="26" t="s">
        <v>850</v>
      </c>
      <c r="B393" s="27" t="s">
        <v>1659</v>
      </c>
      <c r="C393" s="27" t="s">
        <v>1665</v>
      </c>
      <c r="D393" s="27" t="s">
        <v>1676</v>
      </c>
      <c r="E393" s="27" t="s">
        <v>1678</v>
      </c>
      <c r="F393" s="32"/>
      <c r="G393" s="53">
        <v>285.47991826796101</v>
      </c>
      <c r="H393" s="30">
        <f t="shared" si="6"/>
        <v>0</v>
      </c>
    </row>
    <row r="394" spans="1:8" x14ac:dyDescent="0.25">
      <c r="A394" s="26" t="s">
        <v>1785</v>
      </c>
      <c r="B394" s="27" t="s">
        <v>1659</v>
      </c>
      <c r="C394" s="27" t="s">
        <v>1665</v>
      </c>
      <c r="D394" s="27" t="s">
        <v>1736</v>
      </c>
      <c r="E394" s="27" t="s">
        <v>1679</v>
      </c>
      <c r="F394" s="32"/>
      <c r="G394" s="53">
        <v>229.17710133404401</v>
      </c>
      <c r="H394" s="30">
        <f t="shared" si="6"/>
        <v>0</v>
      </c>
    </row>
    <row r="395" spans="1:8" x14ac:dyDescent="0.25">
      <c r="A395" s="26" t="s">
        <v>851</v>
      </c>
      <c r="B395" s="27" t="s">
        <v>1659</v>
      </c>
      <c r="C395" s="27" t="s">
        <v>1665</v>
      </c>
      <c r="D395" s="27" t="s">
        <v>1670</v>
      </c>
      <c r="E395" s="27" t="s">
        <v>1679</v>
      </c>
      <c r="F395" s="32"/>
      <c r="G395" s="53">
        <v>318.326330979722</v>
      </c>
      <c r="H395" s="30">
        <f t="shared" si="6"/>
        <v>0</v>
      </c>
    </row>
    <row r="396" spans="1:8" x14ac:dyDescent="0.25">
      <c r="A396" s="26" t="s">
        <v>852</v>
      </c>
      <c r="B396" s="27" t="s">
        <v>1659</v>
      </c>
      <c r="C396" s="27" t="s">
        <v>1665</v>
      </c>
      <c r="D396" s="27" t="s">
        <v>1671</v>
      </c>
      <c r="E396" s="27" t="s">
        <v>1679</v>
      </c>
      <c r="F396" s="32"/>
      <c r="G396" s="53">
        <v>382.42598663328101</v>
      </c>
      <c r="H396" s="30">
        <f t="shared" si="6"/>
        <v>0</v>
      </c>
    </row>
    <row r="397" spans="1:8" x14ac:dyDescent="0.25">
      <c r="A397" s="26" t="s">
        <v>853</v>
      </c>
      <c r="B397" s="27" t="s">
        <v>1659</v>
      </c>
      <c r="C397" s="27" t="s">
        <v>1665</v>
      </c>
      <c r="D397" s="27" t="s">
        <v>1672</v>
      </c>
      <c r="E397" s="27" t="s">
        <v>1679</v>
      </c>
      <c r="F397" s="32"/>
      <c r="G397" s="53">
        <v>435.96132407210098</v>
      </c>
      <c r="H397" s="30">
        <f t="shared" si="6"/>
        <v>0</v>
      </c>
    </row>
    <row r="398" spans="1:8" x14ac:dyDescent="0.25">
      <c r="A398" s="26" t="s">
        <v>854</v>
      </c>
      <c r="B398" s="27" t="s">
        <v>1659</v>
      </c>
      <c r="C398" s="27" t="s">
        <v>1665</v>
      </c>
      <c r="D398" s="27" t="s">
        <v>1673</v>
      </c>
      <c r="E398" s="27" t="s">
        <v>1679</v>
      </c>
      <c r="F398" s="32"/>
      <c r="G398" s="53">
        <v>497.541810532694</v>
      </c>
      <c r="H398" s="30">
        <f t="shared" si="6"/>
        <v>0</v>
      </c>
    </row>
    <row r="399" spans="1:8" x14ac:dyDescent="0.25">
      <c r="A399" s="26" t="s">
        <v>855</v>
      </c>
      <c r="B399" s="27" t="s">
        <v>1659</v>
      </c>
      <c r="C399" s="27" t="s">
        <v>1665</v>
      </c>
      <c r="D399" s="27" t="s">
        <v>1674</v>
      </c>
      <c r="E399" s="27" t="s">
        <v>1679</v>
      </c>
      <c r="F399" s="32"/>
      <c r="G399" s="53">
        <v>624.01885957315994</v>
      </c>
      <c r="H399" s="30">
        <f t="shared" si="6"/>
        <v>0</v>
      </c>
    </row>
    <row r="400" spans="1:8" x14ac:dyDescent="0.25">
      <c r="A400" s="26" t="s">
        <v>856</v>
      </c>
      <c r="B400" s="27" t="s">
        <v>1659</v>
      </c>
      <c r="C400" s="27" t="s">
        <v>1665</v>
      </c>
      <c r="D400" s="27" t="s">
        <v>1675</v>
      </c>
      <c r="E400" s="27" t="s">
        <v>1679</v>
      </c>
      <c r="F400" s="32"/>
      <c r="G400" s="53">
        <v>555.30154258797802</v>
      </c>
      <c r="H400" s="30">
        <f t="shared" si="6"/>
        <v>0</v>
      </c>
    </row>
    <row r="401" spans="1:8" x14ac:dyDescent="0.25">
      <c r="A401" s="26" t="s">
        <v>857</v>
      </c>
      <c r="B401" s="27" t="s">
        <v>1659</v>
      </c>
      <c r="C401" s="27" t="s">
        <v>1665</v>
      </c>
      <c r="D401" s="27" t="s">
        <v>1676</v>
      </c>
      <c r="E401" s="27" t="s">
        <v>1679</v>
      </c>
      <c r="F401" s="32"/>
      <c r="G401" s="53">
        <v>456.289759032782</v>
      </c>
      <c r="H401" s="30">
        <f t="shared" si="6"/>
        <v>0</v>
      </c>
    </row>
    <row r="402" spans="1:8" x14ac:dyDescent="0.25">
      <c r="A402" s="26" t="s">
        <v>1786</v>
      </c>
      <c r="B402" s="27" t="s">
        <v>1659</v>
      </c>
      <c r="C402" s="27" t="s">
        <v>1665</v>
      </c>
      <c r="D402" s="27" t="s">
        <v>1736</v>
      </c>
      <c r="E402" s="27" t="s">
        <v>1680</v>
      </c>
      <c r="F402" s="32"/>
      <c r="G402" s="53">
        <v>186.22992600101199</v>
      </c>
      <c r="H402" s="30">
        <f t="shared" si="6"/>
        <v>0</v>
      </c>
    </row>
    <row r="403" spans="1:8" x14ac:dyDescent="0.25">
      <c r="A403" s="26" t="s">
        <v>858</v>
      </c>
      <c r="B403" s="27" t="s">
        <v>1659</v>
      </c>
      <c r="C403" s="27" t="s">
        <v>1665</v>
      </c>
      <c r="D403" s="27" t="s">
        <v>1670</v>
      </c>
      <c r="E403" s="27" t="s">
        <v>1680</v>
      </c>
      <c r="F403" s="32"/>
      <c r="G403" s="53">
        <v>260.06214116280302</v>
      </c>
      <c r="H403" s="30">
        <f t="shared" si="6"/>
        <v>0</v>
      </c>
    </row>
    <row r="404" spans="1:8" x14ac:dyDescent="0.25">
      <c r="A404" s="26" t="s">
        <v>859</v>
      </c>
      <c r="B404" s="27" t="s">
        <v>1659</v>
      </c>
      <c r="C404" s="27" t="s">
        <v>1665</v>
      </c>
      <c r="D404" s="27" t="s">
        <v>1671</v>
      </c>
      <c r="E404" s="27" t="s">
        <v>1680</v>
      </c>
      <c r="F404" s="32"/>
      <c r="G404" s="53">
        <v>312.99386480852098</v>
      </c>
      <c r="H404" s="30">
        <f t="shared" si="6"/>
        <v>0</v>
      </c>
    </row>
    <row r="405" spans="1:8" x14ac:dyDescent="0.25">
      <c r="A405" s="26" t="s">
        <v>860</v>
      </c>
      <c r="B405" s="27" t="s">
        <v>1659</v>
      </c>
      <c r="C405" s="27" t="s">
        <v>1665</v>
      </c>
      <c r="D405" s="27" t="s">
        <v>1672</v>
      </c>
      <c r="E405" s="27" t="s">
        <v>1680</v>
      </c>
      <c r="F405" s="32"/>
      <c r="G405" s="53">
        <v>370.63089183604802</v>
      </c>
      <c r="H405" s="30">
        <f t="shared" si="6"/>
        <v>0</v>
      </c>
    </row>
    <row r="406" spans="1:8" x14ac:dyDescent="0.25">
      <c r="A406" s="26" t="s">
        <v>861</v>
      </c>
      <c r="B406" s="27" t="s">
        <v>1659</v>
      </c>
      <c r="C406" s="27" t="s">
        <v>1665</v>
      </c>
      <c r="D406" s="27" t="s">
        <v>1673</v>
      </c>
      <c r="E406" s="27" t="s">
        <v>1680</v>
      </c>
      <c r="F406" s="32"/>
      <c r="G406" s="53">
        <v>434.19672141014502</v>
      </c>
      <c r="H406" s="30">
        <f t="shared" si="6"/>
        <v>0</v>
      </c>
    </row>
    <row r="407" spans="1:8" x14ac:dyDescent="0.25">
      <c r="A407" s="26" t="s">
        <v>862</v>
      </c>
      <c r="B407" s="27" t="s">
        <v>1659</v>
      </c>
      <c r="C407" s="27" t="s">
        <v>1665</v>
      </c>
      <c r="D407" s="27" t="s">
        <v>1674</v>
      </c>
      <c r="E407" s="27" t="s">
        <v>1680</v>
      </c>
      <c r="F407" s="32"/>
      <c r="G407" s="53">
        <v>481.51098109864603</v>
      </c>
      <c r="H407" s="30">
        <f t="shared" si="6"/>
        <v>0</v>
      </c>
    </row>
    <row r="408" spans="1:8" x14ac:dyDescent="0.25">
      <c r="A408" s="26" t="s">
        <v>863</v>
      </c>
      <c r="B408" s="27" t="s">
        <v>1659</v>
      </c>
      <c r="C408" s="27" t="s">
        <v>1665</v>
      </c>
      <c r="D408" s="27" t="s">
        <v>1675</v>
      </c>
      <c r="E408" s="27" t="s">
        <v>1680</v>
      </c>
      <c r="F408" s="32"/>
      <c r="G408" s="53">
        <v>435.249048881894</v>
      </c>
      <c r="H408" s="30">
        <f t="shared" si="6"/>
        <v>0</v>
      </c>
    </row>
    <row r="409" spans="1:8" x14ac:dyDescent="0.25">
      <c r="A409" s="26" t="s">
        <v>864</v>
      </c>
      <c r="B409" s="27" t="s">
        <v>1659</v>
      </c>
      <c r="C409" s="27" t="s">
        <v>1665</v>
      </c>
      <c r="D409" s="27" t="s">
        <v>1676</v>
      </c>
      <c r="E409" s="27" t="s">
        <v>1680</v>
      </c>
      <c r="F409" s="32"/>
      <c r="G409" s="53">
        <v>396.42420664747402</v>
      </c>
      <c r="H409" s="30">
        <f t="shared" si="6"/>
        <v>0</v>
      </c>
    </row>
    <row r="410" spans="1:8" x14ac:dyDescent="0.25">
      <c r="A410" s="26" t="s">
        <v>1787</v>
      </c>
      <c r="B410" s="27" t="s">
        <v>1659</v>
      </c>
      <c r="C410" s="27" t="s">
        <v>1665</v>
      </c>
      <c r="D410" s="27" t="s">
        <v>1736</v>
      </c>
      <c r="E410" s="27" t="s">
        <v>1681</v>
      </c>
      <c r="F410" s="32"/>
      <c r="G410" s="53">
        <v>123.76881539431299</v>
      </c>
      <c r="H410" s="30">
        <f t="shared" si="6"/>
        <v>0</v>
      </c>
    </row>
    <row r="411" spans="1:8" x14ac:dyDescent="0.25">
      <c r="A411" s="26" t="s">
        <v>865</v>
      </c>
      <c r="B411" s="27" t="s">
        <v>1659</v>
      </c>
      <c r="C411" s="27" t="s">
        <v>1665</v>
      </c>
      <c r="D411" s="27" t="s">
        <v>1670</v>
      </c>
      <c r="E411" s="27" t="s">
        <v>1681</v>
      </c>
      <c r="F411" s="32"/>
      <c r="G411" s="53">
        <v>183.27756207176199</v>
      </c>
      <c r="H411" s="30">
        <f t="shared" si="6"/>
        <v>0</v>
      </c>
    </row>
    <row r="412" spans="1:8" x14ac:dyDescent="0.25">
      <c r="A412" s="26" t="s">
        <v>866</v>
      </c>
      <c r="B412" s="27" t="s">
        <v>1659</v>
      </c>
      <c r="C412" s="27" t="s">
        <v>1665</v>
      </c>
      <c r="D412" s="27" t="s">
        <v>1671</v>
      </c>
      <c r="E412" s="27" t="s">
        <v>1681</v>
      </c>
      <c r="F412" s="32"/>
      <c r="G412" s="53">
        <v>220.147533272842</v>
      </c>
      <c r="H412" s="30">
        <f t="shared" si="6"/>
        <v>0</v>
      </c>
    </row>
    <row r="413" spans="1:8" x14ac:dyDescent="0.25">
      <c r="A413" s="26" t="s">
        <v>867</v>
      </c>
      <c r="B413" s="27" t="s">
        <v>1659</v>
      </c>
      <c r="C413" s="27" t="s">
        <v>1665</v>
      </c>
      <c r="D413" s="27" t="s">
        <v>1672</v>
      </c>
      <c r="E413" s="27" t="s">
        <v>1681</v>
      </c>
      <c r="F413" s="32"/>
      <c r="G413" s="53">
        <v>253.32251086233401</v>
      </c>
      <c r="H413" s="30">
        <f t="shared" si="6"/>
        <v>0</v>
      </c>
    </row>
    <row r="414" spans="1:8" x14ac:dyDescent="0.25">
      <c r="A414" s="26" t="s">
        <v>868</v>
      </c>
      <c r="B414" s="27" t="s">
        <v>1659</v>
      </c>
      <c r="C414" s="27" t="s">
        <v>1665</v>
      </c>
      <c r="D414" s="27" t="s">
        <v>1673</v>
      </c>
      <c r="E414" s="27" t="s">
        <v>1681</v>
      </c>
      <c r="F414" s="32"/>
      <c r="G414" s="53">
        <v>282.36143400676798</v>
      </c>
      <c r="H414" s="30">
        <f t="shared" si="6"/>
        <v>0</v>
      </c>
    </row>
    <row r="415" spans="1:8" x14ac:dyDescent="0.25">
      <c r="A415" s="26" t="s">
        <v>869</v>
      </c>
      <c r="B415" s="27" t="s">
        <v>1659</v>
      </c>
      <c r="C415" s="27" t="s">
        <v>1665</v>
      </c>
      <c r="D415" s="27" t="s">
        <v>1674</v>
      </c>
      <c r="E415" s="27" t="s">
        <v>1681</v>
      </c>
      <c r="F415" s="32"/>
      <c r="G415" s="53">
        <v>293.25556081779098</v>
      </c>
      <c r="H415" s="30">
        <f t="shared" si="6"/>
        <v>0</v>
      </c>
    </row>
    <row r="416" spans="1:8" x14ac:dyDescent="0.25">
      <c r="A416" s="26" t="s">
        <v>870</v>
      </c>
      <c r="B416" s="27" t="s">
        <v>1659</v>
      </c>
      <c r="C416" s="27" t="s">
        <v>1665</v>
      </c>
      <c r="D416" s="27" t="s">
        <v>1675</v>
      </c>
      <c r="E416" s="27" t="s">
        <v>1681</v>
      </c>
      <c r="F416" s="32"/>
      <c r="G416" s="53">
        <v>256.615062011563</v>
      </c>
      <c r="H416" s="30">
        <f t="shared" si="6"/>
        <v>0</v>
      </c>
    </row>
    <row r="417" spans="1:8" x14ac:dyDescent="0.25">
      <c r="A417" s="26" t="s">
        <v>871</v>
      </c>
      <c r="B417" s="27" t="s">
        <v>1659</v>
      </c>
      <c r="C417" s="27" t="s">
        <v>1665</v>
      </c>
      <c r="D417" s="27" t="s">
        <v>1676</v>
      </c>
      <c r="E417" s="27" t="s">
        <v>1681</v>
      </c>
      <c r="F417" s="32"/>
      <c r="G417" s="53">
        <v>275.34917534414501</v>
      </c>
      <c r="H417" s="30">
        <f t="shared" si="6"/>
        <v>0</v>
      </c>
    </row>
    <row r="418" spans="1:8" x14ac:dyDescent="0.25">
      <c r="A418" s="26" t="s">
        <v>1788</v>
      </c>
      <c r="B418" s="27" t="s">
        <v>1659</v>
      </c>
      <c r="C418" s="27" t="s">
        <v>1665</v>
      </c>
      <c r="D418" s="27" t="s">
        <v>1736</v>
      </c>
      <c r="E418" s="27" t="s">
        <v>1682</v>
      </c>
      <c r="F418" s="32"/>
      <c r="G418" s="53">
        <v>129.68276983590701</v>
      </c>
      <c r="H418" s="30">
        <f t="shared" si="6"/>
        <v>0</v>
      </c>
    </row>
    <row r="419" spans="1:8" x14ac:dyDescent="0.25">
      <c r="A419" s="26" t="s">
        <v>872</v>
      </c>
      <c r="B419" s="27" t="s">
        <v>1659</v>
      </c>
      <c r="C419" s="27" t="s">
        <v>1665</v>
      </c>
      <c r="D419" s="27" t="s">
        <v>1670</v>
      </c>
      <c r="E419" s="27" t="s">
        <v>1682</v>
      </c>
      <c r="F419" s="32"/>
      <c r="G419" s="53">
        <v>191.077143806598</v>
      </c>
      <c r="H419" s="30">
        <f t="shared" si="6"/>
        <v>0</v>
      </c>
    </row>
    <row r="420" spans="1:8" x14ac:dyDescent="0.25">
      <c r="A420" s="26" t="s">
        <v>873</v>
      </c>
      <c r="B420" s="27" t="s">
        <v>1659</v>
      </c>
      <c r="C420" s="27" t="s">
        <v>1665</v>
      </c>
      <c r="D420" s="27" t="s">
        <v>1671</v>
      </c>
      <c r="E420" s="27" t="s">
        <v>1682</v>
      </c>
      <c r="F420" s="32"/>
      <c r="G420" s="53">
        <v>236.99814470586301</v>
      </c>
      <c r="H420" s="30">
        <f t="shared" si="6"/>
        <v>0</v>
      </c>
    </row>
    <row r="421" spans="1:8" x14ac:dyDescent="0.25">
      <c r="A421" s="26" t="s">
        <v>874</v>
      </c>
      <c r="B421" s="27" t="s">
        <v>1659</v>
      </c>
      <c r="C421" s="27" t="s">
        <v>1665</v>
      </c>
      <c r="D421" s="27" t="s">
        <v>1672</v>
      </c>
      <c r="E421" s="27" t="s">
        <v>1682</v>
      </c>
      <c r="F421" s="32"/>
      <c r="G421" s="53">
        <v>264.101273749315</v>
      </c>
      <c r="H421" s="30">
        <f t="shared" si="6"/>
        <v>0</v>
      </c>
    </row>
    <row r="422" spans="1:8" x14ac:dyDescent="0.25">
      <c r="A422" s="26" t="s">
        <v>875</v>
      </c>
      <c r="B422" s="27" t="s">
        <v>1659</v>
      </c>
      <c r="C422" s="27" t="s">
        <v>1665</v>
      </c>
      <c r="D422" s="27" t="s">
        <v>1673</v>
      </c>
      <c r="E422" s="27" t="s">
        <v>1682</v>
      </c>
      <c r="F422" s="32"/>
      <c r="G422" s="53">
        <v>302.26907064324399</v>
      </c>
      <c r="H422" s="30">
        <f t="shared" si="6"/>
        <v>0</v>
      </c>
    </row>
    <row r="423" spans="1:8" x14ac:dyDescent="0.25">
      <c r="A423" s="26" t="s">
        <v>876</v>
      </c>
      <c r="B423" s="27" t="s">
        <v>1659</v>
      </c>
      <c r="C423" s="27" t="s">
        <v>1665</v>
      </c>
      <c r="D423" s="27" t="s">
        <v>1674</v>
      </c>
      <c r="E423" s="27" t="s">
        <v>1682</v>
      </c>
      <c r="F423" s="32"/>
      <c r="G423" s="53">
        <v>416.349317080383</v>
      </c>
      <c r="H423" s="30">
        <f t="shared" si="6"/>
        <v>0</v>
      </c>
    </row>
    <row r="424" spans="1:8" x14ac:dyDescent="0.25">
      <c r="A424" s="26" t="s">
        <v>877</v>
      </c>
      <c r="B424" s="27" t="s">
        <v>1659</v>
      </c>
      <c r="C424" s="27" t="s">
        <v>1665</v>
      </c>
      <c r="D424" s="27" t="s">
        <v>1675</v>
      </c>
      <c r="E424" s="27" t="s">
        <v>1682</v>
      </c>
      <c r="F424" s="32"/>
      <c r="G424" s="53">
        <v>349.23977125664697</v>
      </c>
      <c r="H424" s="30">
        <f t="shared" si="6"/>
        <v>0</v>
      </c>
    </row>
    <row r="425" spans="1:8" x14ac:dyDescent="0.25">
      <c r="A425" s="26" t="s">
        <v>878</v>
      </c>
      <c r="B425" s="27" t="s">
        <v>1659</v>
      </c>
      <c r="C425" s="27" t="s">
        <v>1665</v>
      </c>
      <c r="D425" s="27" t="s">
        <v>1676</v>
      </c>
      <c r="E425" s="27" t="s">
        <v>1682</v>
      </c>
      <c r="F425" s="32"/>
      <c r="G425" s="53">
        <v>291.44450461083898</v>
      </c>
      <c r="H425" s="30">
        <f t="shared" si="6"/>
        <v>0</v>
      </c>
    </row>
    <row r="426" spans="1:8" x14ac:dyDescent="0.25">
      <c r="A426" s="26" t="s">
        <v>1789</v>
      </c>
      <c r="B426" s="27" t="s">
        <v>1659</v>
      </c>
      <c r="C426" s="27" t="s">
        <v>1665</v>
      </c>
      <c r="D426" s="27" t="s">
        <v>1736</v>
      </c>
      <c r="E426" s="27" t="s">
        <v>1683</v>
      </c>
      <c r="F426" s="32"/>
      <c r="G426" s="53">
        <v>139.90454847368201</v>
      </c>
      <c r="H426" s="30">
        <f t="shared" si="6"/>
        <v>0</v>
      </c>
    </row>
    <row r="427" spans="1:8" x14ac:dyDescent="0.25">
      <c r="A427" s="26" t="s">
        <v>879</v>
      </c>
      <c r="B427" s="27" t="s">
        <v>1659</v>
      </c>
      <c r="C427" s="27" t="s">
        <v>1665</v>
      </c>
      <c r="D427" s="27" t="s">
        <v>1670</v>
      </c>
      <c r="E427" s="27" t="s">
        <v>1683</v>
      </c>
      <c r="F427" s="32"/>
      <c r="G427" s="53">
        <v>202.72216052121999</v>
      </c>
      <c r="H427" s="30">
        <f t="shared" si="6"/>
        <v>0</v>
      </c>
    </row>
    <row r="428" spans="1:8" x14ac:dyDescent="0.25">
      <c r="A428" s="26" t="s">
        <v>880</v>
      </c>
      <c r="B428" s="27" t="s">
        <v>1659</v>
      </c>
      <c r="C428" s="27" t="s">
        <v>1665</v>
      </c>
      <c r="D428" s="27" t="s">
        <v>1671</v>
      </c>
      <c r="E428" s="27" t="s">
        <v>1683</v>
      </c>
      <c r="F428" s="32"/>
      <c r="G428" s="53">
        <v>247.39658501814199</v>
      </c>
      <c r="H428" s="30">
        <f t="shared" si="6"/>
        <v>0</v>
      </c>
    </row>
    <row r="429" spans="1:8" x14ac:dyDescent="0.25">
      <c r="A429" s="26" t="s">
        <v>881</v>
      </c>
      <c r="B429" s="27" t="s">
        <v>1659</v>
      </c>
      <c r="C429" s="27" t="s">
        <v>1665</v>
      </c>
      <c r="D429" s="27" t="s">
        <v>1672</v>
      </c>
      <c r="E429" s="27" t="s">
        <v>1683</v>
      </c>
      <c r="F429" s="32"/>
      <c r="G429" s="53">
        <v>288.406224197744</v>
      </c>
      <c r="H429" s="30">
        <f t="shared" si="6"/>
        <v>0</v>
      </c>
    </row>
    <row r="430" spans="1:8" x14ac:dyDescent="0.25">
      <c r="A430" s="26" t="s">
        <v>882</v>
      </c>
      <c r="B430" s="27" t="s">
        <v>1659</v>
      </c>
      <c r="C430" s="27" t="s">
        <v>1665</v>
      </c>
      <c r="D430" s="27" t="s">
        <v>1673</v>
      </c>
      <c r="E430" s="27" t="s">
        <v>1683</v>
      </c>
      <c r="F430" s="32"/>
      <c r="G430" s="53">
        <v>326.64200957801398</v>
      </c>
      <c r="H430" s="30">
        <f t="shared" si="6"/>
        <v>0</v>
      </c>
    </row>
    <row r="431" spans="1:8" x14ac:dyDescent="0.25">
      <c r="A431" s="26" t="s">
        <v>883</v>
      </c>
      <c r="B431" s="27" t="s">
        <v>1659</v>
      </c>
      <c r="C431" s="27" t="s">
        <v>1665</v>
      </c>
      <c r="D431" s="27" t="s">
        <v>1674</v>
      </c>
      <c r="E431" s="27" t="s">
        <v>1683</v>
      </c>
      <c r="F431" s="32"/>
      <c r="G431" s="53">
        <v>371.01920106600102</v>
      </c>
      <c r="H431" s="30">
        <f t="shared" si="6"/>
        <v>0</v>
      </c>
    </row>
    <row r="432" spans="1:8" x14ac:dyDescent="0.25">
      <c r="A432" s="26" t="s">
        <v>884</v>
      </c>
      <c r="B432" s="27" t="s">
        <v>1659</v>
      </c>
      <c r="C432" s="27" t="s">
        <v>1665</v>
      </c>
      <c r="D432" s="27" t="s">
        <v>1675</v>
      </c>
      <c r="E432" s="27" t="s">
        <v>1683</v>
      </c>
      <c r="F432" s="32"/>
      <c r="G432" s="53">
        <v>299.145923137267</v>
      </c>
      <c r="H432" s="30">
        <f t="shared" si="6"/>
        <v>0</v>
      </c>
    </row>
    <row r="433" spans="1:8" x14ac:dyDescent="0.25">
      <c r="A433" s="26" t="s">
        <v>885</v>
      </c>
      <c r="B433" s="27" t="s">
        <v>1659</v>
      </c>
      <c r="C433" s="27" t="s">
        <v>1665</v>
      </c>
      <c r="D433" s="27" t="s">
        <v>1676</v>
      </c>
      <c r="E433" s="27" t="s">
        <v>1683</v>
      </c>
      <c r="F433" s="32"/>
      <c r="G433" s="53">
        <v>306.09842470014001</v>
      </c>
      <c r="H433" s="30">
        <f t="shared" si="6"/>
        <v>0</v>
      </c>
    </row>
    <row r="434" spans="1:8" x14ac:dyDescent="0.25">
      <c r="A434" s="26" t="s">
        <v>1790</v>
      </c>
      <c r="B434" s="27" t="s">
        <v>1659</v>
      </c>
      <c r="C434" s="27" t="s">
        <v>1665</v>
      </c>
      <c r="D434" s="27" t="s">
        <v>1736</v>
      </c>
      <c r="E434" s="27" t="s">
        <v>1684</v>
      </c>
      <c r="F434" s="32"/>
      <c r="G434" s="53">
        <v>159.99166620780301</v>
      </c>
      <c r="H434" s="30">
        <f t="shared" si="6"/>
        <v>0</v>
      </c>
    </row>
    <row r="435" spans="1:8" x14ac:dyDescent="0.25">
      <c r="A435" s="26" t="s">
        <v>886</v>
      </c>
      <c r="B435" s="27" t="s">
        <v>1659</v>
      </c>
      <c r="C435" s="27" t="s">
        <v>1665</v>
      </c>
      <c r="D435" s="27" t="s">
        <v>1670</v>
      </c>
      <c r="E435" s="27" t="s">
        <v>1684</v>
      </c>
      <c r="F435" s="32"/>
      <c r="G435" s="53">
        <v>226.213579696164</v>
      </c>
      <c r="H435" s="30">
        <f t="shared" si="6"/>
        <v>0</v>
      </c>
    </row>
    <row r="436" spans="1:8" x14ac:dyDescent="0.25">
      <c r="A436" s="26" t="s">
        <v>887</v>
      </c>
      <c r="B436" s="27" t="s">
        <v>1659</v>
      </c>
      <c r="C436" s="27" t="s">
        <v>1665</v>
      </c>
      <c r="D436" s="27" t="s">
        <v>1671</v>
      </c>
      <c r="E436" s="27" t="s">
        <v>1684</v>
      </c>
      <c r="F436" s="32"/>
      <c r="G436" s="53">
        <v>265.73983258057001</v>
      </c>
      <c r="H436" s="30">
        <f t="shared" si="6"/>
        <v>0</v>
      </c>
    </row>
    <row r="437" spans="1:8" x14ac:dyDescent="0.25">
      <c r="A437" s="26" t="s">
        <v>888</v>
      </c>
      <c r="B437" s="27" t="s">
        <v>1659</v>
      </c>
      <c r="C437" s="27" t="s">
        <v>1665</v>
      </c>
      <c r="D437" s="27" t="s">
        <v>1672</v>
      </c>
      <c r="E437" s="27" t="s">
        <v>1684</v>
      </c>
      <c r="F437" s="32"/>
      <c r="G437" s="53">
        <v>299.93152793190598</v>
      </c>
      <c r="H437" s="30">
        <f t="shared" si="6"/>
        <v>0</v>
      </c>
    </row>
    <row r="438" spans="1:8" x14ac:dyDescent="0.25">
      <c r="A438" s="26" t="s">
        <v>889</v>
      </c>
      <c r="B438" s="27" t="s">
        <v>1659</v>
      </c>
      <c r="C438" s="27" t="s">
        <v>1665</v>
      </c>
      <c r="D438" s="27" t="s">
        <v>1673</v>
      </c>
      <c r="E438" s="27" t="s">
        <v>1684</v>
      </c>
      <c r="F438" s="32"/>
      <c r="G438" s="53">
        <v>336.24479333435102</v>
      </c>
      <c r="H438" s="30">
        <f t="shared" si="6"/>
        <v>0</v>
      </c>
    </row>
    <row r="439" spans="1:8" x14ac:dyDescent="0.25">
      <c r="A439" s="26" t="s">
        <v>890</v>
      </c>
      <c r="B439" s="27" t="s">
        <v>1659</v>
      </c>
      <c r="C439" s="27" t="s">
        <v>1665</v>
      </c>
      <c r="D439" s="27" t="s">
        <v>1674</v>
      </c>
      <c r="E439" s="27" t="s">
        <v>1684</v>
      </c>
      <c r="F439" s="32"/>
      <c r="G439" s="53">
        <v>407.60989892335999</v>
      </c>
      <c r="H439" s="30">
        <f t="shared" si="6"/>
        <v>0</v>
      </c>
    </row>
    <row r="440" spans="1:8" x14ac:dyDescent="0.25">
      <c r="A440" s="26" t="s">
        <v>891</v>
      </c>
      <c r="B440" s="27" t="s">
        <v>1659</v>
      </c>
      <c r="C440" s="27" t="s">
        <v>1665</v>
      </c>
      <c r="D440" s="27" t="s">
        <v>1675</v>
      </c>
      <c r="E440" s="27" t="s">
        <v>1684</v>
      </c>
      <c r="F440" s="32"/>
      <c r="G440" s="53">
        <v>361.84343102610899</v>
      </c>
      <c r="H440" s="30">
        <f t="shared" si="6"/>
        <v>0</v>
      </c>
    </row>
    <row r="441" spans="1:8" x14ac:dyDescent="0.25">
      <c r="A441" s="26" t="s">
        <v>892</v>
      </c>
      <c r="B441" s="27" t="s">
        <v>1659</v>
      </c>
      <c r="C441" s="27" t="s">
        <v>1665</v>
      </c>
      <c r="D441" s="27" t="s">
        <v>1676</v>
      </c>
      <c r="E441" s="27" t="s">
        <v>1684</v>
      </c>
      <c r="F441" s="32"/>
      <c r="G441" s="53">
        <v>332.33462454491598</v>
      </c>
      <c r="H441" s="30">
        <f t="shared" si="6"/>
        <v>0</v>
      </c>
    </row>
    <row r="442" spans="1:8" x14ac:dyDescent="0.25">
      <c r="A442" s="26" t="s">
        <v>1791</v>
      </c>
      <c r="B442" s="27" t="s">
        <v>1659</v>
      </c>
      <c r="C442" s="27" t="s">
        <v>1665</v>
      </c>
      <c r="D442" s="27" t="s">
        <v>1736</v>
      </c>
      <c r="E442" s="27" t="s">
        <v>1685</v>
      </c>
      <c r="F442" s="32"/>
      <c r="G442" s="53">
        <v>114.910421387686</v>
      </c>
      <c r="H442" s="30">
        <f t="shared" si="6"/>
        <v>0</v>
      </c>
    </row>
    <row r="443" spans="1:8" x14ac:dyDescent="0.25">
      <c r="A443" s="26" t="s">
        <v>893</v>
      </c>
      <c r="B443" s="27" t="s">
        <v>1659</v>
      </c>
      <c r="C443" s="27" t="s">
        <v>1665</v>
      </c>
      <c r="D443" s="27" t="s">
        <v>1670</v>
      </c>
      <c r="E443" s="27" t="s">
        <v>1685</v>
      </c>
      <c r="F443" s="32"/>
      <c r="G443" s="53">
        <v>165.197463976937</v>
      </c>
      <c r="H443" s="30">
        <f t="shared" si="6"/>
        <v>0</v>
      </c>
    </row>
    <row r="444" spans="1:8" x14ac:dyDescent="0.25">
      <c r="A444" s="26" t="s">
        <v>894</v>
      </c>
      <c r="B444" s="27" t="s">
        <v>1659</v>
      </c>
      <c r="C444" s="27" t="s">
        <v>1665</v>
      </c>
      <c r="D444" s="27" t="s">
        <v>1671</v>
      </c>
      <c r="E444" s="27" t="s">
        <v>1685</v>
      </c>
      <c r="F444" s="32"/>
      <c r="G444" s="53">
        <v>201.49200301500301</v>
      </c>
      <c r="H444" s="30">
        <f t="shared" si="6"/>
        <v>0</v>
      </c>
    </row>
    <row r="445" spans="1:8" x14ac:dyDescent="0.25">
      <c r="A445" s="26" t="s">
        <v>895</v>
      </c>
      <c r="B445" s="27" t="s">
        <v>1659</v>
      </c>
      <c r="C445" s="27" t="s">
        <v>1665</v>
      </c>
      <c r="D445" s="27" t="s">
        <v>1672</v>
      </c>
      <c r="E445" s="27" t="s">
        <v>1685</v>
      </c>
      <c r="F445" s="32"/>
      <c r="G445" s="53">
        <v>234.91853745082199</v>
      </c>
      <c r="H445" s="30">
        <f t="shared" si="6"/>
        <v>0</v>
      </c>
    </row>
    <row r="446" spans="1:8" x14ac:dyDescent="0.25">
      <c r="A446" s="26" t="s">
        <v>896</v>
      </c>
      <c r="B446" s="27" t="s">
        <v>1659</v>
      </c>
      <c r="C446" s="27" t="s">
        <v>1665</v>
      </c>
      <c r="D446" s="27" t="s">
        <v>1673</v>
      </c>
      <c r="E446" s="27" t="s">
        <v>1685</v>
      </c>
      <c r="F446" s="32"/>
      <c r="G446" s="53">
        <v>261.62248779426</v>
      </c>
      <c r="H446" s="30">
        <f t="shared" si="6"/>
        <v>0</v>
      </c>
    </row>
    <row r="447" spans="1:8" x14ac:dyDescent="0.25">
      <c r="A447" s="26" t="s">
        <v>897</v>
      </c>
      <c r="B447" s="27" t="s">
        <v>1659</v>
      </c>
      <c r="C447" s="27" t="s">
        <v>1665</v>
      </c>
      <c r="D447" s="27" t="s">
        <v>1674</v>
      </c>
      <c r="E447" s="27" t="s">
        <v>1685</v>
      </c>
      <c r="F447" s="32"/>
      <c r="G447" s="53">
        <v>285.59572704542097</v>
      </c>
      <c r="H447" s="30">
        <f t="shared" si="6"/>
        <v>0</v>
      </c>
    </row>
    <row r="448" spans="1:8" x14ac:dyDescent="0.25">
      <c r="A448" s="26" t="s">
        <v>898</v>
      </c>
      <c r="B448" s="27" t="s">
        <v>1659</v>
      </c>
      <c r="C448" s="27" t="s">
        <v>1665</v>
      </c>
      <c r="D448" s="27" t="s">
        <v>1675</v>
      </c>
      <c r="E448" s="27" t="s">
        <v>1685</v>
      </c>
      <c r="F448" s="32"/>
      <c r="G448" s="53">
        <v>251.497605127968</v>
      </c>
      <c r="H448" s="30">
        <f t="shared" si="6"/>
        <v>0</v>
      </c>
    </row>
    <row r="449" spans="1:8" x14ac:dyDescent="0.25">
      <c r="A449" s="26" t="s">
        <v>899</v>
      </c>
      <c r="B449" s="27" t="s">
        <v>1659</v>
      </c>
      <c r="C449" s="27" t="s">
        <v>1665</v>
      </c>
      <c r="D449" s="27" t="s">
        <v>1676</v>
      </c>
      <c r="E449" s="27" t="s">
        <v>1685</v>
      </c>
      <c r="F449" s="32"/>
      <c r="G449" s="53">
        <v>258.92764455424799</v>
      </c>
      <c r="H449" s="30">
        <f t="shared" si="6"/>
        <v>0</v>
      </c>
    </row>
    <row r="450" spans="1:8" x14ac:dyDescent="0.25">
      <c r="A450" s="26" t="s">
        <v>1792</v>
      </c>
      <c r="B450" s="27" t="s">
        <v>503</v>
      </c>
      <c r="C450" s="27" t="s">
        <v>1665</v>
      </c>
      <c r="D450" s="27" t="s">
        <v>1736</v>
      </c>
      <c r="E450" s="27" t="s">
        <v>1678</v>
      </c>
      <c r="F450" s="32"/>
      <c r="G450" s="53">
        <v>103.453628787081</v>
      </c>
      <c r="H450" s="30">
        <f t="shared" ref="H450:H513" si="7">G450*F450</f>
        <v>0</v>
      </c>
    </row>
    <row r="451" spans="1:8" x14ac:dyDescent="0.25">
      <c r="A451" s="26" t="s">
        <v>900</v>
      </c>
      <c r="B451" s="27" t="s">
        <v>503</v>
      </c>
      <c r="C451" s="27" t="s">
        <v>1665</v>
      </c>
      <c r="D451" s="27" t="s">
        <v>1670</v>
      </c>
      <c r="E451" s="27" t="s">
        <v>1678</v>
      </c>
      <c r="F451" s="32"/>
      <c r="G451" s="53">
        <v>145.09487600009399</v>
      </c>
      <c r="H451" s="30">
        <f t="shared" si="7"/>
        <v>0</v>
      </c>
    </row>
    <row r="452" spans="1:8" x14ac:dyDescent="0.25">
      <c r="A452" s="26" t="s">
        <v>901</v>
      </c>
      <c r="B452" s="27" t="s">
        <v>503</v>
      </c>
      <c r="C452" s="27" t="s">
        <v>1665</v>
      </c>
      <c r="D452" s="27" t="s">
        <v>1671</v>
      </c>
      <c r="E452" s="27" t="s">
        <v>1678</v>
      </c>
      <c r="F452" s="32"/>
      <c r="G452" s="53">
        <v>176.27936639987399</v>
      </c>
      <c r="H452" s="30">
        <f t="shared" si="7"/>
        <v>0</v>
      </c>
    </row>
    <row r="453" spans="1:8" x14ac:dyDescent="0.25">
      <c r="A453" s="26" t="s">
        <v>902</v>
      </c>
      <c r="B453" s="27" t="s">
        <v>503</v>
      </c>
      <c r="C453" s="27" t="s">
        <v>1665</v>
      </c>
      <c r="D453" s="27" t="s">
        <v>1672</v>
      </c>
      <c r="E453" s="27" t="s">
        <v>1678</v>
      </c>
      <c r="F453" s="32"/>
      <c r="G453" s="53">
        <v>209.66975078737599</v>
      </c>
      <c r="H453" s="30">
        <f t="shared" si="7"/>
        <v>0</v>
      </c>
    </row>
    <row r="454" spans="1:8" x14ac:dyDescent="0.25">
      <c r="A454" s="26" t="s">
        <v>903</v>
      </c>
      <c r="B454" s="27" t="s">
        <v>503</v>
      </c>
      <c r="C454" s="27" t="s">
        <v>1665</v>
      </c>
      <c r="D454" s="27" t="s">
        <v>1673</v>
      </c>
      <c r="E454" s="27" t="s">
        <v>1678</v>
      </c>
      <c r="F454" s="32"/>
      <c r="G454" s="53">
        <v>230.41260311376899</v>
      </c>
      <c r="H454" s="30">
        <f t="shared" si="7"/>
        <v>0</v>
      </c>
    </row>
    <row r="455" spans="1:8" x14ac:dyDescent="0.25">
      <c r="A455" s="26" t="s">
        <v>904</v>
      </c>
      <c r="B455" s="27" t="s">
        <v>503</v>
      </c>
      <c r="C455" s="27" t="s">
        <v>1665</v>
      </c>
      <c r="D455" s="27" t="s">
        <v>1674</v>
      </c>
      <c r="E455" s="27" t="s">
        <v>1678</v>
      </c>
      <c r="F455" s="32"/>
      <c r="G455" s="53">
        <v>256.110053963138</v>
      </c>
      <c r="H455" s="30">
        <f t="shared" si="7"/>
        <v>0</v>
      </c>
    </row>
    <row r="456" spans="1:8" x14ac:dyDescent="0.25">
      <c r="A456" s="26" t="s">
        <v>905</v>
      </c>
      <c r="B456" s="27" t="s">
        <v>503</v>
      </c>
      <c r="C456" s="27" t="s">
        <v>1665</v>
      </c>
      <c r="D456" s="27" t="s">
        <v>1675</v>
      </c>
      <c r="E456" s="27" t="s">
        <v>1678</v>
      </c>
      <c r="F456" s="32"/>
      <c r="G456" s="53">
        <v>223.68607574475601</v>
      </c>
      <c r="H456" s="30">
        <f t="shared" si="7"/>
        <v>0</v>
      </c>
    </row>
    <row r="457" spans="1:8" x14ac:dyDescent="0.25">
      <c r="A457" s="26" t="s">
        <v>906</v>
      </c>
      <c r="B457" s="27" t="s">
        <v>503</v>
      </c>
      <c r="C457" s="27" t="s">
        <v>1665</v>
      </c>
      <c r="D457" s="27" t="s">
        <v>1676</v>
      </c>
      <c r="E457" s="27" t="s">
        <v>1678</v>
      </c>
      <c r="F457" s="32"/>
      <c r="G457" s="53">
        <v>218.553989979069</v>
      </c>
      <c r="H457" s="30">
        <f t="shared" si="7"/>
        <v>0</v>
      </c>
    </row>
    <row r="458" spans="1:8" x14ac:dyDescent="0.25">
      <c r="A458" s="26" t="s">
        <v>1793</v>
      </c>
      <c r="B458" s="27" t="s">
        <v>503</v>
      </c>
      <c r="C458" s="27" t="s">
        <v>1665</v>
      </c>
      <c r="D458" s="27" t="s">
        <v>1736</v>
      </c>
      <c r="E458" s="27" t="s">
        <v>1679</v>
      </c>
      <c r="F458" s="32"/>
      <c r="G458" s="53">
        <v>195.28046910815499</v>
      </c>
      <c r="H458" s="30">
        <f t="shared" si="7"/>
        <v>0</v>
      </c>
    </row>
    <row r="459" spans="1:8" x14ac:dyDescent="0.25">
      <c r="A459" s="26" t="s">
        <v>907</v>
      </c>
      <c r="B459" s="27" t="s">
        <v>503</v>
      </c>
      <c r="C459" s="27" t="s">
        <v>1665</v>
      </c>
      <c r="D459" s="27" t="s">
        <v>1670</v>
      </c>
      <c r="E459" s="27" t="s">
        <v>1679</v>
      </c>
      <c r="F459" s="32"/>
      <c r="G459" s="53">
        <v>258.53317421410497</v>
      </c>
      <c r="H459" s="30">
        <f t="shared" si="7"/>
        <v>0</v>
      </c>
    </row>
    <row r="460" spans="1:8" x14ac:dyDescent="0.25">
      <c r="A460" s="26" t="s">
        <v>908</v>
      </c>
      <c r="B460" s="27" t="s">
        <v>503</v>
      </c>
      <c r="C460" s="27" t="s">
        <v>1665</v>
      </c>
      <c r="D460" s="27" t="s">
        <v>1671</v>
      </c>
      <c r="E460" s="27" t="s">
        <v>1679</v>
      </c>
      <c r="F460" s="32"/>
      <c r="G460" s="53">
        <v>299.80630210571201</v>
      </c>
      <c r="H460" s="30">
        <f t="shared" si="7"/>
        <v>0</v>
      </c>
    </row>
    <row r="461" spans="1:8" x14ac:dyDescent="0.25">
      <c r="A461" s="26" t="s">
        <v>909</v>
      </c>
      <c r="B461" s="27" t="s">
        <v>503</v>
      </c>
      <c r="C461" s="27" t="s">
        <v>1665</v>
      </c>
      <c r="D461" s="27" t="s">
        <v>1672</v>
      </c>
      <c r="E461" s="27" t="s">
        <v>1679</v>
      </c>
      <c r="F461" s="32"/>
      <c r="G461" s="53">
        <v>332.15990579530302</v>
      </c>
      <c r="H461" s="30">
        <f t="shared" si="7"/>
        <v>0</v>
      </c>
    </row>
    <row r="462" spans="1:8" x14ac:dyDescent="0.25">
      <c r="A462" s="26" t="s">
        <v>910</v>
      </c>
      <c r="B462" s="27" t="s">
        <v>503</v>
      </c>
      <c r="C462" s="27" t="s">
        <v>1665</v>
      </c>
      <c r="D462" s="27" t="s">
        <v>1673</v>
      </c>
      <c r="E462" s="27" t="s">
        <v>1679</v>
      </c>
      <c r="F462" s="32"/>
      <c r="G462" s="53">
        <v>369.30272320226197</v>
      </c>
      <c r="H462" s="30">
        <f t="shared" si="7"/>
        <v>0</v>
      </c>
    </row>
    <row r="463" spans="1:8" x14ac:dyDescent="0.25">
      <c r="A463" s="26" t="s">
        <v>911</v>
      </c>
      <c r="B463" s="27" t="s">
        <v>503</v>
      </c>
      <c r="C463" s="27" t="s">
        <v>1665</v>
      </c>
      <c r="D463" s="27" t="s">
        <v>1674</v>
      </c>
      <c r="E463" s="27" t="s">
        <v>1679</v>
      </c>
      <c r="F463" s="32"/>
      <c r="G463" s="53">
        <v>452.92194133000299</v>
      </c>
      <c r="H463" s="30">
        <f t="shared" si="7"/>
        <v>0</v>
      </c>
    </row>
    <row r="464" spans="1:8" x14ac:dyDescent="0.25">
      <c r="A464" s="26" t="s">
        <v>912</v>
      </c>
      <c r="B464" s="27" t="s">
        <v>503</v>
      </c>
      <c r="C464" s="27" t="s">
        <v>1665</v>
      </c>
      <c r="D464" s="27" t="s">
        <v>1675</v>
      </c>
      <c r="E464" s="27" t="s">
        <v>1679</v>
      </c>
      <c r="F464" s="32"/>
      <c r="G464" s="53">
        <v>411.77660639042398</v>
      </c>
      <c r="H464" s="30">
        <f t="shared" si="7"/>
        <v>0</v>
      </c>
    </row>
    <row r="465" spans="1:8" x14ac:dyDescent="0.25">
      <c r="A465" s="26" t="s">
        <v>913</v>
      </c>
      <c r="B465" s="27" t="s">
        <v>503</v>
      </c>
      <c r="C465" s="27" t="s">
        <v>1665</v>
      </c>
      <c r="D465" s="27" t="s">
        <v>1676</v>
      </c>
      <c r="E465" s="27" t="s">
        <v>1679</v>
      </c>
      <c r="F465" s="32"/>
      <c r="G465" s="53">
        <v>351.47301312192099</v>
      </c>
      <c r="H465" s="30">
        <f t="shared" si="7"/>
        <v>0</v>
      </c>
    </row>
    <row r="466" spans="1:8" x14ac:dyDescent="0.25">
      <c r="A466" s="26" t="s">
        <v>1794</v>
      </c>
      <c r="B466" s="27" t="s">
        <v>503</v>
      </c>
      <c r="C466" s="27" t="s">
        <v>1665</v>
      </c>
      <c r="D466" s="27" t="s">
        <v>1736</v>
      </c>
      <c r="E466" s="27" t="s">
        <v>1680</v>
      </c>
      <c r="F466" s="32"/>
      <c r="G466" s="53">
        <v>157.11823114250001</v>
      </c>
      <c r="H466" s="30">
        <f t="shared" si="7"/>
        <v>0</v>
      </c>
    </row>
    <row r="467" spans="1:8" x14ac:dyDescent="0.25">
      <c r="A467" s="26" t="s">
        <v>914</v>
      </c>
      <c r="B467" s="27" t="s">
        <v>503</v>
      </c>
      <c r="C467" s="27" t="s">
        <v>1665</v>
      </c>
      <c r="D467" s="27" t="s">
        <v>1670</v>
      </c>
      <c r="E467" s="27" t="s">
        <v>1680</v>
      </c>
      <c r="F467" s="32"/>
      <c r="G467" s="53">
        <v>208.95348613300999</v>
      </c>
      <c r="H467" s="30">
        <f t="shared" si="7"/>
        <v>0</v>
      </c>
    </row>
    <row r="468" spans="1:8" x14ac:dyDescent="0.25">
      <c r="A468" s="26" t="s">
        <v>915</v>
      </c>
      <c r="B468" s="27" t="s">
        <v>503</v>
      </c>
      <c r="C468" s="27" t="s">
        <v>1665</v>
      </c>
      <c r="D468" s="27" t="s">
        <v>1671</v>
      </c>
      <c r="E468" s="27" t="s">
        <v>1680</v>
      </c>
      <c r="F468" s="32"/>
      <c r="G468" s="53">
        <v>242.752142482626</v>
      </c>
      <c r="H468" s="30">
        <f t="shared" si="7"/>
        <v>0</v>
      </c>
    </row>
    <row r="469" spans="1:8" x14ac:dyDescent="0.25">
      <c r="A469" s="26" t="s">
        <v>916</v>
      </c>
      <c r="B469" s="27" t="s">
        <v>503</v>
      </c>
      <c r="C469" s="27" t="s">
        <v>1665</v>
      </c>
      <c r="D469" s="27" t="s">
        <v>1672</v>
      </c>
      <c r="E469" s="27" t="s">
        <v>1680</v>
      </c>
      <c r="F469" s="32"/>
      <c r="G469" s="53">
        <v>279.45941528391</v>
      </c>
      <c r="H469" s="30">
        <f t="shared" si="7"/>
        <v>0</v>
      </c>
    </row>
    <row r="470" spans="1:8" x14ac:dyDescent="0.25">
      <c r="A470" s="26" t="s">
        <v>917</v>
      </c>
      <c r="B470" s="27" t="s">
        <v>503</v>
      </c>
      <c r="C470" s="27" t="s">
        <v>1665</v>
      </c>
      <c r="D470" s="27" t="s">
        <v>1673</v>
      </c>
      <c r="E470" s="27" t="s">
        <v>1680</v>
      </c>
      <c r="F470" s="32"/>
      <c r="G470" s="53">
        <v>319.137279831505</v>
      </c>
      <c r="H470" s="30">
        <f t="shared" si="7"/>
        <v>0</v>
      </c>
    </row>
    <row r="471" spans="1:8" x14ac:dyDescent="0.25">
      <c r="A471" s="26" t="s">
        <v>918</v>
      </c>
      <c r="B471" s="27" t="s">
        <v>503</v>
      </c>
      <c r="C471" s="27" t="s">
        <v>1665</v>
      </c>
      <c r="D471" s="27" t="s">
        <v>1674</v>
      </c>
      <c r="E471" s="27" t="s">
        <v>1680</v>
      </c>
      <c r="F471" s="32"/>
      <c r="G471" s="53">
        <v>346.13399832764401</v>
      </c>
      <c r="H471" s="30">
        <f t="shared" si="7"/>
        <v>0</v>
      </c>
    </row>
    <row r="472" spans="1:8" x14ac:dyDescent="0.25">
      <c r="A472" s="26" t="s">
        <v>919</v>
      </c>
      <c r="B472" s="27" t="s">
        <v>503</v>
      </c>
      <c r="C472" s="27" t="s">
        <v>1665</v>
      </c>
      <c r="D472" s="27" t="s">
        <v>1675</v>
      </c>
      <c r="E472" s="27" t="s">
        <v>1680</v>
      </c>
      <c r="F472" s="32"/>
      <c r="G472" s="53">
        <v>319.49139310491</v>
      </c>
      <c r="H472" s="30">
        <f t="shared" si="7"/>
        <v>0</v>
      </c>
    </row>
    <row r="473" spans="1:8" x14ac:dyDescent="0.25">
      <c r="A473" s="26" t="s">
        <v>920</v>
      </c>
      <c r="B473" s="27" t="s">
        <v>503</v>
      </c>
      <c r="C473" s="27" t="s">
        <v>1665</v>
      </c>
      <c r="D473" s="27" t="s">
        <v>1676</v>
      </c>
      <c r="E473" s="27" t="s">
        <v>1680</v>
      </c>
      <c r="F473" s="32"/>
      <c r="G473" s="53">
        <v>301.99164756755698</v>
      </c>
      <c r="H473" s="30">
        <f t="shared" si="7"/>
        <v>0</v>
      </c>
    </row>
    <row r="474" spans="1:8" x14ac:dyDescent="0.25">
      <c r="A474" s="26" t="s">
        <v>1795</v>
      </c>
      <c r="B474" s="27" t="s">
        <v>503</v>
      </c>
      <c r="C474" s="27" t="s">
        <v>1665</v>
      </c>
      <c r="D474" s="27" t="s">
        <v>1736</v>
      </c>
      <c r="E474" s="27" t="s">
        <v>1681</v>
      </c>
      <c r="F474" s="32"/>
      <c r="G474" s="53">
        <v>106.435410170072</v>
      </c>
      <c r="H474" s="30">
        <f t="shared" si="7"/>
        <v>0</v>
      </c>
    </row>
    <row r="475" spans="1:8" x14ac:dyDescent="0.25">
      <c r="A475" s="26" t="s">
        <v>921</v>
      </c>
      <c r="B475" s="27" t="s">
        <v>503</v>
      </c>
      <c r="C475" s="27" t="s">
        <v>1665</v>
      </c>
      <c r="D475" s="27" t="s">
        <v>1670</v>
      </c>
      <c r="E475" s="27" t="s">
        <v>1681</v>
      </c>
      <c r="F475" s="32"/>
      <c r="G475" s="53">
        <v>150.385542520298</v>
      </c>
      <c r="H475" s="30">
        <f t="shared" si="7"/>
        <v>0</v>
      </c>
    </row>
    <row r="476" spans="1:8" x14ac:dyDescent="0.25">
      <c r="A476" s="26" t="s">
        <v>922</v>
      </c>
      <c r="B476" s="27" t="s">
        <v>503</v>
      </c>
      <c r="C476" s="27" t="s">
        <v>1665</v>
      </c>
      <c r="D476" s="27" t="s">
        <v>1671</v>
      </c>
      <c r="E476" s="27" t="s">
        <v>1681</v>
      </c>
      <c r="F476" s="32"/>
      <c r="G476" s="53">
        <v>174.41357136900501</v>
      </c>
      <c r="H476" s="30">
        <f t="shared" si="7"/>
        <v>0</v>
      </c>
    </row>
    <row r="477" spans="1:8" x14ac:dyDescent="0.25">
      <c r="A477" s="26" t="s">
        <v>923</v>
      </c>
      <c r="B477" s="27" t="s">
        <v>503</v>
      </c>
      <c r="C477" s="27" t="s">
        <v>1665</v>
      </c>
      <c r="D477" s="27" t="s">
        <v>1672</v>
      </c>
      <c r="E477" s="27" t="s">
        <v>1681</v>
      </c>
      <c r="F477" s="32"/>
      <c r="G477" s="53">
        <v>195.03035414425099</v>
      </c>
      <c r="H477" s="30">
        <f t="shared" si="7"/>
        <v>0</v>
      </c>
    </row>
    <row r="478" spans="1:8" x14ac:dyDescent="0.25">
      <c r="A478" s="26" t="s">
        <v>924</v>
      </c>
      <c r="B478" s="27" t="s">
        <v>503</v>
      </c>
      <c r="C478" s="27" t="s">
        <v>1665</v>
      </c>
      <c r="D478" s="27" t="s">
        <v>1673</v>
      </c>
      <c r="E478" s="27" t="s">
        <v>1681</v>
      </c>
      <c r="F478" s="32"/>
      <c r="G478" s="53">
        <v>211.70704623861701</v>
      </c>
      <c r="H478" s="30">
        <f t="shared" si="7"/>
        <v>0</v>
      </c>
    </row>
    <row r="479" spans="1:8" x14ac:dyDescent="0.25">
      <c r="A479" s="26" t="s">
        <v>925</v>
      </c>
      <c r="B479" s="27" t="s">
        <v>503</v>
      </c>
      <c r="C479" s="27" t="s">
        <v>1665</v>
      </c>
      <c r="D479" s="27" t="s">
        <v>1674</v>
      </c>
      <c r="E479" s="27" t="s">
        <v>1681</v>
      </c>
      <c r="F479" s="32"/>
      <c r="G479" s="53">
        <v>214.89693027995</v>
      </c>
      <c r="H479" s="30">
        <f t="shared" si="7"/>
        <v>0</v>
      </c>
    </row>
    <row r="480" spans="1:8" x14ac:dyDescent="0.25">
      <c r="A480" s="26" t="s">
        <v>926</v>
      </c>
      <c r="B480" s="27" t="s">
        <v>503</v>
      </c>
      <c r="C480" s="27" t="s">
        <v>1665</v>
      </c>
      <c r="D480" s="27" t="s">
        <v>1675</v>
      </c>
      <c r="E480" s="27" t="s">
        <v>1681</v>
      </c>
      <c r="F480" s="32"/>
      <c r="G480" s="53">
        <v>192.213142592293</v>
      </c>
      <c r="H480" s="30">
        <f t="shared" si="7"/>
        <v>0</v>
      </c>
    </row>
    <row r="481" spans="1:8" x14ac:dyDescent="0.25">
      <c r="A481" s="26" t="s">
        <v>927</v>
      </c>
      <c r="B481" s="27" t="s">
        <v>503</v>
      </c>
      <c r="C481" s="27" t="s">
        <v>1665</v>
      </c>
      <c r="D481" s="27" t="s">
        <v>1676</v>
      </c>
      <c r="E481" s="27" t="s">
        <v>1681</v>
      </c>
      <c r="F481" s="32"/>
      <c r="G481" s="53">
        <v>214.33568898491799</v>
      </c>
      <c r="H481" s="30">
        <f t="shared" si="7"/>
        <v>0</v>
      </c>
    </row>
    <row r="482" spans="1:8" x14ac:dyDescent="0.25">
      <c r="A482" s="26" t="s">
        <v>1796</v>
      </c>
      <c r="B482" s="27" t="s">
        <v>503</v>
      </c>
      <c r="C482" s="27" t="s">
        <v>1665</v>
      </c>
      <c r="D482" s="27" t="s">
        <v>1736</v>
      </c>
      <c r="E482" s="27" t="s">
        <v>1682</v>
      </c>
      <c r="F482" s="32"/>
      <c r="G482" s="53">
        <v>110.628066834205</v>
      </c>
      <c r="H482" s="30">
        <f t="shared" si="7"/>
        <v>0</v>
      </c>
    </row>
    <row r="483" spans="1:8" x14ac:dyDescent="0.25">
      <c r="A483" s="26" t="s">
        <v>928</v>
      </c>
      <c r="B483" s="27" t="s">
        <v>503</v>
      </c>
      <c r="C483" s="27" t="s">
        <v>1665</v>
      </c>
      <c r="D483" s="27" t="s">
        <v>1670</v>
      </c>
      <c r="E483" s="27" t="s">
        <v>1682</v>
      </c>
      <c r="F483" s="32"/>
      <c r="G483" s="53">
        <v>155.38255107034399</v>
      </c>
      <c r="H483" s="30">
        <f t="shared" si="7"/>
        <v>0</v>
      </c>
    </row>
    <row r="484" spans="1:8" x14ac:dyDescent="0.25">
      <c r="A484" s="26" t="s">
        <v>929</v>
      </c>
      <c r="B484" s="27" t="s">
        <v>503</v>
      </c>
      <c r="C484" s="27" t="s">
        <v>1665</v>
      </c>
      <c r="D484" s="27" t="s">
        <v>1671</v>
      </c>
      <c r="E484" s="27" t="s">
        <v>1682</v>
      </c>
      <c r="F484" s="32"/>
      <c r="G484" s="53">
        <v>186.03749611214201</v>
      </c>
      <c r="H484" s="30">
        <f t="shared" si="7"/>
        <v>0</v>
      </c>
    </row>
    <row r="485" spans="1:8" x14ac:dyDescent="0.25">
      <c r="A485" s="26" t="s">
        <v>930</v>
      </c>
      <c r="B485" s="27" t="s">
        <v>503</v>
      </c>
      <c r="C485" s="27" t="s">
        <v>1665</v>
      </c>
      <c r="D485" s="27" t="s">
        <v>1672</v>
      </c>
      <c r="E485" s="27" t="s">
        <v>1682</v>
      </c>
      <c r="F485" s="32"/>
      <c r="G485" s="53">
        <v>201.47656531215699</v>
      </c>
      <c r="H485" s="30">
        <f t="shared" si="7"/>
        <v>0</v>
      </c>
    </row>
    <row r="486" spans="1:8" x14ac:dyDescent="0.25">
      <c r="A486" s="26" t="s">
        <v>931</v>
      </c>
      <c r="B486" s="27" t="s">
        <v>503</v>
      </c>
      <c r="C486" s="27" t="s">
        <v>1665</v>
      </c>
      <c r="D486" s="27" t="s">
        <v>1673</v>
      </c>
      <c r="E486" s="27" t="s">
        <v>1682</v>
      </c>
      <c r="F486" s="32"/>
      <c r="G486" s="53">
        <v>224.63697982052599</v>
      </c>
      <c r="H486" s="30">
        <f t="shared" si="7"/>
        <v>0</v>
      </c>
    </row>
    <row r="487" spans="1:8" x14ac:dyDescent="0.25">
      <c r="A487" s="26" t="s">
        <v>932</v>
      </c>
      <c r="B487" s="27" t="s">
        <v>503</v>
      </c>
      <c r="C487" s="27" t="s">
        <v>1665</v>
      </c>
      <c r="D487" s="27" t="s">
        <v>1674</v>
      </c>
      <c r="E487" s="27" t="s">
        <v>1682</v>
      </c>
      <c r="F487" s="32"/>
      <c r="G487" s="53">
        <v>302.54355775811001</v>
      </c>
      <c r="H487" s="30">
        <f t="shared" si="7"/>
        <v>0</v>
      </c>
    </row>
    <row r="488" spans="1:8" x14ac:dyDescent="0.25">
      <c r="A488" s="26" t="s">
        <v>933</v>
      </c>
      <c r="B488" s="27" t="s">
        <v>503</v>
      </c>
      <c r="C488" s="27" t="s">
        <v>1665</v>
      </c>
      <c r="D488" s="27" t="s">
        <v>1675</v>
      </c>
      <c r="E488" s="27" t="s">
        <v>1682</v>
      </c>
      <c r="F488" s="32"/>
      <c r="G488" s="53">
        <v>259.29155228511098</v>
      </c>
      <c r="H488" s="30">
        <f t="shared" si="7"/>
        <v>0</v>
      </c>
    </row>
    <row r="489" spans="1:8" x14ac:dyDescent="0.25">
      <c r="A489" s="26" t="s">
        <v>934</v>
      </c>
      <c r="B489" s="27" t="s">
        <v>503</v>
      </c>
      <c r="C489" s="27" t="s">
        <v>1665</v>
      </c>
      <c r="D489" s="27" t="s">
        <v>1676</v>
      </c>
      <c r="E489" s="27" t="s">
        <v>1682</v>
      </c>
      <c r="F489" s="32"/>
      <c r="G489" s="53">
        <v>224.78339252618699</v>
      </c>
      <c r="H489" s="30">
        <f t="shared" si="7"/>
        <v>0</v>
      </c>
    </row>
    <row r="490" spans="1:8" x14ac:dyDescent="0.25">
      <c r="A490" s="26" t="s">
        <v>1797</v>
      </c>
      <c r="B490" s="27" t="s">
        <v>503</v>
      </c>
      <c r="C490" s="27" t="s">
        <v>1665</v>
      </c>
      <c r="D490" s="27" t="s">
        <v>1736</v>
      </c>
      <c r="E490" s="27" t="s">
        <v>1683</v>
      </c>
      <c r="F490" s="32"/>
      <c r="G490" s="53">
        <v>118.951283468098</v>
      </c>
      <c r="H490" s="30">
        <f t="shared" si="7"/>
        <v>0</v>
      </c>
    </row>
    <row r="491" spans="1:8" x14ac:dyDescent="0.25">
      <c r="A491" s="26" t="s">
        <v>935</v>
      </c>
      <c r="B491" s="27" t="s">
        <v>503</v>
      </c>
      <c r="C491" s="27" t="s">
        <v>1665</v>
      </c>
      <c r="D491" s="27" t="s">
        <v>1670</v>
      </c>
      <c r="E491" s="27" t="s">
        <v>1683</v>
      </c>
      <c r="F491" s="32"/>
      <c r="G491" s="53">
        <v>164.26084914152699</v>
      </c>
      <c r="H491" s="30">
        <f t="shared" si="7"/>
        <v>0</v>
      </c>
    </row>
    <row r="492" spans="1:8" x14ac:dyDescent="0.25">
      <c r="A492" s="26" t="s">
        <v>936</v>
      </c>
      <c r="B492" s="27" t="s">
        <v>503</v>
      </c>
      <c r="C492" s="27" t="s">
        <v>1665</v>
      </c>
      <c r="D492" s="27" t="s">
        <v>1671</v>
      </c>
      <c r="E492" s="27" t="s">
        <v>1683</v>
      </c>
      <c r="F492" s="32"/>
      <c r="G492" s="53">
        <v>193.510272111825</v>
      </c>
      <c r="H492" s="30">
        <f t="shared" si="7"/>
        <v>0</v>
      </c>
    </row>
    <row r="493" spans="1:8" x14ac:dyDescent="0.25">
      <c r="A493" s="26" t="s">
        <v>937</v>
      </c>
      <c r="B493" s="27" t="s">
        <v>503</v>
      </c>
      <c r="C493" s="27" t="s">
        <v>1665</v>
      </c>
      <c r="D493" s="27" t="s">
        <v>1672</v>
      </c>
      <c r="E493" s="27" t="s">
        <v>1683</v>
      </c>
      <c r="F493" s="32"/>
      <c r="G493" s="53">
        <v>219.26614922652001</v>
      </c>
      <c r="H493" s="30">
        <f t="shared" si="7"/>
        <v>0</v>
      </c>
    </row>
    <row r="494" spans="1:8" x14ac:dyDescent="0.25">
      <c r="A494" s="26" t="s">
        <v>938</v>
      </c>
      <c r="B494" s="27" t="s">
        <v>503</v>
      </c>
      <c r="C494" s="27" t="s">
        <v>1665</v>
      </c>
      <c r="D494" s="27" t="s">
        <v>1673</v>
      </c>
      <c r="E494" s="27" t="s">
        <v>1683</v>
      </c>
      <c r="F494" s="32"/>
      <c r="G494" s="53">
        <v>241.97768769011199</v>
      </c>
      <c r="H494" s="30">
        <f t="shared" si="7"/>
        <v>0</v>
      </c>
    </row>
    <row r="495" spans="1:8" x14ac:dyDescent="0.25">
      <c r="A495" s="26" t="s">
        <v>939</v>
      </c>
      <c r="B495" s="27" t="s">
        <v>503</v>
      </c>
      <c r="C495" s="27" t="s">
        <v>1665</v>
      </c>
      <c r="D495" s="27" t="s">
        <v>1674</v>
      </c>
      <c r="E495" s="27" t="s">
        <v>1683</v>
      </c>
      <c r="F495" s="32"/>
      <c r="G495" s="53">
        <v>268.72058987229701</v>
      </c>
      <c r="H495" s="30">
        <f t="shared" si="7"/>
        <v>0</v>
      </c>
    </row>
    <row r="496" spans="1:8" x14ac:dyDescent="0.25">
      <c r="A496" s="26" t="s">
        <v>940</v>
      </c>
      <c r="B496" s="27" t="s">
        <v>503</v>
      </c>
      <c r="C496" s="27" t="s">
        <v>1665</v>
      </c>
      <c r="D496" s="27" t="s">
        <v>1675</v>
      </c>
      <c r="E496" s="27" t="s">
        <v>1683</v>
      </c>
      <c r="F496" s="32"/>
      <c r="G496" s="53">
        <v>221.33939307710301</v>
      </c>
      <c r="H496" s="30">
        <f t="shared" si="7"/>
        <v>0</v>
      </c>
    </row>
    <row r="497" spans="1:8" x14ac:dyDescent="0.25">
      <c r="A497" s="26" t="s">
        <v>941</v>
      </c>
      <c r="B497" s="27" t="s">
        <v>503</v>
      </c>
      <c r="C497" s="27" t="s">
        <v>1665</v>
      </c>
      <c r="D497" s="27" t="s">
        <v>1676</v>
      </c>
      <c r="E497" s="27" t="s">
        <v>1683</v>
      </c>
      <c r="F497" s="32"/>
      <c r="G497" s="53">
        <v>235.18231507979701</v>
      </c>
      <c r="H497" s="30">
        <f t="shared" si="7"/>
        <v>0</v>
      </c>
    </row>
    <row r="498" spans="1:8" x14ac:dyDescent="0.25">
      <c r="A498" s="26" t="s">
        <v>1798</v>
      </c>
      <c r="B498" s="27" t="s">
        <v>503</v>
      </c>
      <c r="C498" s="27" t="s">
        <v>1665</v>
      </c>
      <c r="D498" s="27" t="s">
        <v>1736</v>
      </c>
      <c r="E498" s="27" t="s">
        <v>1684</v>
      </c>
      <c r="F498" s="32"/>
      <c r="G498" s="53">
        <v>137.011018532479</v>
      </c>
      <c r="H498" s="30">
        <f t="shared" si="7"/>
        <v>0</v>
      </c>
    </row>
    <row r="499" spans="1:8" x14ac:dyDescent="0.25">
      <c r="A499" s="26" t="s">
        <v>942</v>
      </c>
      <c r="B499" s="27" t="s">
        <v>503</v>
      </c>
      <c r="C499" s="27" t="s">
        <v>1665</v>
      </c>
      <c r="D499" s="27" t="s">
        <v>1670</v>
      </c>
      <c r="E499" s="27" t="s">
        <v>1684</v>
      </c>
      <c r="F499" s="32"/>
      <c r="G499" s="53">
        <v>184.78444430523101</v>
      </c>
      <c r="H499" s="30">
        <f t="shared" si="7"/>
        <v>0</v>
      </c>
    </row>
    <row r="500" spans="1:8" x14ac:dyDescent="0.25">
      <c r="A500" s="26" t="s">
        <v>943</v>
      </c>
      <c r="B500" s="27" t="s">
        <v>503</v>
      </c>
      <c r="C500" s="27" t="s">
        <v>1665</v>
      </c>
      <c r="D500" s="27" t="s">
        <v>1671</v>
      </c>
      <c r="E500" s="27" t="s">
        <v>1684</v>
      </c>
      <c r="F500" s="32"/>
      <c r="G500" s="53">
        <v>209.61390358942</v>
      </c>
      <c r="H500" s="30">
        <f t="shared" si="7"/>
        <v>0</v>
      </c>
    </row>
    <row r="501" spans="1:8" x14ac:dyDescent="0.25">
      <c r="A501" s="26" t="s">
        <v>944</v>
      </c>
      <c r="B501" s="27" t="s">
        <v>503</v>
      </c>
      <c r="C501" s="27" t="s">
        <v>1665</v>
      </c>
      <c r="D501" s="27" t="s">
        <v>1672</v>
      </c>
      <c r="E501" s="27" t="s">
        <v>1684</v>
      </c>
      <c r="F501" s="32"/>
      <c r="G501" s="53">
        <v>229.95381215133099</v>
      </c>
      <c r="H501" s="30">
        <f t="shared" si="7"/>
        <v>0</v>
      </c>
    </row>
    <row r="502" spans="1:8" x14ac:dyDescent="0.25">
      <c r="A502" s="26" t="s">
        <v>945</v>
      </c>
      <c r="B502" s="27" t="s">
        <v>503</v>
      </c>
      <c r="C502" s="27" t="s">
        <v>1665</v>
      </c>
      <c r="D502" s="27" t="s">
        <v>1673</v>
      </c>
      <c r="E502" s="27" t="s">
        <v>1684</v>
      </c>
      <c r="F502" s="32"/>
      <c r="G502" s="53">
        <v>251.15246811622399</v>
      </c>
      <c r="H502" s="30">
        <f t="shared" si="7"/>
        <v>0</v>
      </c>
    </row>
    <row r="503" spans="1:8" x14ac:dyDescent="0.25">
      <c r="A503" s="26" t="s">
        <v>946</v>
      </c>
      <c r="B503" s="27" t="s">
        <v>503</v>
      </c>
      <c r="C503" s="27" t="s">
        <v>1665</v>
      </c>
      <c r="D503" s="27" t="s">
        <v>1674</v>
      </c>
      <c r="E503" s="27" t="s">
        <v>1684</v>
      </c>
      <c r="F503" s="32"/>
      <c r="G503" s="53">
        <v>297.43130383398801</v>
      </c>
      <c r="H503" s="30">
        <f t="shared" si="7"/>
        <v>0</v>
      </c>
    </row>
    <row r="504" spans="1:8" x14ac:dyDescent="0.25">
      <c r="A504" s="26" t="s">
        <v>947</v>
      </c>
      <c r="B504" s="27" t="s">
        <v>503</v>
      </c>
      <c r="C504" s="27" t="s">
        <v>1665</v>
      </c>
      <c r="D504" s="27" t="s">
        <v>1675</v>
      </c>
      <c r="E504" s="27" t="s">
        <v>1684</v>
      </c>
      <c r="F504" s="32"/>
      <c r="G504" s="53">
        <v>269.85184397136197</v>
      </c>
      <c r="H504" s="30">
        <f t="shared" si="7"/>
        <v>0</v>
      </c>
    </row>
    <row r="505" spans="1:8" x14ac:dyDescent="0.25">
      <c r="A505" s="26" t="s">
        <v>948</v>
      </c>
      <c r="B505" s="27" t="s">
        <v>503</v>
      </c>
      <c r="C505" s="27" t="s">
        <v>1665</v>
      </c>
      <c r="D505" s="27" t="s">
        <v>1676</v>
      </c>
      <c r="E505" s="27" t="s">
        <v>1684</v>
      </c>
      <c r="F505" s="32"/>
      <c r="G505" s="53">
        <v>257.38680672368099</v>
      </c>
      <c r="H505" s="30">
        <f t="shared" si="7"/>
        <v>0</v>
      </c>
    </row>
    <row r="506" spans="1:8" x14ac:dyDescent="0.25">
      <c r="A506" s="26" t="s">
        <v>1799</v>
      </c>
      <c r="B506" s="27" t="s">
        <v>503</v>
      </c>
      <c r="C506" s="27" t="s">
        <v>1665</v>
      </c>
      <c r="D506" s="27" t="s">
        <v>1736</v>
      </c>
      <c r="E506" s="27" t="s">
        <v>1685</v>
      </c>
      <c r="F506" s="32"/>
      <c r="G506" s="53">
        <v>99.091388066619501</v>
      </c>
      <c r="H506" s="30">
        <f t="shared" si="7"/>
        <v>0</v>
      </c>
    </row>
    <row r="507" spans="1:8" x14ac:dyDescent="0.25">
      <c r="A507" s="26" t="s">
        <v>949</v>
      </c>
      <c r="B507" s="27" t="s">
        <v>503</v>
      </c>
      <c r="C507" s="27" t="s">
        <v>1665</v>
      </c>
      <c r="D507" s="27" t="s">
        <v>1670</v>
      </c>
      <c r="E507" s="27" t="s">
        <v>1685</v>
      </c>
      <c r="F507" s="32"/>
      <c r="G507" s="53">
        <v>135.98837227006601</v>
      </c>
      <c r="H507" s="30">
        <f t="shared" si="7"/>
        <v>0</v>
      </c>
    </row>
    <row r="508" spans="1:8" x14ac:dyDescent="0.25">
      <c r="A508" s="26" t="s">
        <v>950</v>
      </c>
      <c r="B508" s="27" t="s">
        <v>503</v>
      </c>
      <c r="C508" s="27" t="s">
        <v>1665</v>
      </c>
      <c r="D508" s="27" t="s">
        <v>1671</v>
      </c>
      <c r="E508" s="27" t="s">
        <v>1685</v>
      </c>
      <c r="F508" s="32"/>
      <c r="G508" s="53">
        <v>160.18808341719799</v>
      </c>
      <c r="H508" s="30">
        <f t="shared" si="7"/>
        <v>0</v>
      </c>
    </row>
    <row r="509" spans="1:8" x14ac:dyDescent="0.25">
      <c r="A509" s="26" t="s">
        <v>951</v>
      </c>
      <c r="B509" s="27" t="s">
        <v>503</v>
      </c>
      <c r="C509" s="27" t="s">
        <v>1665</v>
      </c>
      <c r="D509" s="27" t="s">
        <v>1672</v>
      </c>
      <c r="E509" s="27" t="s">
        <v>1685</v>
      </c>
      <c r="F509" s="32"/>
      <c r="G509" s="53">
        <v>181.50510936127799</v>
      </c>
      <c r="H509" s="30">
        <f t="shared" si="7"/>
        <v>0</v>
      </c>
    </row>
    <row r="510" spans="1:8" x14ac:dyDescent="0.25">
      <c r="A510" s="26" t="s">
        <v>952</v>
      </c>
      <c r="B510" s="27" t="s">
        <v>503</v>
      </c>
      <c r="C510" s="27" t="s">
        <v>1665</v>
      </c>
      <c r="D510" s="27" t="s">
        <v>1673</v>
      </c>
      <c r="E510" s="27" t="s">
        <v>1685</v>
      </c>
      <c r="F510" s="32"/>
      <c r="G510" s="53">
        <v>196.861520453639</v>
      </c>
      <c r="H510" s="30">
        <f t="shared" si="7"/>
        <v>0</v>
      </c>
    </row>
    <row r="511" spans="1:8" x14ac:dyDescent="0.25">
      <c r="A511" s="26" t="s">
        <v>953</v>
      </c>
      <c r="B511" s="27" t="s">
        <v>503</v>
      </c>
      <c r="C511" s="27" t="s">
        <v>1665</v>
      </c>
      <c r="D511" s="27" t="s">
        <v>1674</v>
      </c>
      <c r="E511" s="27" t="s">
        <v>1685</v>
      </c>
      <c r="F511" s="32"/>
      <c r="G511" s="53">
        <v>209.93237028659499</v>
      </c>
      <c r="H511" s="30">
        <f t="shared" si="7"/>
        <v>0</v>
      </c>
    </row>
    <row r="512" spans="1:8" x14ac:dyDescent="0.25">
      <c r="A512" s="26" t="s">
        <v>954</v>
      </c>
      <c r="B512" s="27" t="s">
        <v>503</v>
      </c>
      <c r="C512" s="27" t="s">
        <v>1665</v>
      </c>
      <c r="D512" s="27" t="s">
        <v>1675</v>
      </c>
      <c r="E512" s="27" t="s">
        <v>1685</v>
      </c>
      <c r="F512" s="32"/>
      <c r="G512" s="53">
        <v>188.99795517681201</v>
      </c>
      <c r="H512" s="30">
        <f t="shared" si="7"/>
        <v>0</v>
      </c>
    </row>
    <row r="513" spans="1:8" x14ac:dyDescent="0.25">
      <c r="A513" s="26" t="s">
        <v>955</v>
      </c>
      <c r="B513" s="27" t="s">
        <v>503</v>
      </c>
      <c r="C513" s="27" t="s">
        <v>1665</v>
      </c>
      <c r="D513" s="27" t="s">
        <v>1676</v>
      </c>
      <c r="E513" s="27" t="s">
        <v>1685</v>
      </c>
      <c r="F513" s="32"/>
      <c r="G513" s="53">
        <v>202.18226129074401</v>
      </c>
      <c r="H513" s="30">
        <f t="shared" si="7"/>
        <v>0</v>
      </c>
    </row>
    <row r="514" spans="1:8" x14ac:dyDescent="0.25">
      <c r="A514" s="26" t="s">
        <v>1800</v>
      </c>
      <c r="B514" s="27" t="s">
        <v>1659</v>
      </c>
      <c r="C514" s="27" t="s">
        <v>1666</v>
      </c>
      <c r="D514" s="27" t="s">
        <v>1736</v>
      </c>
      <c r="E514" s="27" t="s">
        <v>1678</v>
      </c>
      <c r="F514" s="32"/>
      <c r="G514" s="53">
        <v>139.82903874279199</v>
      </c>
      <c r="H514" s="30">
        <f t="shared" ref="H514:H577" si="8">G514*F514</f>
        <v>0</v>
      </c>
    </row>
    <row r="515" spans="1:8" x14ac:dyDescent="0.25">
      <c r="A515" s="26" t="s">
        <v>956</v>
      </c>
      <c r="B515" s="27" t="s">
        <v>1659</v>
      </c>
      <c r="C515" s="27" t="s">
        <v>1666</v>
      </c>
      <c r="D515" s="27" t="s">
        <v>1670</v>
      </c>
      <c r="E515" s="27" t="s">
        <v>1678</v>
      </c>
      <c r="F515" s="32"/>
      <c r="G515" s="53">
        <v>198.75405771485001</v>
      </c>
      <c r="H515" s="30">
        <f t="shared" si="8"/>
        <v>0</v>
      </c>
    </row>
    <row r="516" spans="1:8" x14ac:dyDescent="0.25">
      <c r="A516" s="26" t="s">
        <v>957</v>
      </c>
      <c r="B516" s="27" t="s">
        <v>1659</v>
      </c>
      <c r="C516" s="27" t="s">
        <v>1666</v>
      </c>
      <c r="D516" s="27" t="s">
        <v>1671</v>
      </c>
      <c r="E516" s="27" t="s">
        <v>1678</v>
      </c>
      <c r="F516" s="32"/>
      <c r="G516" s="53">
        <v>243.74525618601001</v>
      </c>
      <c r="H516" s="30">
        <f t="shared" si="8"/>
        <v>0</v>
      </c>
    </row>
    <row r="517" spans="1:8" x14ac:dyDescent="0.25">
      <c r="A517" s="26" t="s">
        <v>958</v>
      </c>
      <c r="B517" s="27" t="s">
        <v>1659</v>
      </c>
      <c r="C517" s="27" t="s">
        <v>1666</v>
      </c>
      <c r="D517" s="27" t="s">
        <v>1672</v>
      </c>
      <c r="E517" s="27" t="s">
        <v>1678</v>
      </c>
      <c r="F517" s="32"/>
      <c r="G517" s="53">
        <v>292.10366360074403</v>
      </c>
      <c r="H517" s="30">
        <f t="shared" si="8"/>
        <v>0</v>
      </c>
    </row>
    <row r="518" spans="1:8" x14ac:dyDescent="0.25">
      <c r="A518" s="26" t="s">
        <v>959</v>
      </c>
      <c r="B518" s="27" t="s">
        <v>1659</v>
      </c>
      <c r="C518" s="27" t="s">
        <v>1666</v>
      </c>
      <c r="D518" s="27" t="s">
        <v>1673</v>
      </c>
      <c r="E518" s="27" t="s">
        <v>1678</v>
      </c>
      <c r="F518" s="32"/>
      <c r="G518" s="53">
        <v>323.03675956425599</v>
      </c>
      <c r="H518" s="30">
        <f t="shared" si="8"/>
        <v>0</v>
      </c>
    </row>
    <row r="519" spans="1:8" x14ac:dyDescent="0.25">
      <c r="A519" s="26" t="s">
        <v>960</v>
      </c>
      <c r="B519" s="27" t="s">
        <v>1659</v>
      </c>
      <c r="C519" s="27" t="s">
        <v>1666</v>
      </c>
      <c r="D519" s="27" t="s">
        <v>1674</v>
      </c>
      <c r="E519" s="27" t="s">
        <v>1678</v>
      </c>
      <c r="F519" s="32"/>
      <c r="G519" s="53">
        <v>363.07306439835202</v>
      </c>
      <c r="H519" s="30">
        <f t="shared" si="8"/>
        <v>0</v>
      </c>
    </row>
    <row r="520" spans="1:8" x14ac:dyDescent="0.25">
      <c r="A520" s="26" t="s">
        <v>961</v>
      </c>
      <c r="B520" s="27" t="s">
        <v>1659</v>
      </c>
      <c r="C520" s="27" t="s">
        <v>1666</v>
      </c>
      <c r="D520" s="27" t="s">
        <v>1675</v>
      </c>
      <c r="E520" s="27" t="s">
        <v>1678</v>
      </c>
      <c r="F520" s="32"/>
      <c r="G520" s="53">
        <v>314.83497761732599</v>
      </c>
      <c r="H520" s="30">
        <f t="shared" si="8"/>
        <v>0</v>
      </c>
    </row>
    <row r="521" spans="1:8" x14ac:dyDescent="0.25">
      <c r="A521" s="26" t="s">
        <v>962</v>
      </c>
      <c r="B521" s="27" t="s">
        <v>1659</v>
      </c>
      <c r="C521" s="27" t="s">
        <v>1666</v>
      </c>
      <c r="D521" s="27" t="s">
        <v>1676</v>
      </c>
      <c r="E521" s="27" t="s">
        <v>1678</v>
      </c>
      <c r="F521" s="32"/>
      <c r="G521" s="53">
        <v>304.90045915918603</v>
      </c>
      <c r="H521" s="30">
        <f t="shared" si="8"/>
        <v>0</v>
      </c>
    </row>
    <row r="522" spans="1:8" x14ac:dyDescent="0.25">
      <c r="A522" s="26" t="s">
        <v>1801</v>
      </c>
      <c r="B522" s="27" t="s">
        <v>1659</v>
      </c>
      <c r="C522" s="27" t="s">
        <v>1666</v>
      </c>
      <c r="D522" s="27" t="s">
        <v>1736</v>
      </c>
      <c r="E522" s="27" t="s">
        <v>1679</v>
      </c>
      <c r="F522" s="32"/>
      <c r="G522" s="53">
        <v>263.70322789238901</v>
      </c>
      <c r="H522" s="30">
        <f t="shared" si="8"/>
        <v>0</v>
      </c>
    </row>
    <row r="523" spans="1:8" x14ac:dyDescent="0.25">
      <c r="A523" s="26" t="s">
        <v>963</v>
      </c>
      <c r="B523" s="27" t="s">
        <v>1659</v>
      </c>
      <c r="C523" s="27" t="s">
        <v>1666</v>
      </c>
      <c r="D523" s="27" t="s">
        <v>1670</v>
      </c>
      <c r="E523" s="27" t="s">
        <v>1679</v>
      </c>
      <c r="F523" s="32"/>
      <c r="G523" s="53">
        <v>354.03008932569099</v>
      </c>
      <c r="H523" s="30">
        <f t="shared" si="8"/>
        <v>0</v>
      </c>
    </row>
    <row r="524" spans="1:8" x14ac:dyDescent="0.25">
      <c r="A524" s="26" t="s">
        <v>964</v>
      </c>
      <c r="B524" s="27" t="s">
        <v>1659</v>
      </c>
      <c r="C524" s="27" t="s">
        <v>1666</v>
      </c>
      <c r="D524" s="27" t="s">
        <v>1671</v>
      </c>
      <c r="E524" s="27" t="s">
        <v>1679</v>
      </c>
      <c r="F524" s="32"/>
      <c r="G524" s="53">
        <v>414.82783201039899</v>
      </c>
      <c r="H524" s="30">
        <f t="shared" si="8"/>
        <v>0</v>
      </c>
    </row>
    <row r="525" spans="1:8" x14ac:dyDescent="0.25">
      <c r="A525" s="26" t="s">
        <v>965</v>
      </c>
      <c r="B525" s="27" t="s">
        <v>1659</v>
      </c>
      <c r="C525" s="27" t="s">
        <v>1666</v>
      </c>
      <c r="D525" s="27" t="s">
        <v>1672</v>
      </c>
      <c r="E525" s="27" t="s">
        <v>1679</v>
      </c>
      <c r="F525" s="32"/>
      <c r="G525" s="53">
        <v>463.51843359884901</v>
      </c>
      <c r="H525" s="30">
        <f t="shared" si="8"/>
        <v>0</v>
      </c>
    </row>
    <row r="526" spans="1:8" x14ac:dyDescent="0.25">
      <c r="A526" s="26" t="s">
        <v>966</v>
      </c>
      <c r="B526" s="27" t="s">
        <v>1659</v>
      </c>
      <c r="C526" s="27" t="s">
        <v>1666</v>
      </c>
      <c r="D526" s="27" t="s">
        <v>1673</v>
      </c>
      <c r="E526" s="27" t="s">
        <v>1679</v>
      </c>
      <c r="F526" s="32"/>
      <c r="G526" s="53">
        <v>519.34094641934996</v>
      </c>
      <c r="H526" s="30">
        <f t="shared" si="8"/>
        <v>0</v>
      </c>
    </row>
    <row r="527" spans="1:8" x14ac:dyDescent="0.25">
      <c r="A527" s="26" t="s">
        <v>967</v>
      </c>
      <c r="B527" s="27" t="s">
        <v>1659</v>
      </c>
      <c r="C527" s="27" t="s">
        <v>1666</v>
      </c>
      <c r="D527" s="27" t="s">
        <v>1674</v>
      </c>
      <c r="E527" s="27" t="s">
        <v>1679</v>
      </c>
      <c r="F527" s="32"/>
      <c r="G527" s="53">
        <v>642.40583790953497</v>
      </c>
      <c r="H527" s="30">
        <f t="shared" si="8"/>
        <v>0</v>
      </c>
    </row>
    <row r="528" spans="1:8" x14ac:dyDescent="0.25">
      <c r="A528" s="26" t="s">
        <v>968</v>
      </c>
      <c r="B528" s="27" t="s">
        <v>1659</v>
      </c>
      <c r="C528" s="27" t="s">
        <v>1666</v>
      </c>
      <c r="D528" s="27" t="s">
        <v>1675</v>
      </c>
      <c r="E528" s="27" t="s">
        <v>1679</v>
      </c>
      <c r="F528" s="32"/>
      <c r="G528" s="53">
        <v>579.93027247377802</v>
      </c>
      <c r="H528" s="30">
        <f t="shared" si="8"/>
        <v>0</v>
      </c>
    </row>
    <row r="529" spans="1:8" x14ac:dyDescent="0.25">
      <c r="A529" s="26" t="s">
        <v>969</v>
      </c>
      <c r="B529" s="27" t="s">
        <v>1659</v>
      </c>
      <c r="C529" s="27" t="s">
        <v>1666</v>
      </c>
      <c r="D529" s="27" t="s">
        <v>1676</v>
      </c>
      <c r="E529" s="27" t="s">
        <v>1679</v>
      </c>
      <c r="F529" s="32"/>
      <c r="G529" s="53">
        <v>489.53334480958699</v>
      </c>
      <c r="H529" s="30">
        <f t="shared" si="8"/>
        <v>0</v>
      </c>
    </row>
    <row r="530" spans="1:8" x14ac:dyDescent="0.25">
      <c r="A530" s="26" t="s">
        <v>1802</v>
      </c>
      <c r="B530" s="27" t="s">
        <v>1659</v>
      </c>
      <c r="C530" s="27" t="s">
        <v>1666</v>
      </c>
      <c r="D530" s="27" t="s">
        <v>1736</v>
      </c>
      <c r="E530" s="27" t="s">
        <v>1680</v>
      </c>
      <c r="F530" s="32"/>
      <c r="G530" s="53">
        <v>212.53097565281001</v>
      </c>
      <c r="H530" s="30">
        <f t="shared" si="8"/>
        <v>0</v>
      </c>
    </row>
    <row r="531" spans="1:8" x14ac:dyDescent="0.25">
      <c r="A531" s="26" t="s">
        <v>970</v>
      </c>
      <c r="B531" s="27" t="s">
        <v>1659</v>
      </c>
      <c r="C531" s="27" t="s">
        <v>1666</v>
      </c>
      <c r="D531" s="27" t="s">
        <v>1670</v>
      </c>
      <c r="E531" s="27" t="s">
        <v>1680</v>
      </c>
      <c r="F531" s="32"/>
      <c r="G531" s="53">
        <v>286.33156432677498</v>
      </c>
      <c r="H531" s="30">
        <f t="shared" si="8"/>
        <v>0</v>
      </c>
    </row>
    <row r="532" spans="1:8" x14ac:dyDescent="0.25">
      <c r="A532" s="26" t="s">
        <v>971</v>
      </c>
      <c r="B532" s="27" t="s">
        <v>1659</v>
      </c>
      <c r="C532" s="27" t="s">
        <v>1666</v>
      </c>
      <c r="D532" s="27" t="s">
        <v>1671</v>
      </c>
      <c r="E532" s="27" t="s">
        <v>1680</v>
      </c>
      <c r="F532" s="32"/>
      <c r="G532" s="53">
        <v>335.53183996963497</v>
      </c>
      <c r="H532" s="30">
        <f t="shared" si="8"/>
        <v>0</v>
      </c>
    </row>
    <row r="533" spans="1:8" x14ac:dyDescent="0.25">
      <c r="A533" s="26" t="s">
        <v>972</v>
      </c>
      <c r="B533" s="27" t="s">
        <v>1659</v>
      </c>
      <c r="C533" s="27" t="s">
        <v>1666</v>
      </c>
      <c r="D533" s="27" t="s">
        <v>1672</v>
      </c>
      <c r="E533" s="27" t="s">
        <v>1680</v>
      </c>
      <c r="F533" s="32"/>
      <c r="G533" s="53">
        <v>388.905143899807</v>
      </c>
      <c r="H533" s="30">
        <f t="shared" si="8"/>
        <v>0</v>
      </c>
    </row>
    <row r="534" spans="1:8" x14ac:dyDescent="0.25">
      <c r="A534" s="26" t="s">
        <v>973</v>
      </c>
      <c r="B534" s="27" t="s">
        <v>1659</v>
      </c>
      <c r="C534" s="27" t="s">
        <v>1666</v>
      </c>
      <c r="D534" s="27" t="s">
        <v>1673</v>
      </c>
      <c r="E534" s="27" t="s">
        <v>1680</v>
      </c>
      <c r="F534" s="32"/>
      <c r="G534" s="53">
        <v>446.48529184804403</v>
      </c>
      <c r="H534" s="30">
        <f t="shared" si="8"/>
        <v>0</v>
      </c>
    </row>
    <row r="535" spans="1:8" x14ac:dyDescent="0.25">
      <c r="A535" s="26" t="s">
        <v>974</v>
      </c>
      <c r="B535" s="27" t="s">
        <v>1659</v>
      </c>
      <c r="C535" s="27" t="s">
        <v>1666</v>
      </c>
      <c r="D535" s="27" t="s">
        <v>1674</v>
      </c>
      <c r="E535" s="27" t="s">
        <v>1680</v>
      </c>
      <c r="F535" s="32"/>
      <c r="G535" s="53">
        <v>490.566787650099</v>
      </c>
      <c r="H535" s="30">
        <f t="shared" si="8"/>
        <v>0</v>
      </c>
    </row>
    <row r="536" spans="1:8" x14ac:dyDescent="0.25">
      <c r="A536" s="26" t="s">
        <v>975</v>
      </c>
      <c r="B536" s="27" t="s">
        <v>1659</v>
      </c>
      <c r="C536" s="27" t="s">
        <v>1666</v>
      </c>
      <c r="D536" s="27" t="s">
        <v>1675</v>
      </c>
      <c r="E536" s="27" t="s">
        <v>1680</v>
      </c>
      <c r="F536" s="32"/>
      <c r="G536" s="53">
        <v>449.52530338377898</v>
      </c>
      <c r="H536" s="30">
        <f t="shared" si="8"/>
        <v>0</v>
      </c>
    </row>
    <row r="537" spans="1:8" x14ac:dyDescent="0.25">
      <c r="A537" s="26" t="s">
        <v>976</v>
      </c>
      <c r="B537" s="27" t="s">
        <v>1659</v>
      </c>
      <c r="C537" s="27" t="s">
        <v>1666</v>
      </c>
      <c r="D537" s="27" t="s">
        <v>1676</v>
      </c>
      <c r="E537" s="27" t="s">
        <v>1680</v>
      </c>
      <c r="F537" s="32"/>
      <c r="G537" s="53">
        <v>421.86633355590902</v>
      </c>
      <c r="H537" s="30">
        <f t="shared" si="8"/>
        <v>0</v>
      </c>
    </row>
    <row r="538" spans="1:8" x14ac:dyDescent="0.25">
      <c r="A538" s="26" t="s">
        <v>1803</v>
      </c>
      <c r="B538" s="27" t="s">
        <v>1659</v>
      </c>
      <c r="C538" s="27" t="s">
        <v>1666</v>
      </c>
      <c r="D538" s="27" t="s">
        <v>1736</v>
      </c>
      <c r="E538" s="27" t="s">
        <v>1681</v>
      </c>
      <c r="F538" s="32"/>
      <c r="G538" s="53">
        <v>143.34394099976299</v>
      </c>
      <c r="H538" s="30">
        <f t="shared" si="8"/>
        <v>0</v>
      </c>
    </row>
    <row r="539" spans="1:8" x14ac:dyDescent="0.25">
      <c r="A539" s="26" t="s">
        <v>977</v>
      </c>
      <c r="B539" s="27" t="s">
        <v>1659</v>
      </c>
      <c r="C539" s="27" t="s">
        <v>1666</v>
      </c>
      <c r="D539" s="27" t="s">
        <v>1670</v>
      </c>
      <c r="E539" s="27" t="s">
        <v>1681</v>
      </c>
      <c r="F539" s="32"/>
      <c r="G539" s="53">
        <v>205.30016115666001</v>
      </c>
      <c r="H539" s="30">
        <f t="shared" si="8"/>
        <v>0</v>
      </c>
    </row>
    <row r="540" spans="1:8" x14ac:dyDescent="0.25">
      <c r="A540" s="26" t="s">
        <v>978</v>
      </c>
      <c r="B540" s="27" t="s">
        <v>1659</v>
      </c>
      <c r="C540" s="27" t="s">
        <v>1666</v>
      </c>
      <c r="D540" s="27" t="s">
        <v>1671</v>
      </c>
      <c r="E540" s="27" t="s">
        <v>1681</v>
      </c>
      <c r="F540" s="32"/>
      <c r="G540" s="53">
        <v>240.54649671267799</v>
      </c>
      <c r="H540" s="30">
        <f t="shared" si="8"/>
        <v>0</v>
      </c>
    </row>
    <row r="541" spans="1:8" x14ac:dyDescent="0.25">
      <c r="A541" s="26" t="s">
        <v>979</v>
      </c>
      <c r="B541" s="27" t="s">
        <v>1659</v>
      </c>
      <c r="C541" s="27" t="s">
        <v>1666</v>
      </c>
      <c r="D541" s="27" t="s">
        <v>1672</v>
      </c>
      <c r="E541" s="27" t="s">
        <v>1681</v>
      </c>
      <c r="F541" s="32"/>
      <c r="G541" s="53">
        <v>271.269001155193</v>
      </c>
      <c r="H541" s="30">
        <f t="shared" si="8"/>
        <v>0</v>
      </c>
    </row>
    <row r="542" spans="1:8" x14ac:dyDescent="0.25">
      <c r="A542" s="26" t="s">
        <v>980</v>
      </c>
      <c r="B542" s="27" t="s">
        <v>1659</v>
      </c>
      <c r="C542" s="27" t="s">
        <v>1666</v>
      </c>
      <c r="D542" s="27" t="s">
        <v>1673</v>
      </c>
      <c r="E542" s="27" t="s">
        <v>1681</v>
      </c>
      <c r="F542" s="32"/>
      <c r="G542" s="53">
        <v>296.76085829357402</v>
      </c>
      <c r="H542" s="30">
        <f t="shared" si="8"/>
        <v>0</v>
      </c>
    </row>
    <row r="543" spans="1:8" x14ac:dyDescent="0.25">
      <c r="A543" s="26" t="s">
        <v>981</v>
      </c>
      <c r="B543" s="27" t="s">
        <v>1659</v>
      </c>
      <c r="C543" s="27" t="s">
        <v>1666</v>
      </c>
      <c r="D543" s="27" t="s">
        <v>1674</v>
      </c>
      <c r="E543" s="27" t="s">
        <v>1681</v>
      </c>
      <c r="F543" s="32"/>
      <c r="G543" s="53">
        <v>303.849747198214</v>
      </c>
      <c r="H543" s="30">
        <f t="shared" si="8"/>
        <v>0</v>
      </c>
    </row>
    <row r="544" spans="1:8" x14ac:dyDescent="0.25">
      <c r="A544" s="26" t="s">
        <v>982</v>
      </c>
      <c r="B544" s="27" t="s">
        <v>1659</v>
      </c>
      <c r="C544" s="27" t="s">
        <v>1666</v>
      </c>
      <c r="D544" s="27" t="s">
        <v>1675</v>
      </c>
      <c r="E544" s="27" t="s">
        <v>1681</v>
      </c>
      <c r="F544" s="32"/>
      <c r="G544" s="53">
        <v>269.83244717615997</v>
      </c>
      <c r="H544" s="30">
        <f t="shared" si="8"/>
        <v>0</v>
      </c>
    </row>
    <row r="545" spans="1:8" x14ac:dyDescent="0.25">
      <c r="A545" s="26" t="s">
        <v>983</v>
      </c>
      <c r="B545" s="27" t="s">
        <v>1659</v>
      </c>
      <c r="C545" s="27" t="s">
        <v>1666</v>
      </c>
      <c r="D545" s="27" t="s">
        <v>1676</v>
      </c>
      <c r="E545" s="27" t="s">
        <v>1681</v>
      </c>
      <c r="F545" s="32"/>
      <c r="G545" s="53">
        <v>297.54527718546899</v>
      </c>
      <c r="H545" s="30">
        <f t="shared" si="8"/>
        <v>0</v>
      </c>
    </row>
    <row r="546" spans="1:8" x14ac:dyDescent="0.25">
      <c r="A546" s="26" t="s">
        <v>1804</v>
      </c>
      <c r="B546" s="27" t="s">
        <v>1659</v>
      </c>
      <c r="C546" s="27" t="s">
        <v>1666</v>
      </c>
      <c r="D546" s="27" t="s">
        <v>1736</v>
      </c>
      <c r="E546" s="27" t="s">
        <v>1682</v>
      </c>
      <c r="F546" s="32"/>
      <c r="G546" s="53">
        <v>149.338657460874</v>
      </c>
      <c r="H546" s="30">
        <f t="shared" si="8"/>
        <v>0</v>
      </c>
    </row>
    <row r="547" spans="1:8" x14ac:dyDescent="0.25">
      <c r="A547" s="26" t="s">
        <v>984</v>
      </c>
      <c r="B547" s="27" t="s">
        <v>1659</v>
      </c>
      <c r="C547" s="27" t="s">
        <v>1666</v>
      </c>
      <c r="D547" s="27" t="s">
        <v>1670</v>
      </c>
      <c r="E547" s="27" t="s">
        <v>1682</v>
      </c>
      <c r="F547" s="32"/>
      <c r="G547" s="53">
        <v>212.691378836323</v>
      </c>
      <c r="H547" s="30">
        <f t="shared" si="8"/>
        <v>0</v>
      </c>
    </row>
    <row r="548" spans="1:8" x14ac:dyDescent="0.25">
      <c r="A548" s="26" t="s">
        <v>985</v>
      </c>
      <c r="B548" s="27" t="s">
        <v>1659</v>
      </c>
      <c r="C548" s="27" t="s">
        <v>1666</v>
      </c>
      <c r="D548" s="27" t="s">
        <v>1671</v>
      </c>
      <c r="E548" s="27" t="s">
        <v>1682</v>
      </c>
      <c r="F548" s="32"/>
      <c r="G548" s="53">
        <v>257.29798978497502</v>
      </c>
      <c r="H548" s="30">
        <f t="shared" si="8"/>
        <v>0</v>
      </c>
    </row>
    <row r="549" spans="1:8" x14ac:dyDescent="0.25">
      <c r="A549" s="26" t="s">
        <v>986</v>
      </c>
      <c r="B549" s="27" t="s">
        <v>1659</v>
      </c>
      <c r="C549" s="27" t="s">
        <v>1666</v>
      </c>
      <c r="D549" s="27" t="s">
        <v>1672</v>
      </c>
      <c r="E549" s="27" t="s">
        <v>1682</v>
      </c>
      <c r="F549" s="32"/>
      <c r="G549" s="53">
        <v>281.02518947294402</v>
      </c>
      <c r="H549" s="30">
        <f t="shared" si="8"/>
        <v>0</v>
      </c>
    </row>
    <row r="550" spans="1:8" x14ac:dyDescent="0.25">
      <c r="A550" s="26" t="s">
        <v>987</v>
      </c>
      <c r="B550" s="27" t="s">
        <v>1659</v>
      </c>
      <c r="C550" s="27" t="s">
        <v>1666</v>
      </c>
      <c r="D550" s="27" t="s">
        <v>1673</v>
      </c>
      <c r="E550" s="27" t="s">
        <v>1682</v>
      </c>
      <c r="F550" s="32"/>
      <c r="G550" s="53">
        <v>315.75199835533698</v>
      </c>
      <c r="H550" s="30">
        <f t="shared" si="8"/>
        <v>0</v>
      </c>
    </row>
    <row r="551" spans="1:8" x14ac:dyDescent="0.25">
      <c r="A551" s="26" t="s">
        <v>988</v>
      </c>
      <c r="B551" s="27" t="s">
        <v>1659</v>
      </c>
      <c r="C551" s="27" t="s">
        <v>1666</v>
      </c>
      <c r="D551" s="27" t="s">
        <v>1674</v>
      </c>
      <c r="E551" s="27" t="s">
        <v>1682</v>
      </c>
      <c r="F551" s="32"/>
      <c r="G551" s="53">
        <v>428.93648015015702</v>
      </c>
      <c r="H551" s="30">
        <f t="shared" si="8"/>
        <v>0</v>
      </c>
    </row>
    <row r="552" spans="1:8" x14ac:dyDescent="0.25">
      <c r="A552" s="26" t="s">
        <v>989</v>
      </c>
      <c r="B552" s="27" t="s">
        <v>1659</v>
      </c>
      <c r="C552" s="27" t="s">
        <v>1666</v>
      </c>
      <c r="D552" s="27" t="s">
        <v>1675</v>
      </c>
      <c r="E552" s="27" t="s">
        <v>1682</v>
      </c>
      <c r="F552" s="32"/>
      <c r="G552" s="53">
        <v>365.017748603955</v>
      </c>
      <c r="H552" s="30">
        <f t="shared" si="8"/>
        <v>0</v>
      </c>
    </row>
    <row r="553" spans="1:8" x14ac:dyDescent="0.25">
      <c r="A553" s="26" t="s">
        <v>990</v>
      </c>
      <c r="B553" s="27" t="s">
        <v>1659</v>
      </c>
      <c r="C553" s="27" t="s">
        <v>1666</v>
      </c>
      <c r="D553" s="27" t="s">
        <v>1676</v>
      </c>
      <c r="E553" s="27" t="s">
        <v>1682</v>
      </c>
      <c r="F553" s="32"/>
      <c r="G553" s="53">
        <v>312.95139425389499</v>
      </c>
      <c r="H553" s="30">
        <f t="shared" si="8"/>
        <v>0</v>
      </c>
    </row>
    <row r="554" spans="1:8" x14ac:dyDescent="0.25">
      <c r="A554" s="26" t="s">
        <v>1805</v>
      </c>
      <c r="B554" s="27" t="s">
        <v>1659</v>
      </c>
      <c r="C554" s="27" t="s">
        <v>1666</v>
      </c>
      <c r="D554" s="27" t="s">
        <v>1736</v>
      </c>
      <c r="E554" s="27" t="s">
        <v>1683</v>
      </c>
      <c r="F554" s="32"/>
      <c r="G554" s="53">
        <v>160.607317692631</v>
      </c>
      <c r="H554" s="30">
        <f t="shared" si="8"/>
        <v>0</v>
      </c>
    </row>
    <row r="555" spans="1:8" x14ac:dyDescent="0.25">
      <c r="A555" s="26" t="s">
        <v>991</v>
      </c>
      <c r="B555" s="27" t="s">
        <v>1659</v>
      </c>
      <c r="C555" s="27" t="s">
        <v>1666</v>
      </c>
      <c r="D555" s="27" t="s">
        <v>1670</v>
      </c>
      <c r="E555" s="27" t="s">
        <v>1683</v>
      </c>
      <c r="F555" s="32"/>
      <c r="G555" s="53">
        <v>224.71775891015801</v>
      </c>
      <c r="H555" s="30">
        <f t="shared" si="8"/>
        <v>0</v>
      </c>
    </row>
    <row r="556" spans="1:8" x14ac:dyDescent="0.25">
      <c r="A556" s="26" t="s">
        <v>992</v>
      </c>
      <c r="B556" s="27" t="s">
        <v>1659</v>
      </c>
      <c r="C556" s="27" t="s">
        <v>1666</v>
      </c>
      <c r="D556" s="27" t="s">
        <v>1671</v>
      </c>
      <c r="E556" s="27" t="s">
        <v>1683</v>
      </c>
      <c r="F556" s="32"/>
      <c r="G556" s="53">
        <v>267.17380156687602</v>
      </c>
      <c r="H556" s="30">
        <f t="shared" si="8"/>
        <v>0</v>
      </c>
    </row>
    <row r="557" spans="1:8" x14ac:dyDescent="0.25">
      <c r="A557" s="26" t="s">
        <v>993</v>
      </c>
      <c r="B557" s="27" t="s">
        <v>1659</v>
      </c>
      <c r="C557" s="27" t="s">
        <v>1666</v>
      </c>
      <c r="D557" s="27" t="s">
        <v>1672</v>
      </c>
      <c r="E557" s="27" t="s">
        <v>1683</v>
      </c>
      <c r="F557" s="32"/>
      <c r="G557" s="53">
        <v>304.97599960218599</v>
      </c>
      <c r="H557" s="30">
        <f t="shared" si="8"/>
        <v>0</v>
      </c>
    </row>
    <row r="558" spans="1:8" x14ac:dyDescent="0.25">
      <c r="A558" s="26" t="s">
        <v>994</v>
      </c>
      <c r="B558" s="27" t="s">
        <v>1659</v>
      </c>
      <c r="C558" s="27" t="s">
        <v>1666</v>
      </c>
      <c r="D558" s="27" t="s">
        <v>1673</v>
      </c>
      <c r="E558" s="27" t="s">
        <v>1683</v>
      </c>
      <c r="F558" s="32"/>
      <c r="G558" s="53">
        <v>338.64146757404001</v>
      </c>
      <c r="H558" s="30">
        <f t="shared" si="8"/>
        <v>0</v>
      </c>
    </row>
    <row r="559" spans="1:8" x14ac:dyDescent="0.25">
      <c r="A559" s="26" t="s">
        <v>995</v>
      </c>
      <c r="B559" s="27" t="s">
        <v>1659</v>
      </c>
      <c r="C559" s="27" t="s">
        <v>1666</v>
      </c>
      <c r="D559" s="27" t="s">
        <v>1674</v>
      </c>
      <c r="E559" s="27" t="s">
        <v>1683</v>
      </c>
      <c r="F559" s="32"/>
      <c r="G559" s="53">
        <v>380.42071313324402</v>
      </c>
      <c r="H559" s="30">
        <f t="shared" si="8"/>
        <v>0</v>
      </c>
    </row>
    <row r="560" spans="1:8" x14ac:dyDescent="0.25">
      <c r="A560" s="26" t="s">
        <v>996</v>
      </c>
      <c r="B560" s="27" t="s">
        <v>1659</v>
      </c>
      <c r="C560" s="27" t="s">
        <v>1666</v>
      </c>
      <c r="D560" s="27" t="s">
        <v>1675</v>
      </c>
      <c r="E560" s="27" t="s">
        <v>1683</v>
      </c>
      <c r="F560" s="32"/>
      <c r="G560" s="53">
        <v>311.07809500907501</v>
      </c>
      <c r="H560" s="30">
        <f t="shared" si="8"/>
        <v>0</v>
      </c>
    </row>
    <row r="561" spans="1:8" x14ac:dyDescent="0.25">
      <c r="A561" s="26" t="s">
        <v>997</v>
      </c>
      <c r="B561" s="27" t="s">
        <v>1659</v>
      </c>
      <c r="C561" s="27" t="s">
        <v>1666</v>
      </c>
      <c r="D561" s="27" t="s">
        <v>1676</v>
      </c>
      <c r="E561" s="27" t="s">
        <v>1683</v>
      </c>
      <c r="F561" s="32"/>
      <c r="G561" s="53">
        <v>327.71166389390402</v>
      </c>
      <c r="H561" s="30">
        <f t="shared" si="8"/>
        <v>0</v>
      </c>
    </row>
    <row r="562" spans="1:8" x14ac:dyDescent="0.25">
      <c r="A562" s="26" t="s">
        <v>1806</v>
      </c>
      <c r="B562" s="27" t="s">
        <v>1659</v>
      </c>
      <c r="C562" s="27" t="s">
        <v>1666</v>
      </c>
      <c r="D562" s="27" t="s">
        <v>1736</v>
      </c>
      <c r="E562" s="27" t="s">
        <v>1684</v>
      </c>
      <c r="F562" s="32"/>
      <c r="G562" s="53">
        <v>184.435975706736</v>
      </c>
      <c r="H562" s="30">
        <f t="shared" si="8"/>
        <v>0</v>
      </c>
    </row>
    <row r="563" spans="1:8" x14ac:dyDescent="0.25">
      <c r="A563" s="26" t="s">
        <v>998</v>
      </c>
      <c r="B563" s="27" t="s">
        <v>1659</v>
      </c>
      <c r="C563" s="27" t="s">
        <v>1666</v>
      </c>
      <c r="D563" s="27" t="s">
        <v>1670</v>
      </c>
      <c r="E563" s="27" t="s">
        <v>1684</v>
      </c>
      <c r="F563" s="32"/>
      <c r="G563" s="53">
        <v>251.68633302766199</v>
      </c>
      <c r="H563" s="30">
        <f t="shared" si="8"/>
        <v>0</v>
      </c>
    </row>
    <row r="564" spans="1:8" x14ac:dyDescent="0.25">
      <c r="A564" s="26" t="s">
        <v>999</v>
      </c>
      <c r="B564" s="27" t="s">
        <v>1659</v>
      </c>
      <c r="C564" s="27" t="s">
        <v>1666</v>
      </c>
      <c r="D564" s="27" t="s">
        <v>1671</v>
      </c>
      <c r="E564" s="27" t="s">
        <v>1684</v>
      </c>
      <c r="F564" s="32"/>
      <c r="G564" s="53">
        <v>287.6917723226</v>
      </c>
      <c r="H564" s="30">
        <f t="shared" si="8"/>
        <v>0</v>
      </c>
    </row>
    <row r="565" spans="1:8" x14ac:dyDescent="0.25">
      <c r="A565" s="26" t="s">
        <v>1000</v>
      </c>
      <c r="B565" s="27" t="s">
        <v>1659</v>
      </c>
      <c r="C565" s="27" t="s">
        <v>1666</v>
      </c>
      <c r="D565" s="27" t="s">
        <v>1672</v>
      </c>
      <c r="E565" s="27" t="s">
        <v>1684</v>
      </c>
      <c r="F565" s="32"/>
      <c r="G565" s="53">
        <v>317.51468426799102</v>
      </c>
      <c r="H565" s="30">
        <f t="shared" si="8"/>
        <v>0</v>
      </c>
    </row>
    <row r="566" spans="1:8" x14ac:dyDescent="0.25">
      <c r="A566" s="26" t="s">
        <v>1001</v>
      </c>
      <c r="B566" s="27" t="s">
        <v>1659</v>
      </c>
      <c r="C566" s="27" t="s">
        <v>1666</v>
      </c>
      <c r="D566" s="27" t="s">
        <v>1673</v>
      </c>
      <c r="E566" s="27" t="s">
        <v>1684</v>
      </c>
      <c r="F566" s="32"/>
      <c r="G566" s="53">
        <v>348.30232081724898</v>
      </c>
      <c r="H566" s="30">
        <f t="shared" si="8"/>
        <v>0</v>
      </c>
    </row>
    <row r="567" spans="1:8" x14ac:dyDescent="0.25">
      <c r="A567" s="26" t="s">
        <v>1002</v>
      </c>
      <c r="B567" s="27" t="s">
        <v>1659</v>
      </c>
      <c r="C567" s="27" t="s">
        <v>1666</v>
      </c>
      <c r="D567" s="27" t="s">
        <v>1674</v>
      </c>
      <c r="E567" s="27" t="s">
        <v>1684</v>
      </c>
      <c r="F567" s="32"/>
      <c r="G567" s="53">
        <v>418.73105638499499</v>
      </c>
      <c r="H567" s="30">
        <f t="shared" si="8"/>
        <v>0</v>
      </c>
    </row>
    <row r="568" spans="1:8" x14ac:dyDescent="0.25">
      <c r="A568" s="26" t="s">
        <v>1003</v>
      </c>
      <c r="B568" s="27" t="s">
        <v>1659</v>
      </c>
      <c r="C568" s="27" t="s">
        <v>1666</v>
      </c>
      <c r="D568" s="27" t="s">
        <v>1675</v>
      </c>
      <c r="E568" s="27" t="s">
        <v>1684</v>
      </c>
      <c r="F568" s="32"/>
      <c r="G568" s="53">
        <v>377.03622131569301</v>
      </c>
      <c r="H568" s="30">
        <f t="shared" si="8"/>
        <v>0</v>
      </c>
    </row>
    <row r="569" spans="1:8" x14ac:dyDescent="0.25">
      <c r="A569" s="26" t="s">
        <v>1004</v>
      </c>
      <c r="B569" s="27" t="s">
        <v>1659</v>
      </c>
      <c r="C569" s="27" t="s">
        <v>1666</v>
      </c>
      <c r="D569" s="27" t="s">
        <v>1676</v>
      </c>
      <c r="E569" s="27" t="s">
        <v>1684</v>
      </c>
      <c r="F569" s="32"/>
      <c r="G569" s="53">
        <v>357.60130650661199</v>
      </c>
      <c r="H569" s="30">
        <f t="shared" si="8"/>
        <v>0</v>
      </c>
    </row>
    <row r="570" spans="1:8" x14ac:dyDescent="0.25">
      <c r="A570" s="26" t="s">
        <v>1807</v>
      </c>
      <c r="B570" s="27" t="s">
        <v>1659</v>
      </c>
      <c r="C570" s="27" t="s">
        <v>1666</v>
      </c>
      <c r="D570" s="27" t="s">
        <v>1736</v>
      </c>
      <c r="E570" s="27" t="s">
        <v>1685</v>
      </c>
      <c r="F570" s="32"/>
      <c r="G570" s="53">
        <v>133.23583243513801</v>
      </c>
      <c r="H570" s="30">
        <f t="shared" si="8"/>
        <v>0</v>
      </c>
    </row>
    <row r="571" spans="1:8" x14ac:dyDescent="0.25">
      <c r="A571" s="26" t="s">
        <v>1005</v>
      </c>
      <c r="B571" s="27" t="s">
        <v>1659</v>
      </c>
      <c r="C571" s="27" t="s">
        <v>1666</v>
      </c>
      <c r="D571" s="27" t="s">
        <v>1670</v>
      </c>
      <c r="E571" s="27" t="s">
        <v>1685</v>
      </c>
      <c r="F571" s="32"/>
      <c r="G571" s="53">
        <v>185.13395213318699</v>
      </c>
      <c r="H571" s="30">
        <f t="shared" si="8"/>
        <v>0</v>
      </c>
    </row>
    <row r="572" spans="1:8" x14ac:dyDescent="0.25">
      <c r="A572" s="26" t="s">
        <v>1006</v>
      </c>
      <c r="B572" s="27" t="s">
        <v>1659</v>
      </c>
      <c r="C572" s="27" t="s">
        <v>1666</v>
      </c>
      <c r="D572" s="27" t="s">
        <v>1671</v>
      </c>
      <c r="E572" s="27" t="s">
        <v>1685</v>
      </c>
      <c r="F572" s="32"/>
      <c r="G572" s="53">
        <v>220.01073662625001</v>
      </c>
      <c r="H572" s="30">
        <f t="shared" si="8"/>
        <v>0</v>
      </c>
    </row>
    <row r="573" spans="1:8" x14ac:dyDescent="0.25">
      <c r="A573" s="26" t="s">
        <v>1007</v>
      </c>
      <c r="B573" s="27" t="s">
        <v>1659</v>
      </c>
      <c r="C573" s="27" t="s">
        <v>1666</v>
      </c>
      <c r="D573" s="27" t="s">
        <v>1672</v>
      </c>
      <c r="E573" s="27" t="s">
        <v>1685</v>
      </c>
      <c r="F573" s="32"/>
      <c r="G573" s="53">
        <v>251.08995167849201</v>
      </c>
      <c r="H573" s="30">
        <f t="shared" si="8"/>
        <v>0</v>
      </c>
    </row>
    <row r="574" spans="1:8" x14ac:dyDescent="0.25">
      <c r="A574" s="26" t="s">
        <v>1008</v>
      </c>
      <c r="B574" s="27" t="s">
        <v>1659</v>
      </c>
      <c r="C574" s="27" t="s">
        <v>1666</v>
      </c>
      <c r="D574" s="27" t="s">
        <v>1673</v>
      </c>
      <c r="E574" s="27" t="s">
        <v>1685</v>
      </c>
      <c r="F574" s="32"/>
      <c r="G574" s="53">
        <v>273.98461599479401</v>
      </c>
      <c r="H574" s="30">
        <f t="shared" si="8"/>
        <v>0</v>
      </c>
    </row>
    <row r="575" spans="1:8" x14ac:dyDescent="0.25">
      <c r="A575" s="26" t="s">
        <v>1009</v>
      </c>
      <c r="B575" s="27" t="s">
        <v>1659</v>
      </c>
      <c r="C575" s="27" t="s">
        <v>1666</v>
      </c>
      <c r="D575" s="27" t="s">
        <v>1674</v>
      </c>
      <c r="E575" s="27" t="s">
        <v>1685</v>
      </c>
      <c r="F575" s="32"/>
      <c r="G575" s="53">
        <v>295.68280338913098</v>
      </c>
      <c r="H575" s="30">
        <f t="shared" si="8"/>
        <v>0</v>
      </c>
    </row>
    <row r="576" spans="1:8" x14ac:dyDescent="0.25">
      <c r="A576" s="26" t="s">
        <v>1010</v>
      </c>
      <c r="B576" s="27" t="s">
        <v>1659</v>
      </c>
      <c r="C576" s="27" t="s">
        <v>1666</v>
      </c>
      <c r="D576" s="27" t="s">
        <v>1675</v>
      </c>
      <c r="E576" s="27" t="s">
        <v>1685</v>
      </c>
      <c r="F576" s="32"/>
      <c r="G576" s="53">
        <v>264.22876741123599</v>
      </c>
      <c r="H576" s="30">
        <f t="shared" si="8"/>
        <v>0</v>
      </c>
    </row>
    <row r="577" spans="1:8" x14ac:dyDescent="0.25">
      <c r="A577" s="26" t="s">
        <v>1011</v>
      </c>
      <c r="B577" s="27" t="s">
        <v>1659</v>
      </c>
      <c r="C577" s="27" t="s">
        <v>1666</v>
      </c>
      <c r="D577" s="27" t="s">
        <v>1676</v>
      </c>
      <c r="E577" s="27" t="s">
        <v>1685</v>
      </c>
      <c r="F577" s="32"/>
      <c r="G577" s="53">
        <v>280.293061216914</v>
      </c>
      <c r="H577" s="30">
        <f t="shared" si="8"/>
        <v>0</v>
      </c>
    </row>
    <row r="578" spans="1:8" x14ac:dyDescent="0.25">
      <c r="A578" s="26" t="s">
        <v>1808</v>
      </c>
      <c r="B578" s="27" t="s">
        <v>503</v>
      </c>
      <c r="C578" s="27" t="s">
        <v>1666</v>
      </c>
      <c r="D578" s="27" t="s">
        <v>1736</v>
      </c>
      <c r="E578" s="27" t="s">
        <v>1678</v>
      </c>
      <c r="F578" s="32"/>
      <c r="G578" s="53">
        <v>122.648167337462</v>
      </c>
      <c r="H578" s="30">
        <f t="shared" ref="H578:H641" si="9">G578*F578</f>
        <v>0</v>
      </c>
    </row>
    <row r="579" spans="1:8" x14ac:dyDescent="0.25">
      <c r="A579" s="26" t="s">
        <v>1012</v>
      </c>
      <c r="B579" s="27" t="s">
        <v>503</v>
      </c>
      <c r="C579" s="27" t="s">
        <v>1666</v>
      </c>
      <c r="D579" s="27" t="s">
        <v>1670</v>
      </c>
      <c r="E579" s="27" t="s">
        <v>1678</v>
      </c>
      <c r="F579" s="32"/>
      <c r="G579" s="53">
        <v>166.87771608203099</v>
      </c>
      <c r="H579" s="30">
        <f t="shared" si="9"/>
        <v>0</v>
      </c>
    </row>
    <row r="580" spans="1:8" x14ac:dyDescent="0.25">
      <c r="A580" s="26" t="s">
        <v>1013</v>
      </c>
      <c r="B580" s="27" t="s">
        <v>503</v>
      </c>
      <c r="C580" s="27" t="s">
        <v>1666</v>
      </c>
      <c r="D580" s="27" t="s">
        <v>1671</v>
      </c>
      <c r="E580" s="27" t="s">
        <v>1678</v>
      </c>
      <c r="F580" s="32"/>
      <c r="G580" s="53">
        <v>197.89417275845</v>
      </c>
      <c r="H580" s="30">
        <f t="shared" si="9"/>
        <v>0</v>
      </c>
    </row>
    <row r="581" spans="1:8" x14ac:dyDescent="0.25">
      <c r="A581" s="26" t="s">
        <v>1014</v>
      </c>
      <c r="B581" s="27" t="s">
        <v>503</v>
      </c>
      <c r="C581" s="27" t="s">
        <v>1666</v>
      </c>
      <c r="D581" s="27" t="s">
        <v>1672</v>
      </c>
      <c r="E581" s="27" t="s">
        <v>1678</v>
      </c>
      <c r="F581" s="32"/>
      <c r="G581" s="53">
        <v>230.569052009161</v>
      </c>
      <c r="H581" s="30">
        <f t="shared" si="9"/>
        <v>0</v>
      </c>
    </row>
    <row r="582" spans="1:8" x14ac:dyDescent="0.25">
      <c r="A582" s="26" t="s">
        <v>1015</v>
      </c>
      <c r="B582" s="27" t="s">
        <v>503</v>
      </c>
      <c r="C582" s="27" t="s">
        <v>1666</v>
      </c>
      <c r="D582" s="27" t="s">
        <v>1673</v>
      </c>
      <c r="E582" s="27" t="s">
        <v>1678</v>
      </c>
      <c r="F582" s="32"/>
      <c r="G582" s="53">
        <v>248.30918851584801</v>
      </c>
      <c r="H582" s="30">
        <f t="shared" si="9"/>
        <v>0</v>
      </c>
    </row>
    <row r="583" spans="1:8" x14ac:dyDescent="0.25">
      <c r="A583" s="26" t="s">
        <v>1016</v>
      </c>
      <c r="B583" s="27" t="s">
        <v>503</v>
      </c>
      <c r="C583" s="27" t="s">
        <v>1666</v>
      </c>
      <c r="D583" s="27" t="s">
        <v>1674</v>
      </c>
      <c r="E583" s="27" t="s">
        <v>1678</v>
      </c>
      <c r="F583" s="32"/>
      <c r="G583" s="53">
        <v>272.235648551434</v>
      </c>
      <c r="H583" s="30">
        <f t="shared" si="9"/>
        <v>0</v>
      </c>
    </row>
    <row r="584" spans="1:8" x14ac:dyDescent="0.25">
      <c r="A584" s="26" t="s">
        <v>1017</v>
      </c>
      <c r="B584" s="27" t="s">
        <v>503</v>
      </c>
      <c r="C584" s="27" t="s">
        <v>1666</v>
      </c>
      <c r="D584" s="27" t="s">
        <v>1675</v>
      </c>
      <c r="E584" s="27" t="s">
        <v>1678</v>
      </c>
      <c r="F584" s="32"/>
      <c r="G584" s="53">
        <v>241.53151684736201</v>
      </c>
      <c r="H584" s="30">
        <f t="shared" si="9"/>
        <v>0</v>
      </c>
    </row>
    <row r="585" spans="1:8" x14ac:dyDescent="0.25">
      <c r="A585" s="26" t="s">
        <v>1018</v>
      </c>
      <c r="B585" s="27" t="s">
        <v>503</v>
      </c>
      <c r="C585" s="27" t="s">
        <v>1666</v>
      </c>
      <c r="D585" s="27" t="s">
        <v>1676</v>
      </c>
      <c r="E585" s="27" t="s">
        <v>1678</v>
      </c>
      <c r="F585" s="32"/>
      <c r="G585" s="53">
        <v>243.00348610434</v>
      </c>
      <c r="H585" s="30">
        <f t="shared" si="9"/>
        <v>0</v>
      </c>
    </row>
    <row r="586" spans="1:8" x14ac:dyDescent="0.25">
      <c r="A586" s="26" t="s">
        <v>1809</v>
      </c>
      <c r="B586" s="27" t="s">
        <v>503</v>
      </c>
      <c r="C586" s="27" t="s">
        <v>1666</v>
      </c>
      <c r="D586" s="27" t="s">
        <v>1736</v>
      </c>
      <c r="E586" s="27" t="s">
        <v>1679</v>
      </c>
      <c r="F586" s="32"/>
      <c r="G586" s="53">
        <v>232.36005476504101</v>
      </c>
      <c r="H586" s="30">
        <f t="shared" si="9"/>
        <v>0</v>
      </c>
    </row>
    <row r="587" spans="1:8" x14ac:dyDescent="0.25">
      <c r="A587" s="26" t="s">
        <v>1019</v>
      </c>
      <c r="B587" s="27" t="s">
        <v>503</v>
      </c>
      <c r="C587" s="27" t="s">
        <v>1666</v>
      </c>
      <c r="D587" s="27" t="s">
        <v>1670</v>
      </c>
      <c r="E587" s="27" t="s">
        <v>1679</v>
      </c>
      <c r="F587" s="32"/>
      <c r="G587" s="53">
        <v>298.77932266930702</v>
      </c>
      <c r="H587" s="30">
        <f t="shared" si="9"/>
        <v>0</v>
      </c>
    </row>
    <row r="588" spans="1:8" x14ac:dyDescent="0.25">
      <c r="A588" s="26" t="s">
        <v>1020</v>
      </c>
      <c r="B588" s="27" t="s">
        <v>503</v>
      </c>
      <c r="C588" s="27" t="s">
        <v>1666</v>
      </c>
      <c r="D588" s="27" t="s">
        <v>1671</v>
      </c>
      <c r="E588" s="27" t="s">
        <v>1679</v>
      </c>
      <c r="F588" s="32"/>
      <c r="G588" s="53">
        <v>338.54633758045702</v>
      </c>
      <c r="H588" s="30">
        <f t="shared" si="9"/>
        <v>0</v>
      </c>
    </row>
    <row r="589" spans="1:8" x14ac:dyDescent="0.25">
      <c r="A589" s="26" t="s">
        <v>1021</v>
      </c>
      <c r="B589" s="27" t="s">
        <v>503</v>
      </c>
      <c r="C589" s="27" t="s">
        <v>1666</v>
      </c>
      <c r="D589" s="27" t="s">
        <v>1672</v>
      </c>
      <c r="E589" s="27" t="s">
        <v>1679</v>
      </c>
      <c r="F589" s="32"/>
      <c r="G589" s="53">
        <v>367.73868604300202</v>
      </c>
      <c r="H589" s="30">
        <f t="shared" si="9"/>
        <v>0</v>
      </c>
    </row>
    <row r="590" spans="1:8" x14ac:dyDescent="0.25">
      <c r="A590" s="26" t="s">
        <v>1022</v>
      </c>
      <c r="B590" s="27" t="s">
        <v>503</v>
      </c>
      <c r="C590" s="27" t="s">
        <v>1666</v>
      </c>
      <c r="D590" s="27" t="s">
        <v>1673</v>
      </c>
      <c r="E590" s="27" t="s">
        <v>1679</v>
      </c>
      <c r="F590" s="32"/>
      <c r="G590" s="53">
        <v>401.11018829199799</v>
      </c>
      <c r="H590" s="30">
        <f t="shared" si="9"/>
        <v>0</v>
      </c>
    </row>
    <row r="591" spans="1:8" x14ac:dyDescent="0.25">
      <c r="A591" s="26" t="s">
        <v>1023</v>
      </c>
      <c r="B591" s="27" t="s">
        <v>503</v>
      </c>
      <c r="C591" s="27" t="s">
        <v>1666</v>
      </c>
      <c r="D591" s="27" t="s">
        <v>1674</v>
      </c>
      <c r="E591" s="27" t="s">
        <v>1679</v>
      </c>
      <c r="F591" s="32"/>
      <c r="G591" s="53">
        <v>484.30298424057298</v>
      </c>
      <c r="H591" s="30">
        <f t="shared" si="9"/>
        <v>0</v>
      </c>
    </row>
    <row r="592" spans="1:8" x14ac:dyDescent="0.25">
      <c r="A592" s="26" t="s">
        <v>1024</v>
      </c>
      <c r="B592" s="27" t="s">
        <v>503</v>
      </c>
      <c r="C592" s="27" t="s">
        <v>1666</v>
      </c>
      <c r="D592" s="27" t="s">
        <v>1675</v>
      </c>
      <c r="E592" s="27" t="s">
        <v>1679</v>
      </c>
      <c r="F592" s="32"/>
      <c r="G592" s="53">
        <v>447.34249719723601</v>
      </c>
      <c r="H592" s="30">
        <f t="shared" si="9"/>
        <v>0</v>
      </c>
    </row>
    <row r="593" spans="1:8" x14ac:dyDescent="0.25">
      <c r="A593" s="26" t="s">
        <v>1025</v>
      </c>
      <c r="B593" s="27" t="s">
        <v>503</v>
      </c>
      <c r="C593" s="27" t="s">
        <v>1666</v>
      </c>
      <c r="D593" s="27" t="s">
        <v>1676</v>
      </c>
      <c r="E593" s="27" t="s">
        <v>1679</v>
      </c>
      <c r="F593" s="32"/>
      <c r="G593" s="53">
        <v>392.53631359873401</v>
      </c>
      <c r="H593" s="30">
        <f t="shared" si="9"/>
        <v>0</v>
      </c>
    </row>
    <row r="594" spans="1:8" x14ac:dyDescent="0.25">
      <c r="A594" s="26" t="s">
        <v>1810</v>
      </c>
      <c r="B594" s="27" t="s">
        <v>503</v>
      </c>
      <c r="C594" s="27" t="s">
        <v>1666</v>
      </c>
      <c r="D594" s="27" t="s">
        <v>1736</v>
      </c>
      <c r="E594" s="27" t="s">
        <v>1680</v>
      </c>
      <c r="F594" s="32"/>
      <c r="G594" s="53">
        <v>185.71146522549299</v>
      </c>
      <c r="H594" s="30">
        <f t="shared" si="9"/>
        <v>0</v>
      </c>
    </row>
    <row r="595" spans="1:8" x14ac:dyDescent="0.25">
      <c r="A595" s="26" t="s">
        <v>1026</v>
      </c>
      <c r="B595" s="27" t="s">
        <v>503</v>
      </c>
      <c r="C595" s="27" t="s">
        <v>1666</v>
      </c>
      <c r="D595" s="27" t="s">
        <v>1670</v>
      </c>
      <c r="E595" s="27" t="s">
        <v>1680</v>
      </c>
      <c r="F595" s="32"/>
      <c r="G595" s="53">
        <v>239.38984322755499</v>
      </c>
      <c r="H595" s="30">
        <f t="shared" si="9"/>
        <v>0</v>
      </c>
    </row>
    <row r="596" spans="1:8" x14ac:dyDescent="0.25">
      <c r="A596" s="26" t="s">
        <v>1027</v>
      </c>
      <c r="B596" s="27" t="s">
        <v>503</v>
      </c>
      <c r="C596" s="27" t="s">
        <v>1666</v>
      </c>
      <c r="D596" s="27" t="s">
        <v>1671</v>
      </c>
      <c r="E596" s="27" t="s">
        <v>1680</v>
      </c>
      <c r="F596" s="32"/>
      <c r="G596" s="53">
        <v>271.24508850549603</v>
      </c>
      <c r="H596" s="30">
        <f t="shared" si="9"/>
        <v>0</v>
      </c>
    </row>
    <row r="597" spans="1:8" x14ac:dyDescent="0.25">
      <c r="A597" s="26" t="s">
        <v>1028</v>
      </c>
      <c r="B597" s="27" t="s">
        <v>503</v>
      </c>
      <c r="C597" s="27" t="s">
        <v>1666</v>
      </c>
      <c r="D597" s="27" t="s">
        <v>1672</v>
      </c>
      <c r="E597" s="27" t="s">
        <v>1680</v>
      </c>
      <c r="F597" s="32"/>
      <c r="G597" s="53">
        <v>305.68493345295201</v>
      </c>
      <c r="H597" s="30">
        <f t="shared" si="9"/>
        <v>0</v>
      </c>
    </row>
    <row r="598" spans="1:8" x14ac:dyDescent="0.25">
      <c r="A598" s="26" t="s">
        <v>1029</v>
      </c>
      <c r="B598" s="27" t="s">
        <v>503</v>
      </c>
      <c r="C598" s="27" t="s">
        <v>1666</v>
      </c>
      <c r="D598" s="27" t="s">
        <v>1673</v>
      </c>
      <c r="E598" s="27" t="s">
        <v>1680</v>
      </c>
      <c r="F598" s="32"/>
      <c r="G598" s="53">
        <v>341.83789531058801</v>
      </c>
      <c r="H598" s="30">
        <f t="shared" si="9"/>
        <v>0</v>
      </c>
    </row>
    <row r="599" spans="1:8" x14ac:dyDescent="0.25">
      <c r="A599" s="26" t="s">
        <v>1030</v>
      </c>
      <c r="B599" s="27" t="s">
        <v>503</v>
      </c>
      <c r="C599" s="27" t="s">
        <v>1666</v>
      </c>
      <c r="D599" s="27" t="s">
        <v>1674</v>
      </c>
      <c r="E599" s="27" t="s">
        <v>1680</v>
      </c>
      <c r="F599" s="32"/>
      <c r="G599" s="53">
        <v>366.21375938033299</v>
      </c>
      <c r="H599" s="30">
        <f t="shared" si="9"/>
        <v>0</v>
      </c>
    </row>
    <row r="600" spans="1:8" x14ac:dyDescent="0.25">
      <c r="A600" s="26" t="s">
        <v>1031</v>
      </c>
      <c r="B600" s="27" t="s">
        <v>503</v>
      </c>
      <c r="C600" s="27" t="s">
        <v>1666</v>
      </c>
      <c r="D600" s="27" t="s">
        <v>1675</v>
      </c>
      <c r="E600" s="27" t="s">
        <v>1680</v>
      </c>
      <c r="F600" s="32"/>
      <c r="G600" s="53">
        <v>343.32433754454098</v>
      </c>
      <c r="H600" s="30">
        <f t="shared" si="9"/>
        <v>0</v>
      </c>
    </row>
    <row r="601" spans="1:8" x14ac:dyDescent="0.25">
      <c r="A601" s="26" t="s">
        <v>1032</v>
      </c>
      <c r="B601" s="27" t="s">
        <v>503</v>
      </c>
      <c r="C601" s="27" t="s">
        <v>1666</v>
      </c>
      <c r="D601" s="27" t="s">
        <v>1676</v>
      </c>
      <c r="E601" s="27" t="s">
        <v>1680</v>
      </c>
      <c r="F601" s="32"/>
      <c r="G601" s="53">
        <v>334.566143731767</v>
      </c>
      <c r="H601" s="30">
        <f t="shared" si="9"/>
        <v>0</v>
      </c>
    </row>
    <row r="602" spans="1:8" x14ac:dyDescent="0.25">
      <c r="A602" s="26" t="s">
        <v>1811</v>
      </c>
      <c r="B602" s="27" t="s">
        <v>503</v>
      </c>
      <c r="C602" s="27" t="s">
        <v>1666</v>
      </c>
      <c r="D602" s="27" t="s">
        <v>1736</v>
      </c>
      <c r="E602" s="27" t="s">
        <v>1681</v>
      </c>
      <c r="F602" s="32"/>
      <c r="G602" s="53">
        <v>127.31670387895601</v>
      </c>
      <c r="H602" s="30">
        <f t="shared" si="9"/>
        <v>0</v>
      </c>
    </row>
    <row r="603" spans="1:8" x14ac:dyDescent="0.25">
      <c r="A603" s="26" t="s">
        <v>1033</v>
      </c>
      <c r="B603" s="27" t="s">
        <v>503</v>
      </c>
      <c r="C603" s="27" t="s">
        <v>1666</v>
      </c>
      <c r="D603" s="27" t="s">
        <v>1670</v>
      </c>
      <c r="E603" s="27" t="s">
        <v>1681</v>
      </c>
      <c r="F603" s="32"/>
      <c r="G603" s="53">
        <v>174.90823081696601</v>
      </c>
      <c r="H603" s="30">
        <f t="shared" si="9"/>
        <v>0</v>
      </c>
    </row>
    <row r="604" spans="1:8" x14ac:dyDescent="0.25">
      <c r="A604" s="26" t="s">
        <v>1034</v>
      </c>
      <c r="B604" s="27" t="s">
        <v>503</v>
      </c>
      <c r="C604" s="27" t="s">
        <v>1666</v>
      </c>
      <c r="D604" s="27" t="s">
        <v>1671</v>
      </c>
      <c r="E604" s="27" t="s">
        <v>1681</v>
      </c>
      <c r="F604" s="32"/>
      <c r="G604" s="53">
        <v>198.32372937919399</v>
      </c>
      <c r="H604" s="30">
        <f t="shared" si="9"/>
        <v>0</v>
      </c>
    </row>
    <row r="605" spans="1:8" x14ac:dyDescent="0.25">
      <c r="A605" s="26" t="s">
        <v>1035</v>
      </c>
      <c r="B605" s="27" t="s">
        <v>503</v>
      </c>
      <c r="C605" s="27" t="s">
        <v>1666</v>
      </c>
      <c r="D605" s="27" t="s">
        <v>1672</v>
      </c>
      <c r="E605" s="27" t="s">
        <v>1681</v>
      </c>
      <c r="F605" s="32"/>
      <c r="G605" s="53">
        <v>217.485860193241</v>
      </c>
      <c r="H605" s="30">
        <f t="shared" si="9"/>
        <v>0</v>
      </c>
    </row>
    <row r="606" spans="1:8" x14ac:dyDescent="0.25">
      <c r="A606" s="26" t="s">
        <v>1036</v>
      </c>
      <c r="B606" s="27" t="s">
        <v>503</v>
      </c>
      <c r="C606" s="27" t="s">
        <v>1666</v>
      </c>
      <c r="D606" s="27" t="s">
        <v>1673</v>
      </c>
      <c r="E606" s="27" t="s">
        <v>1681</v>
      </c>
      <c r="F606" s="32"/>
      <c r="G606" s="53">
        <v>231.62713313883799</v>
      </c>
      <c r="H606" s="30">
        <f t="shared" si="9"/>
        <v>0</v>
      </c>
    </row>
    <row r="607" spans="1:8" x14ac:dyDescent="0.25">
      <c r="A607" s="26" t="s">
        <v>1037</v>
      </c>
      <c r="B607" s="27" t="s">
        <v>503</v>
      </c>
      <c r="C607" s="27" t="s">
        <v>1666</v>
      </c>
      <c r="D607" s="27" t="s">
        <v>1674</v>
      </c>
      <c r="E607" s="27" t="s">
        <v>1681</v>
      </c>
      <c r="F607" s="32"/>
      <c r="G607" s="53">
        <v>231.44524972665999</v>
      </c>
      <c r="H607" s="30">
        <f t="shared" si="9"/>
        <v>0</v>
      </c>
    </row>
    <row r="608" spans="1:8" x14ac:dyDescent="0.25">
      <c r="A608" s="26" t="s">
        <v>1038</v>
      </c>
      <c r="B608" s="27" t="s">
        <v>503</v>
      </c>
      <c r="C608" s="27" t="s">
        <v>1666</v>
      </c>
      <c r="D608" s="27" t="s">
        <v>1675</v>
      </c>
      <c r="E608" s="27" t="s">
        <v>1681</v>
      </c>
      <c r="F608" s="32"/>
      <c r="G608" s="53">
        <v>210.34119586802299</v>
      </c>
      <c r="H608" s="30">
        <f t="shared" si="9"/>
        <v>0</v>
      </c>
    </row>
    <row r="609" spans="1:8" x14ac:dyDescent="0.25">
      <c r="A609" s="26" t="s">
        <v>1039</v>
      </c>
      <c r="B609" s="27" t="s">
        <v>503</v>
      </c>
      <c r="C609" s="27" t="s">
        <v>1666</v>
      </c>
      <c r="D609" s="27" t="s">
        <v>1676</v>
      </c>
      <c r="E609" s="27" t="s">
        <v>1681</v>
      </c>
      <c r="F609" s="32"/>
      <c r="G609" s="53">
        <v>241.08403016873299</v>
      </c>
      <c r="H609" s="30">
        <f t="shared" si="9"/>
        <v>0</v>
      </c>
    </row>
    <row r="610" spans="1:8" x14ac:dyDescent="0.25">
      <c r="A610" s="26" t="s">
        <v>1812</v>
      </c>
      <c r="B610" s="27" t="s">
        <v>503</v>
      </c>
      <c r="C610" s="27" t="s">
        <v>1666</v>
      </c>
      <c r="D610" s="27" t="s">
        <v>1736</v>
      </c>
      <c r="E610" s="27" t="s">
        <v>1682</v>
      </c>
      <c r="F610" s="32"/>
      <c r="G610" s="53">
        <v>131.72004578821799</v>
      </c>
      <c r="H610" s="30">
        <f t="shared" si="9"/>
        <v>0</v>
      </c>
    </row>
    <row r="611" spans="1:8" x14ac:dyDescent="0.25">
      <c r="A611" s="26" t="s">
        <v>1040</v>
      </c>
      <c r="B611" s="27" t="s">
        <v>503</v>
      </c>
      <c r="C611" s="27" t="s">
        <v>1666</v>
      </c>
      <c r="D611" s="27" t="s">
        <v>1670</v>
      </c>
      <c r="E611" s="27" t="s">
        <v>1682</v>
      </c>
      <c r="F611" s="32"/>
      <c r="G611" s="53">
        <v>179.71055253685901</v>
      </c>
      <c r="H611" s="30">
        <f t="shared" si="9"/>
        <v>0</v>
      </c>
    </row>
    <row r="612" spans="1:8" x14ac:dyDescent="0.25">
      <c r="A612" s="26" t="s">
        <v>1041</v>
      </c>
      <c r="B612" s="27" t="s">
        <v>503</v>
      </c>
      <c r="C612" s="27" t="s">
        <v>1666</v>
      </c>
      <c r="D612" s="27" t="s">
        <v>1671</v>
      </c>
      <c r="E612" s="27" t="s">
        <v>1682</v>
      </c>
      <c r="F612" s="32"/>
      <c r="G612" s="53">
        <v>210.25117509626801</v>
      </c>
      <c r="H612" s="30">
        <f t="shared" si="9"/>
        <v>0</v>
      </c>
    </row>
    <row r="613" spans="1:8" x14ac:dyDescent="0.25">
      <c r="A613" s="26" t="s">
        <v>1042</v>
      </c>
      <c r="B613" s="27" t="s">
        <v>503</v>
      </c>
      <c r="C613" s="27" t="s">
        <v>1666</v>
      </c>
      <c r="D613" s="27" t="s">
        <v>1672</v>
      </c>
      <c r="E613" s="27" t="s">
        <v>1682</v>
      </c>
      <c r="F613" s="32"/>
      <c r="G613" s="53">
        <v>223.24669944655301</v>
      </c>
      <c r="H613" s="30">
        <f t="shared" si="9"/>
        <v>0</v>
      </c>
    </row>
    <row r="614" spans="1:8" x14ac:dyDescent="0.25">
      <c r="A614" s="26" t="s">
        <v>1043</v>
      </c>
      <c r="B614" s="27" t="s">
        <v>503</v>
      </c>
      <c r="C614" s="27" t="s">
        <v>1666</v>
      </c>
      <c r="D614" s="27" t="s">
        <v>1673</v>
      </c>
      <c r="E614" s="27" t="s">
        <v>1682</v>
      </c>
      <c r="F614" s="32"/>
      <c r="G614" s="53">
        <v>244.18901152681499</v>
      </c>
      <c r="H614" s="30">
        <f t="shared" si="9"/>
        <v>0</v>
      </c>
    </row>
    <row r="615" spans="1:8" x14ac:dyDescent="0.25">
      <c r="A615" s="26" t="s">
        <v>1044</v>
      </c>
      <c r="B615" s="27" t="s">
        <v>503</v>
      </c>
      <c r="C615" s="27" t="s">
        <v>1666</v>
      </c>
      <c r="D615" s="27" t="s">
        <v>1674</v>
      </c>
      <c r="E615" s="27" t="s">
        <v>1682</v>
      </c>
      <c r="F615" s="32"/>
      <c r="G615" s="53">
        <v>323.78039168430797</v>
      </c>
      <c r="H615" s="30">
        <f t="shared" si="9"/>
        <v>0</v>
      </c>
    </row>
    <row r="616" spans="1:8" x14ac:dyDescent="0.25">
      <c r="A616" s="26" t="s">
        <v>1045</v>
      </c>
      <c r="B616" s="27" t="s">
        <v>503</v>
      </c>
      <c r="C616" s="27" t="s">
        <v>1666</v>
      </c>
      <c r="D616" s="27" t="s">
        <v>1675</v>
      </c>
      <c r="E616" s="27" t="s">
        <v>1682</v>
      </c>
      <c r="F616" s="32"/>
      <c r="G616" s="53">
        <v>281.93000367299101</v>
      </c>
      <c r="H616" s="30">
        <f t="shared" si="9"/>
        <v>0</v>
      </c>
    </row>
    <row r="617" spans="1:8" x14ac:dyDescent="0.25">
      <c r="A617" s="26" t="s">
        <v>1046</v>
      </c>
      <c r="B617" s="27" t="s">
        <v>503</v>
      </c>
      <c r="C617" s="27" t="s">
        <v>1666</v>
      </c>
      <c r="D617" s="27" t="s">
        <v>1676</v>
      </c>
      <c r="E617" s="27" t="s">
        <v>1682</v>
      </c>
      <c r="F617" s="32"/>
      <c r="G617" s="53">
        <v>251.264095405484</v>
      </c>
      <c r="H617" s="30">
        <f t="shared" si="9"/>
        <v>0</v>
      </c>
    </row>
    <row r="618" spans="1:8" x14ac:dyDescent="0.25">
      <c r="A618" s="26" t="s">
        <v>1813</v>
      </c>
      <c r="B618" s="27" t="s">
        <v>503</v>
      </c>
      <c r="C618" s="27" t="s">
        <v>1666</v>
      </c>
      <c r="D618" s="27" t="s">
        <v>1736</v>
      </c>
      <c r="E618" s="27" t="s">
        <v>1683</v>
      </c>
      <c r="F618" s="32"/>
      <c r="G618" s="53">
        <v>141.28085607530099</v>
      </c>
      <c r="H618" s="30">
        <f t="shared" si="9"/>
        <v>0</v>
      </c>
    </row>
    <row r="619" spans="1:8" x14ac:dyDescent="0.25">
      <c r="A619" s="26" t="s">
        <v>1047</v>
      </c>
      <c r="B619" s="27" t="s">
        <v>503</v>
      </c>
      <c r="C619" s="27" t="s">
        <v>1666</v>
      </c>
      <c r="D619" s="27" t="s">
        <v>1670</v>
      </c>
      <c r="E619" s="27" t="s">
        <v>1683</v>
      </c>
      <c r="F619" s="32"/>
      <c r="G619" s="53">
        <v>189.323443879895</v>
      </c>
      <c r="H619" s="30">
        <f t="shared" si="9"/>
        <v>0</v>
      </c>
    </row>
    <row r="620" spans="1:8" x14ac:dyDescent="0.25">
      <c r="A620" s="26" t="s">
        <v>1048</v>
      </c>
      <c r="B620" s="27" t="s">
        <v>503</v>
      </c>
      <c r="C620" s="27" t="s">
        <v>1666</v>
      </c>
      <c r="D620" s="27" t="s">
        <v>1671</v>
      </c>
      <c r="E620" s="27" t="s">
        <v>1683</v>
      </c>
      <c r="F620" s="32"/>
      <c r="G620" s="53">
        <v>217.71655830250799</v>
      </c>
      <c r="H620" s="30">
        <f t="shared" si="9"/>
        <v>0</v>
      </c>
    </row>
    <row r="621" spans="1:8" x14ac:dyDescent="0.25">
      <c r="A621" s="26" t="s">
        <v>1049</v>
      </c>
      <c r="B621" s="27" t="s">
        <v>503</v>
      </c>
      <c r="C621" s="27" t="s">
        <v>1666</v>
      </c>
      <c r="D621" s="27" t="s">
        <v>1672</v>
      </c>
      <c r="E621" s="27" t="s">
        <v>1683</v>
      </c>
      <c r="F621" s="32"/>
      <c r="G621" s="53">
        <v>241.64602007340699</v>
      </c>
      <c r="H621" s="30">
        <f t="shared" si="9"/>
        <v>0</v>
      </c>
    </row>
    <row r="622" spans="1:8" x14ac:dyDescent="0.25">
      <c r="A622" s="26" t="s">
        <v>1050</v>
      </c>
      <c r="B622" s="27" t="s">
        <v>503</v>
      </c>
      <c r="C622" s="27" t="s">
        <v>1666</v>
      </c>
      <c r="D622" s="27" t="s">
        <v>1673</v>
      </c>
      <c r="E622" s="27" t="s">
        <v>1683</v>
      </c>
      <c r="F622" s="32"/>
      <c r="G622" s="53">
        <v>261.30234364715</v>
      </c>
      <c r="H622" s="30">
        <f t="shared" si="9"/>
        <v>0</v>
      </c>
    </row>
    <row r="623" spans="1:8" x14ac:dyDescent="0.25">
      <c r="A623" s="26" t="s">
        <v>1051</v>
      </c>
      <c r="B623" s="27" t="s">
        <v>503</v>
      </c>
      <c r="C623" s="27" t="s">
        <v>1666</v>
      </c>
      <c r="D623" s="27" t="s">
        <v>1674</v>
      </c>
      <c r="E623" s="27" t="s">
        <v>1683</v>
      </c>
      <c r="F623" s="32"/>
      <c r="G623" s="53">
        <v>286.27197652388298</v>
      </c>
      <c r="H623" s="30">
        <f t="shared" si="9"/>
        <v>0</v>
      </c>
    </row>
    <row r="624" spans="1:8" x14ac:dyDescent="0.25">
      <c r="A624" s="26" t="s">
        <v>1052</v>
      </c>
      <c r="B624" s="27" t="s">
        <v>503</v>
      </c>
      <c r="C624" s="27" t="s">
        <v>1666</v>
      </c>
      <c r="D624" s="27" t="s">
        <v>1675</v>
      </c>
      <c r="E624" s="27" t="s">
        <v>1683</v>
      </c>
      <c r="F624" s="32"/>
      <c r="G624" s="53">
        <v>239.536278510437</v>
      </c>
      <c r="H624" s="30">
        <f t="shared" si="9"/>
        <v>0</v>
      </c>
    </row>
    <row r="625" spans="1:8" x14ac:dyDescent="0.25">
      <c r="A625" s="26" t="s">
        <v>1053</v>
      </c>
      <c r="B625" s="27" t="s">
        <v>503</v>
      </c>
      <c r="C625" s="27" t="s">
        <v>1666</v>
      </c>
      <c r="D625" s="27" t="s">
        <v>1676</v>
      </c>
      <c r="E625" s="27" t="s">
        <v>1683</v>
      </c>
      <c r="F625" s="32"/>
      <c r="G625" s="53">
        <v>262.130557923938</v>
      </c>
      <c r="H625" s="30">
        <f t="shared" si="9"/>
        <v>0</v>
      </c>
    </row>
    <row r="626" spans="1:8" x14ac:dyDescent="0.25">
      <c r="A626" s="26" t="s">
        <v>1814</v>
      </c>
      <c r="B626" s="27" t="s">
        <v>503</v>
      </c>
      <c r="C626" s="27" t="s">
        <v>1666</v>
      </c>
      <c r="D626" s="27" t="s">
        <v>1736</v>
      </c>
      <c r="E626" s="27" t="s">
        <v>1684</v>
      </c>
      <c r="F626" s="32"/>
      <c r="G626" s="53">
        <v>163.30716845096501</v>
      </c>
      <c r="H626" s="30">
        <f t="shared" si="9"/>
        <v>0</v>
      </c>
    </row>
    <row r="627" spans="1:8" x14ac:dyDescent="0.25">
      <c r="A627" s="26" t="s">
        <v>1054</v>
      </c>
      <c r="B627" s="27" t="s">
        <v>503</v>
      </c>
      <c r="C627" s="27" t="s">
        <v>1666</v>
      </c>
      <c r="D627" s="27" t="s">
        <v>1670</v>
      </c>
      <c r="E627" s="27" t="s">
        <v>1684</v>
      </c>
      <c r="F627" s="32"/>
      <c r="G627" s="53">
        <v>213.75909258842799</v>
      </c>
      <c r="H627" s="30">
        <f t="shared" si="9"/>
        <v>0</v>
      </c>
    </row>
    <row r="628" spans="1:8" x14ac:dyDescent="0.25">
      <c r="A628" s="26" t="s">
        <v>1055</v>
      </c>
      <c r="B628" s="27" t="s">
        <v>503</v>
      </c>
      <c r="C628" s="27" t="s">
        <v>1666</v>
      </c>
      <c r="D628" s="27" t="s">
        <v>1671</v>
      </c>
      <c r="E628" s="27" t="s">
        <v>1684</v>
      </c>
      <c r="F628" s="32"/>
      <c r="G628" s="53">
        <v>236.56637541911601</v>
      </c>
      <c r="H628" s="30">
        <f t="shared" si="9"/>
        <v>0</v>
      </c>
    </row>
    <row r="629" spans="1:8" x14ac:dyDescent="0.25">
      <c r="A629" s="26" t="s">
        <v>1056</v>
      </c>
      <c r="B629" s="27" t="s">
        <v>503</v>
      </c>
      <c r="C629" s="27" t="s">
        <v>1666</v>
      </c>
      <c r="D629" s="27" t="s">
        <v>1672</v>
      </c>
      <c r="E629" s="27" t="s">
        <v>1684</v>
      </c>
      <c r="F629" s="32"/>
      <c r="G629" s="53">
        <v>254.01028107291799</v>
      </c>
      <c r="H629" s="30">
        <f t="shared" si="9"/>
        <v>0</v>
      </c>
    </row>
    <row r="630" spans="1:8" x14ac:dyDescent="0.25">
      <c r="A630" s="26" t="s">
        <v>1057</v>
      </c>
      <c r="B630" s="27" t="s">
        <v>503</v>
      </c>
      <c r="C630" s="27" t="s">
        <v>1666</v>
      </c>
      <c r="D630" s="27" t="s">
        <v>1673</v>
      </c>
      <c r="E630" s="27" t="s">
        <v>1684</v>
      </c>
      <c r="F630" s="32"/>
      <c r="G630" s="53">
        <v>271.471151233488</v>
      </c>
      <c r="H630" s="30">
        <f t="shared" si="9"/>
        <v>0</v>
      </c>
    </row>
    <row r="631" spans="1:8" x14ac:dyDescent="0.25">
      <c r="A631" s="26" t="s">
        <v>1058</v>
      </c>
      <c r="B631" s="27" t="s">
        <v>503</v>
      </c>
      <c r="C631" s="27" t="s">
        <v>1666</v>
      </c>
      <c r="D631" s="27" t="s">
        <v>1674</v>
      </c>
      <c r="E631" s="27" t="s">
        <v>1684</v>
      </c>
      <c r="F631" s="32"/>
      <c r="G631" s="53">
        <v>317.85013382355498</v>
      </c>
      <c r="H631" s="30">
        <f t="shared" si="9"/>
        <v>0</v>
      </c>
    </row>
    <row r="632" spans="1:8" x14ac:dyDescent="0.25">
      <c r="A632" s="26" t="s">
        <v>1059</v>
      </c>
      <c r="B632" s="27" t="s">
        <v>503</v>
      </c>
      <c r="C632" s="27" t="s">
        <v>1666</v>
      </c>
      <c r="D632" s="27" t="s">
        <v>1675</v>
      </c>
      <c r="E632" s="27" t="s">
        <v>1684</v>
      </c>
      <c r="F632" s="32"/>
      <c r="G632" s="53">
        <v>292.953498828634</v>
      </c>
      <c r="H632" s="30">
        <f t="shared" si="9"/>
        <v>0</v>
      </c>
    </row>
    <row r="633" spans="1:8" x14ac:dyDescent="0.25">
      <c r="A633" s="26" t="s">
        <v>1060</v>
      </c>
      <c r="B633" s="27" t="s">
        <v>503</v>
      </c>
      <c r="C633" s="27" t="s">
        <v>1666</v>
      </c>
      <c r="D633" s="27" t="s">
        <v>1676</v>
      </c>
      <c r="E633" s="27" t="s">
        <v>1684</v>
      </c>
      <c r="F633" s="32"/>
      <c r="G633" s="53">
        <v>288.35197699587201</v>
      </c>
      <c r="H633" s="30">
        <f t="shared" si="9"/>
        <v>0</v>
      </c>
    </row>
    <row r="634" spans="1:8" x14ac:dyDescent="0.25">
      <c r="A634" s="26" t="s">
        <v>1815</v>
      </c>
      <c r="B634" s="27" t="s">
        <v>503</v>
      </c>
      <c r="C634" s="27" t="s">
        <v>1666</v>
      </c>
      <c r="D634" s="27" t="s">
        <v>1736</v>
      </c>
      <c r="E634" s="27" t="s">
        <v>1685</v>
      </c>
      <c r="F634" s="32"/>
      <c r="G634" s="53">
        <v>118.65159611242601</v>
      </c>
      <c r="H634" s="30">
        <f t="shared" si="9"/>
        <v>0</v>
      </c>
    </row>
    <row r="635" spans="1:8" x14ac:dyDescent="0.25">
      <c r="A635" s="26" t="s">
        <v>1061</v>
      </c>
      <c r="B635" s="27" t="s">
        <v>503</v>
      </c>
      <c r="C635" s="27" t="s">
        <v>1666</v>
      </c>
      <c r="D635" s="27" t="s">
        <v>1670</v>
      </c>
      <c r="E635" s="27" t="s">
        <v>1685</v>
      </c>
      <c r="F635" s="32"/>
      <c r="G635" s="53">
        <v>158.27396779486401</v>
      </c>
      <c r="H635" s="30">
        <f t="shared" si="9"/>
        <v>0</v>
      </c>
    </row>
    <row r="636" spans="1:8" x14ac:dyDescent="0.25">
      <c r="A636" s="26" t="s">
        <v>1062</v>
      </c>
      <c r="B636" s="27" t="s">
        <v>503</v>
      </c>
      <c r="C636" s="27" t="s">
        <v>1666</v>
      </c>
      <c r="D636" s="27" t="s">
        <v>1671</v>
      </c>
      <c r="E636" s="27" t="s">
        <v>1685</v>
      </c>
      <c r="F636" s="32"/>
      <c r="G636" s="53">
        <v>182.14242516598301</v>
      </c>
      <c r="H636" s="30">
        <f t="shared" si="9"/>
        <v>0</v>
      </c>
    </row>
    <row r="637" spans="1:8" x14ac:dyDescent="0.25">
      <c r="A637" s="26" t="s">
        <v>1063</v>
      </c>
      <c r="B637" s="27" t="s">
        <v>503</v>
      </c>
      <c r="C637" s="27" t="s">
        <v>1666</v>
      </c>
      <c r="D637" s="27" t="s">
        <v>1672</v>
      </c>
      <c r="E637" s="27" t="s">
        <v>1685</v>
      </c>
      <c r="F637" s="32"/>
      <c r="G637" s="53">
        <v>202.229830476828</v>
      </c>
      <c r="H637" s="30">
        <f t="shared" si="9"/>
        <v>0</v>
      </c>
    </row>
    <row r="638" spans="1:8" x14ac:dyDescent="0.25">
      <c r="A638" s="26" t="s">
        <v>1064</v>
      </c>
      <c r="B638" s="27" t="s">
        <v>503</v>
      </c>
      <c r="C638" s="27" t="s">
        <v>1666</v>
      </c>
      <c r="D638" s="27" t="s">
        <v>1673</v>
      </c>
      <c r="E638" s="27" t="s">
        <v>1685</v>
      </c>
      <c r="F638" s="32"/>
      <c r="G638" s="53">
        <v>214.92503372188401</v>
      </c>
      <c r="H638" s="30">
        <f t="shared" si="9"/>
        <v>0</v>
      </c>
    </row>
    <row r="639" spans="1:8" x14ac:dyDescent="0.25">
      <c r="A639" s="26" t="s">
        <v>1065</v>
      </c>
      <c r="B639" s="27" t="s">
        <v>503</v>
      </c>
      <c r="C639" s="27" t="s">
        <v>1666</v>
      </c>
      <c r="D639" s="27" t="s">
        <v>1674</v>
      </c>
      <c r="E639" s="27" t="s">
        <v>1685</v>
      </c>
      <c r="F639" s="32"/>
      <c r="G639" s="53">
        <v>226.09821201595699</v>
      </c>
      <c r="H639" s="30">
        <f t="shared" si="9"/>
        <v>0</v>
      </c>
    </row>
    <row r="640" spans="1:8" x14ac:dyDescent="0.25">
      <c r="A640" s="26" t="s">
        <v>1066</v>
      </c>
      <c r="B640" s="27" t="s">
        <v>503</v>
      </c>
      <c r="C640" s="27" t="s">
        <v>1666</v>
      </c>
      <c r="D640" s="27" t="s">
        <v>1675</v>
      </c>
      <c r="E640" s="27" t="s">
        <v>1685</v>
      </c>
      <c r="F640" s="32"/>
      <c r="G640" s="53">
        <v>206.80999462877199</v>
      </c>
      <c r="H640" s="30">
        <f t="shared" si="9"/>
        <v>0</v>
      </c>
    </row>
    <row r="641" spans="1:8" x14ac:dyDescent="0.25">
      <c r="A641" s="26" t="s">
        <v>1067</v>
      </c>
      <c r="B641" s="27" t="s">
        <v>503</v>
      </c>
      <c r="C641" s="27" t="s">
        <v>1666</v>
      </c>
      <c r="D641" s="27" t="s">
        <v>1676</v>
      </c>
      <c r="E641" s="27" t="s">
        <v>1685</v>
      </c>
      <c r="F641" s="32"/>
      <c r="G641" s="53">
        <v>227.82307450288801</v>
      </c>
      <c r="H641" s="30">
        <f t="shared" si="9"/>
        <v>0</v>
      </c>
    </row>
    <row r="642" spans="1:8" x14ac:dyDescent="0.25">
      <c r="A642" s="26" t="s">
        <v>1816</v>
      </c>
      <c r="B642" s="27" t="s">
        <v>1659</v>
      </c>
      <c r="C642" s="27" t="s">
        <v>1667</v>
      </c>
      <c r="D642" s="27" t="s">
        <v>1736</v>
      </c>
      <c r="E642" s="27" t="s">
        <v>1678</v>
      </c>
      <c r="F642" s="32"/>
      <c r="G642" s="53">
        <v>170.21100910994801</v>
      </c>
      <c r="H642" s="30">
        <f t="shared" ref="H642:H705" si="10">G642*F642</f>
        <v>0</v>
      </c>
    </row>
    <row r="643" spans="1:8" x14ac:dyDescent="0.25">
      <c r="A643" s="26" t="s">
        <v>1068</v>
      </c>
      <c r="B643" s="27" t="s">
        <v>1659</v>
      </c>
      <c r="C643" s="27" t="s">
        <v>1667</v>
      </c>
      <c r="D643" s="27" t="s">
        <v>1670</v>
      </c>
      <c r="E643" s="27" t="s">
        <v>1678</v>
      </c>
      <c r="F643" s="32"/>
      <c r="G643" s="53">
        <v>239.56867959595701</v>
      </c>
      <c r="H643" s="30">
        <f t="shared" si="10"/>
        <v>0</v>
      </c>
    </row>
    <row r="644" spans="1:8" x14ac:dyDescent="0.25">
      <c r="A644" s="26" t="s">
        <v>1069</v>
      </c>
      <c r="B644" s="27" t="s">
        <v>1659</v>
      </c>
      <c r="C644" s="27" t="s">
        <v>1667</v>
      </c>
      <c r="D644" s="27" t="s">
        <v>1671</v>
      </c>
      <c r="E644" s="27" t="s">
        <v>1678</v>
      </c>
      <c r="F644" s="32"/>
      <c r="G644" s="53">
        <v>291.880000694741</v>
      </c>
      <c r="H644" s="30">
        <f t="shared" si="10"/>
        <v>0</v>
      </c>
    </row>
    <row r="645" spans="1:8" x14ac:dyDescent="0.25">
      <c r="A645" s="26" t="s">
        <v>1070</v>
      </c>
      <c r="B645" s="27" t="s">
        <v>1659</v>
      </c>
      <c r="C645" s="27" t="s">
        <v>1667</v>
      </c>
      <c r="D645" s="27" t="s">
        <v>1672</v>
      </c>
      <c r="E645" s="27" t="s">
        <v>1678</v>
      </c>
      <c r="F645" s="32"/>
      <c r="G645" s="53">
        <v>347.98989706802899</v>
      </c>
      <c r="H645" s="30">
        <f t="shared" si="10"/>
        <v>0</v>
      </c>
    </row>
    <row r="646" spans="1:8" x14ac:dyDescent="0.25">
      <c r="A646" s="26" t="s">
        <v>1071</v>
      </c>
      <c r="B646" s="27" t="s">
        <v>1659</v>
      </c>
      <c r="C646" s="27" t="s">
        <v>1667</v>
      </c>
      <c r="D646" s="27" t="s">
        <v>1673</v>
      </c>
      <c r="E646" s="27" t="s">
        <v>1678</v>
      </c>
      <c r="F646" s="32"/>
      <c r="G646" s="53">
        <v>383.31414407639699</v>
      </c>
      <c r="H646" s="30">
        <f t="shared" si="10"/>
        <v>0</v>
      </c>
    </row>
    <row r="647" spans="1:8" x14ac:dyDescent="0.25">
      <c r="A647" s="26" t="s">
        <v>1072</v>
      </c>
      <c r="B647" s="27" t="s">
        <v>1659</v>
      </c>
      <c r="C647" s="27" t="s">
        <v>1667</v>
      </c>
      <c r="D647" s="27" t="s">
        <v>1674</v>
      </c>
      <c r="E647" s="27" t="s">
        <v>1678</v>
      </c>
      <c r="F647" s="32"/>
      <c r="G647" s="53">
        <v>426.46179941278598</v>
      </c>
      <c r="H647" s="30">
        <f t="shared" si="10"/>
        <v>0</v>
      </c>
    </row>
    <row r="648" spans="1:8" x14ac:dyDescent="0.25">
      <c r="A648" s="26" t="s">
        <v>1073</v>
      </c>
      <c r="B648" s="27" t="s">
        <v>1659</v>
      </c>
      <c r="C648" s="27" t="s">
        <v>1667</v>
      </c>
      <c r="D648" s="27" t="s">
        <v>1675</v>
      </c>
      <c r="E648" s="27" t="s">
        <v>1678</v>
      </c>
      <c r="F648" s="32"/>
      <c r="G648" s="53">
        <v>371.88762988375998</v>
      </c>
      <c r="H648" s="30">
        <f t="shared" si="10"/>
        <v>0</v>
      </c>
    </row>
    <row r="649" spans="1:8" x14ac:dyDescent="0.25">
      <c r="A649" s="26" t="s">
        <v>1074</v>
      </c>
      <c r="B649" s="27" t="s">
        <v>1659</v>
      </c>
      <c r="C649" s="27" t="s">
        <v>1667</v>
      </c>
      <c r="D649" s="27" t="s">
        <v>1676</v>
      </c>
      <c r="E649" s="27" t="s">
        <v>1678</v>
      </c>
      <c r="F649" s="32"/>
      <c r="G649" s="53">
        <v>362.10629356895498</v>
      </c>
      <c r="H649" s="30">
        <f t="shared" si="10"/>
        <v>0</v>
      </c>
    </row>
    <row r="650" spans="1:8" x14ac:dyDescent="0.25">
      <c r="A650" s="26" t="s">
        <v>1817</v>
      </c>
      <c r="B650" s="27" t="s">
        <v>1659</v>
      </c>
      <c r="C650" s="27" t="s">
        <v>1667</v>
      </c>
      <c r="D650" s="27" t="s">
        <v>1736</v>
      </c>
      <c r="E650" s="27" t="s">
        <v>1679</v>
      </c>
      <c r="F650" s="32"/>
      <c r="G650" s="53">
        <v>321.13252039834998</v>
      </c>
      <c r="H650" s="30">
        <f t="shared" si="10"/>
        <v>0</v>
      </c>
    </row>
    <row r="651" spans="1:8" x14ac:dyDescent="0.25">
      <c r="A651" s="26" t="s">
        <v>1075</v>
      </c>
      <c r="B651" s="27" t="s">
        <v>1659</v>
      </c>
      <c r="C651" s="27" t="s">
        <v>1667</v>
      </c>
      <c r="D651" s="27" t="s">
        <v>1670</v>
      </c>
      <c r="E651" s="27" t="s">
        <v>1679</v>
      </c>
      <c r="F651" s="32"/>
      <c r="G651" s="53">
        <v>426.56704623298202</v>
      </c>
      <c r="H651" s="30">
        <f t="shared" si="10"/>
        <v>0</v>
      </c>
    </row>
    <row r="652" spans="1:8" x14ac:dyDescent="0.25">
      <c r="A652" s="26" t="s">
        <v>1076</v>
      </c>
      <c r="B652" s="27" t="s">
        <v>1659</v>
      </c>
      <c r="C652" s="27" t="s">
        <v>1667</v>
      </c>
      <c r="D652" s="27" t="s">
        <v>1671</v>
      </c>
      <c r="E652" s="27" t="s">
        <v>1679</v>
      </c>
      <c r="F652" s="32"/>
      <c r="G652" s="53">
        <v>495.95006716720002</v>
      </c>
      <c r="H652" s="30">
        <f t="shared" si="10"/>
        <v>0</v>
      </c>
    </row>
    <row r="653" spans="1:8" x14ac:dyDescent="0.25">
      <c r="A653" s="26" t="s">
        <v>1077</v>
      </c>
      <c r="B653" s="27" t="s">
        <v>1659</v>
      </c>
      <c r="C653" s="27" t="s">
        <v>1667</v>
      </c>
      <c r="D653" s="27" t="s">
        <v>1672</v>
      </c>
      <c r="E653" s="27" t="s">
        <v>1679</v>
      </c>
      <c r="F653" s="32"/>
      <c r="G653" s="53">
        <v>550.66340899898398</v>
      </c>
      <c r="H653" s="30">
        <f t="shared" si="10"/>
        <v>0</v>
      </c>
    </row>
    <row r="654" spans="1:8" x14ac:dyDescent="0.25">
      <c r="A654" s="26" t="s">
        <v>1078</v>
      </c>
      <c r="B654" s="27" t="s">
        <v>1659</v>
      </c>
      <c r="C654" s="27" t="s">
        <v>1667</v>
      </c>
      <c r="D654" s="27" t="s">
        <v>1673</v>
      </c>
      <c r="E654" s="27" t="s">
        <v>1679</v>
      </c>
      <c r="F654" s="32"/>
      <c r="G654" s="53">
        <v>613.514952616757</v>
      </c>
      <c r="H654" s="30">
        <f t="shared" si="10"/>
        <v>0</v>
      </c>
    </row>
    <row r="655" spans="1:8" x14ac:dyDescent="0.25">
      <c r="A655" s="26" t="s">
        <v>1079</v>
      </c>
      <c r="B655" s="27" t="s">
        <v>1659</v>
      </c>
      <c r="C655" s="27" t="s">
        <v>1667</v>
      </c>
      <c r="D655" s="27" t="s">
        <v>1674</v>
      </c>
      <c r="E655" s="27" t="s">
        <v>1679</v>
      </c>
      <c r="F655" s="32"/>
      <c r="G655" s="53">
        <v>753.52246139712895</v>
      </c>
      <c r="H655" s="30">
        <f t="shared" si="10"/>
        <v>0</v>
      </c>
    </row>
    <row r="656" spans="1:8" x14ac:dyDescent="0.25">
      <c r="A656" s="26" t="s">
        <v>1080</v>
      </c>
      <c r="B656" s="27" t="s">
        <v>1659</v>
      </c>
      <c r="C656" s="27" t="s">
        <v>1667</v>
      </c>
      <c r="D656" s="27" t="s">
        <v>1675</v>
      </c>
      <c r="E656" s="27" t="s">
        <v>1679</v>
      </c>
      <c r="F656" s="32"/>
      <c r="G656" s="53">
        <v>683.96356748916196</v>
      </c>
      <c r="H656" s="30">
        <f t="shared" si="10"/>
        <v>0</v>
      </c>
    </row>
    <row r="657" spans="1:8" x14ac:dyDescent="0.25">
      <c r="A657" s="26" t="s">
        <v>1081</v>
      </c>
      <c r="B657" s="27" t="s">
        <v>1659</v>
      </c>
      <c r="C657" s="27" t="s">
        <v>1667</v>
      </c>
      <c r="D657" s="27" t="s">
        <v>1676</v>
      </c>
      <c r="E657" s="27" t="s">
        <v>1679</v>
      </c>
      <c r="F657" s="32"/>
      <c r="G657" s="53">
        <v>582.03306106827699</v>
      </c>
      <c r="H657" s="30">
        <f t="shared" si="10"/>
        <v>0</v>
      </c>
    </row>
    <row r="658" spans="1:8" x14ac:dyDescent="0.25">
      <c r="A658" s="26" t="s">
        <v>1818</v>
      </c>
      <c r="B658" s="27" t="s">
        <v>1659</v>
      </c>
      <c r="C658" s="27" t="s">
        <v>1667</v>
      </c>
      <c r="D658" s="27" t="s">
        <v>1736</v>
      </c>
      <c r="E658" s="27" t="s">
        <v>1680</v>
      </c>
      <c r="F658" s="32"/>
      <c r="G658" s="53">
        <v>258.60915865405798</v>
      </c>
      <c r="H658" s="30">
        <f t="shared" si="10"/>
        <v>0</v>
      </c>
    </row>
    <row r="659" spans="1:8" x14ac:dyDescent="0.25">
      <c r="A659" s="26" t="s">
        <v>1082</v>
      </c>
      <c r="B659" s="27" t="s">
        <v>1659</v>
      </c>
      <c r="C659" s="27" t="s">
        <v>1667</v>
      </c>
      <c r="D659" s="27" t="s">
        <v>1670</v>
      </c>
      <c r="E659" s="27" t="s">
        <v>1680</v>
      </c>
      <c r="F659" s="32"/>
      <c r="G659" s="53">
        <v>345.20075052273899</v>
      </c>
      <c r="H659" s="30">
        <f t="shared" si="10"/>
        <v>0</v>
      </c>
    </row>
    <row r="660" spans="1:8" x14ac:dyDescent="0.25">
      <c r="A660" s="26" t="s">
        <v>1083</v>
      </c>
      <c r="B660" s="27" t="s">
        <v>1659</v>
      </c>
      <c r="C660" s="27" t="s">
        <v>1667</v>
      </c>
      <c r="D660" s="27" t="s">
        <v>1671</v>
      </c>
      <c r="E660" s="27" t="s">
        <v>1680</v>
      </c>
      <c r="F660" s="32"/>
      <c r="G660" s="53">
        <v>402.23834866399397</v>
      </c>
      <c r="H660" s="30">
        <f t="shared" si="10"/>
        <v>0</v>
      </c>
    </row>
    <row r="661" spans="1:8" x14ac:dyDescent="0.25">
      <c r="A661" s="26" t="s">
        <v>1084</v>
      </c>
      <c r="B661" s="27" t="s">
        <v>1659</v>
      </c>
      <c r="C661" s="27" t="s">
        <v>1667</v>
      </c>
      <c r="D661" s="27" t="s">
        <v>1672</v>
      </c>
      <c r="E661" s="27" t="s">
        <v>1680</v>
      </c>
      <c r="F661" s="32"/>
      <c r="G661" s="53">
        <v>464.22661355261999</v>
      </c>
      <c r="H661" s="30">
        <f t="shared" si="10"/>
        <v>0</v>
      </c>
    </row>
    <row r="662" spans="1:8" x14ac:dyDescent="0.25">
      <c r="A662" s="26" t="s">
        <v>1085</v>
      </c>
      <c r="B662" s="27" t="s">
        <v>1659</v>
      </c>
      <c r="C662" s="27" t="s">
        <v>1667</v>
      </c>
      <c r="D662" s="27" t="s">
        <v>1673</v>
      </c>
      <c r="E662" s="27" t="s">
        <v>1680</v>
      </c>
      <c r="F662" s="32"/>
      <c r="G662" s="53">
        <v>531.48283780801398</v>
      </c>
      <c r="H662" s="30">
        <f t="shared" si="10"/>
        <v>0</v>
      </c>
    </row>
    <row r="663" spans="1:8" x14ac:dyDescent="0.25">
      <c r="A663" s="26" t="s">
        <v>1086</v>
      </c>
      <c r="B663" s="27" t="s">
        <v>1659</v>
      </c>
      <c r="C663" s="27" t="s">
        <v>1667</v>
      </c>
      <c r="D663" s="27" t="s">
        <v>1674</v>
      </c>
      <c r="E663" s="27" t="s">
        <v>1680</v>
      </c>
      <c r="F663" s="32"/>
      <c r="G663" s="53">
        <v>576.75522999841098</v>
      </c>
      <c r="H663" s="30">
        <f t="shared" si="10"/>
        <v>0</v>
      </c>
    </row>
    <row r="664" spans="1:8" x14ac:dyDescent="0.25">
      <c r="A664" s="26" t="s">
        <v>1087</v>
      </c>
      <c r="B664" s="27" t="s">
        <v>1659</v>
      </c>
      <c r="C664" s="27" t="s">
        <v>1667</v>
      </c>
      <c r="D664" s="27" t="s">
        <v>1675</v>
      </c>
      <c r="E664" s="27" t="s">
        <v>1680</v>
      </c>
      <c r="F664" s="32"/>
      <c r="G664" s="53">
        <v>531.54850895469997</v>
      </c>
      <c r="H664" s="30">
        <f t="shared" si="10"/>
        <v>0</v>
      </c>
    </row>
    <row r="665" spans="1:8" x14ac:dyDescent="0.25">
      <c r="A665" s="26" t="s">
        <v>1088</v>
      </c>
      <c r="B665" s="27" t="s">
        <v>1659</v>
      </c>
      <c r="C665" s="27" t="s">
        <v>1667</v>
      </c>
      <c r="D665" s="27" t="s">
        <v>1676</v>
      </c>
      <c r="E665" s="27" t="s">
        <v>1680</v>
      </c>
      <c r="F665" s="32"/>
      <c r="G665" s="53">
        <v>500.55317112268398</v>
      </c>
      <c r="H665" s="30">
        <f t="shared" si="10"/>
        <v>0</v>
      </c>
    </row>
    <row r="666" spans="1:8" x14ac:dyDescent="0.25">
      <c r="A666" s="26" t="s">
        <v>1819</v>
      </c>
      <c r="B666" s="27" t="s">
        <v>1659</v>
      </c>
      <c r="C666" s="27" t="s">
        <v>1667</v>
      </c>
      <c r="D666" s="27" t="s">
        <v>1736</v>
      </c>
      <c r="E666" s="27" t="s">
        <v>1681</v>
      </c>
      <c r="F666" s="32"/>
      <c r="G666" s="53">
        <v>174.92323490416899</v>
      </c>
      <c r="H666" s="30">
        <f t="shared" si="10"/>
        <v>0</v>
      </c>
    </row>
    <row r="667" spans="1:8" x14ac:dyDescent="0.25">
      <c r="A667" s="26" t="s">
        <v>1089</v>
      </c>
      <c r="B667" s="27" t="s">
        <v>1659</v>
      </c>
      <c r="C667" s="27" t="s">
        <v>1667</v>
      </c>
      <c r="D667" s="27" t="s">
        <v>1670</v>
      </c>
      <c r="E667" s="27" t="s">
        <v>1681</v>
      </c>
      <c r="F667" s="32"/>
      <c r="G667" s="53">
        <v>247.95233043807201</v>
      </c>
      <c r="H667" s="30">
        <f t="shared" si="10"/>
        <v>0</v>
      </c>
    </row>
    <row r="668" spans="1:8" x14ac:dyDescent="0.25">
      <c r="A668" s="26" t="s">
        <v>1090</v>
      </c>
      <c r="B668" s="27" t="s">
        <v>1659</v>
      </c>
      <c r="C668" s="27" t="s">
        <v>1667</v>
      </c>
      <c r="D668" s="27" t="s">
        <v>1671</v>
      </c>
      <c r="E668" s="27" t="s">
        <v>1681</v>
      </c>
      <c r="F668" s="32"/>
      <c r="G668" s="53">
        <v>288.30293996403998</v>
      </c>
      <c r="H668" s="30">
        <f t="shared" si="10"/>
        <v>0</v>
      </c>
    </row>
    <row r="669" spans="1:8" x14ac:dyDescent="0.25">
      <c r="A669" s="26" t="s">
        <v>1091</v>
      </c>
      <c r="B669" s="27" t="s">
        <v>1659</v>
      </c>
      <c r="C669" s="27" t="s">
        <v>1667</v>
      </c>
      <c r="D669" s="27" t="s">
        <v>1672</v>
      </c>
      <c r="E669" s="27" t="s">
        <v>1681</v>
      </c>
      <c r="F669" s="32"/>
      <c r="G669" s="53">
        <v>323.077714274306</v>
      </c>
      <c r="H669" s="30">
        <f t="shared" si="10"/>
        <v>0</v>
      </c>
    </row>
    <row r="670" spans="1:8" x14ac:dyDescent="0.25">
      <c r="A670" s="26" t="s">
        <v>1092</v>
      </c>
      <c r="B670" s="27" t="s">
        <v>1659</v>
      </c>
      <c r="C670" s="27" t="s">
        <v>1667</v>
      </c>
      <c r="D670" s="27" t="s">
        <v>1673</v>
      </c>
      <c r="E670" s="27" t="s">
        <v>1681</v>
      </c>
      <c r="F670" s="32"/>
      <c r="G670" s="53">
        <v>351.43648134923598</v>
      </c>
      <c r="H670" s="30">
        <f t="shared" si="10"/>
        <v>0</v>
      </c>
    </row>
    <row r="671" spans="1:8" x14ac:dyDescent="0.25">
      <c r="A671" s="26" t="s">
        <v>1093</v>
      </c>
      <c r="B671" s="27" t="s">
        <v>1659</v>
      </c>
      <c r="C671" s="27" t="s">
        <v>1667</v>
      </c>
      <c r="D671" s="27" t="s">
        <v>1674</v>
      </c>
      <c r="E671" s="27" t="s">
        <v>1681</v>
      </c>
      <c r="F671" s="32"/>
      <c r="G671" s="53">
        <v>357.259450462259</v>
      </c>
      <c r="H671" s="30">
        <f t="shared" si="10"/>
        <v>0</v>
      </c>
    </row>
    <row r="672" spans="1:8" x14ac:dyDescent="0.25">
      <c r="A672" s="26" t="s">
        <v>1094</v>
      </c>
      <c r="B672" s="27" t="s">
        <v>1659</v>
      </c>
      <c r="C672" s="27" t="s">
        <v>1667</v>
      </c>
      <c r="D672" s="27" t="s">
        <v>1675</v>
      </c>
      <c r="E672" s="27" t="s">
        <v>1681</v>
      </c>
      <c r="F672" s="32"/>
      <c r="G672" s="53">
        <v>319.02529660053</v>
      </c>
      <c r="H672" s="30">
        <f t="shared" si="10"/>
        <v>0</v>
      </c>
    </row>
    <row r="673" spans="1:8" x14ac:dyDescent="0.25">
      <c r="A673" s="26" t="s">
        <v>1095</v>
      </c>
      <c r="B673" s="27" t="s">
        <v>1659</v>
      </c>
      <c r="C673" s="27" t="s">
        <v>1667</v>
      </c>
      <c r="D673" s="27" t="s">
        <v>1676</v>
      </c>
      <c r="E673" s="27" t="s">
        <v>1681</v>
      </c>
      <c r="F673" s="32"/>
      <c r="G673" s="53">
        <v>354.66608597684098</v>
      </c>
      <c r="H673" s="30">
        <f t="shared" si="10"/>
        <v>0</v>
      </c>
    </row>
    <row r="674" spans="1:8" x14ac:dyDescent="0.25">
      <c r="A674" s="26" t="s">
        <v>1820</v>
      </c>
      <c r="B674" s="27" t="s">
        <v>1659</v>
      </c>
      <c r="C674" s="27" t="s">
        <v>1667</v>
      </c>
      <c r="D674" s="27" t="s">
        <v>1736</v>
      </c>
      <c r="E674" s="27" t="s">
        <v>1682</v>
      </c>
      <c r="F674" s="32"/>
      <c r="G674" s="53">
        <v>181.91092676008299</v>
      </c>
      <c r="H674" s="30">
        <f t="shared" si="10"/>
        <v>0</v>
      </c>
    </row>
    <row r="675" spans="1:8" x14ac:dyDescent="0.25">
      <c r="A675" s="26" t="s">
        <v>1096</v>
      </c>
      <c r="B675" s="27" t="s">
        <v>1659</v>
      </c>
      <c r="C675" s="27" t="s">
        <v>1667</v>
      </c>
      <c r="D675" s="27" t="s">
        <v>1670</v>
      </c>
      <c r="E675" s="27" t="s">
        <v>1682</v>
      </c>
      <c r="F675" s="32"/>
      <c r="G675" s="53">
        <v>256.35216701315102</v>
      </c>
      <c r="H675" s="30">
        <f t="shared" si="10"/>
        <v>0</v>
      </c>
    </row>
    <row r="676" spans="1:8" x14ac:dyDescent="0.25">
      <c r="A676" s="26" t="s">
        <v>1097</v>
      </c>
      <c r="B676" s="27" t="s">
        <v>1659</v>
      </c>
      <c r="C676" s="27" t="s">
        <v>1667</v>
      </c>
      <c r="D676" s="27" t="s">
        <v>1671</v>
      </c>
      <c r="E676" s="27" t="s">
        <v>1682</v>
      </c>
      <c r="F676" s="32"/>
      <c r="G676" s="53">
        <v>307.72348598387799</v>
      </c>
      <c r="H676" s="30">
        <f t="shared" si="10"/>
        <v>0</v>
      </c>
    </row>
    <row r="677" spans="1:8" x14ac:dyDescent="0.25">
      <c r="A677" s="26" t="s">
        <v>1098</v>
      </c>
      <c r="B677" s="27" t="s">
        <v>1659</v>
      </c>
      <c r="C677" s="27" t="s">
        <v>1667</v>
      </c>
      <c r="D677" s="27" t="s">
        <v>1672</v>
      </c>
      <c r="E677" s="27" t="s">
        <v>1682</v>
      </c>
      <c r="F677" s="32"/>
      <c r="G677" s="53">
        <v>333.98529677939899</v>
      </c>
      <c r="H677" s="30">
        <f t="shared" si="10"/>
        <v>0</v>
      </c>
    </row>
    <row r="678" spans="1:8" x14ac:dyDescent="0.25">
      <c r="A678" s="26" t="s">
        <v>1099</v>
      </c>
      <c r="B678" s="27" t="s">
        <v>1659</v>
      </c>
      <c r="C678" s="27" t="s">
        <v>1667</v>
      </c>
      <c r="D678" s="27" t="s">
        <v>1673</v>
      </c>
      <c r="E678" s="27" t="s">
        <v>1682</v>
      </c>
      <c r="F678" s="32"/>
      <c r="G678" s="53">
        <v>373.15576630228901</v>
      </c>
      <c r="H678" s="30">
        <f t="shared" si="10"/>
        <v>0</v>
      </c>
    </row>
    <row r="679" spans="1:8" x14ac:dyDescent="0.25">
      <c r="A679" s="26" t="s">
        <v>1100</v>
      </c>
      <c r="B679" s="27" t="s">
        <v>1659</v>
      </c>
      <c r="C679" s="27" t="s">
        <v>1667</v>
      </c>
      <c r="D679" s="27" t="s">
        <v>1674</v>
      </c>
      <c r="E679" s="27" t="s">
        <v>1682</v>
      </c>
      <c r="F679" s="32"/>
      <c r="G679" s="53">
        <v>503.29788343922701</v>
      </c>
      <c r="H679" s="30">
        <f t="shared" si="10"/>
        <v>0</v>
      </c>
    </row>
    <row r="680" spans="1:8" x14ac:dyDescent="0.25">
      <c r="A680" s="26" t="s">
        <v>1101</v>
      </c>
      <c r="B680" s="27" t="s">
        <v>1659</v>
      </c>
      <c r="C680" s="27" t="s">
        <v>1667</v>
      </c>
      <c r="D680" s="27" t="s">
        <v>1675</v>
      </c>
      <c r="E680" s="27" t="s">
        <v>1682</v>
      </c>
      <c r="F680" s="32"/>
      <c r="G680" s="53">
        <v>430.64844326102002</v>
      </c>
      <c r="H680" s="30">
        <f t="shared" si="10"/>
        <v>0</v>
      </c>
    </row>
    <row r="681" spans="1:8" x14ac:dyDescent="0.25">
      <c r="A681" s="26" t="s">
        <v>1102</v>
      </c>
      <c r="B681" s="27" t="s">
        <v>1659</v>
      </c>
      <c r="C681" s="27" t="s">
        <v>1667</v>
      </c>
      <c r="D681" s="27" t="s">
        <v>1676</v>
      </c>
      <c r="E681" s="27" t="s">
        <v>1682</v>
      </c>
      <c r="F681" s="32"/>
      <c r="G681" s="53">
        <v>372.20291065035201</v>
      </c>
      <c r="H681" s="30">
        <f t="shared" si="10"/>
        <v>0</v>
      </c>
    </row>
    <row r="682" spans="1:8" x14ac:dyDescent="0.25">
      <c r="A682" s="26" t="s">
        <v>1821</v>
      </c>
      <c r="B682" s="27" t="s">
        <v>1659</v>
      </c>
      <c r="C682" s="27" t="s">
        <v>1667</v>
      </c>
      <c r="D682" s="27" t="s">
        <v>1736</v>
      </c>
      <c r="E682" s="27" t="s">
        <v>1683</v>
      </c>
      <c r="F682" s="32"/>
      <c r="G682" s="53">
        <v>195.670061910881</v>
      </c>
      <c r="H682" s="30">
        <f t="shared" si="10"/>
        <v>0</v>
      </c>
    </row>
    <row r="683" spans="1:8" x14ac:dyDescent="0.25">
      <c r="A683" s="26" t="s">
        <v>1103</v>
      </c>
      <c r="B683" s="27" t="s">
        <v>1659</v>
      </c>
      <c r="C683" s="27" t="s">
        <v>1667</v>
      </c>
      <c r="D683" s="27" t="s">
        <v>1670</v>
      </c>
      <c r="E683" s="27" t="s">
        <v>1683</v>
      </c>
      <c r="F683" s="32"/>
      <c r="G683" s="53">
        <v>271.15655597445499</v>
      </c>
      <c r="H683" s="30">
        <f t="shared" si="10"/>
        <v>0</v>
      </c>
    </row>
    <row r="684" spans="1:8" x14ac:dyDescent="0.25">
      <c r="A684" s="26" t="s">
        <v>1104</v>
      </c>
      <c r="B684" s="27" t="s">
        <v>1659</v>
      </c>
      <c r="C684" s="27" t="s">
        <v>1667</v>
      </c>
      <c r="D684" s="27" t="s">
        <v>1671</v>
      </c>
      <c r="E684" s="27" t="s">
        <v>1683</v>
      </c>
      <c r="F684" s="32"/>
      <c r="G684" s="53">
        <v>320.34798134853401</v>
      </c>
      <c r="H684" s="30">
        <f t="shared" si="10"/>
        <v>0</v>
      </c>
    </row>
    <row r="685" spans="1:8" x14ac:dyDescent="0.25">
      <c r="A685" s="26" t="s">
        <v>1105</v>
      </c>
      <c r="B685" s="27" t="s">
        <v>1659</v>
      </c>
      <c r="C685" s="27" t="s">
        <v>1667</v>
      </c>
      <c r="D685" s="27" t="s">
        <v>1672</v>
      </c>
      <c r="E685" s="27" t="s">
        <v>1683</v>
      </c>
      <c r="F685" s="32"/>
      <c r="G685" s="53">
        <v>363.85541926807298</v>
      </c>
      <c r="H685" s="30">
        <f t="shared" si="10"/>
        <v>0</v>
      </c>
    </row>
    <row r="686" spans="1:8" x14ac:dyDescent="0.25">
      <c r="A686" s="26" t="s">
        <v>1106</v>
      </c>
      <c r="B686" s="27" t="s">
        <v>1659</v>
      </c>
      <c r="C686" s="27" t="s">
        <v>1667</v>
      </c>
      <c r="D686" s="27" t="s">
        <v>1673</v>
      </c>
      <c r="E686" s="27" t="s">
        <v>1683</v>
      </c>
      <c r="F686" s="32"/>
      <c r="G686" s="53">
        <v>402.50343607303898</v>
      </c>
      <c r="H686" s="30">
        <f t="shared" si="10"/>
        <v>0</v>
      </c>
    </row>
    <row r="687" spans="1:8" x14ac:dyDescent="0.25">
      <c r="A687" s="26" t="s">
        <v>1107</v>
      </c>
      <c r="B687" s="27" t="s">
        <v>1659</v>
      </c>
      <c r="C687" s="27" t="s">
        <v>1667</v>
      </c>
      <c r="D687" s="27" t="s">
        <v>1674</v>
      </c>
      <c r="E687" s="27" t="s">
        <v>1683</v>
      </c>
      <c r="F687" s="32"/>
      <c r="G687" s="53">
        <v>447.37797752697003</v>
      </c>
      <c r="H687" s="30">
        <f t="shared" si="10"/>
        <v>0</v>
      </c>
    </row>
    <row r="688" spans="1:8" x14ac:dyDescent="0.25">
      <c r="A688" s="26" t="s">
        <v>1108</v>
      </c>
      <c r="B688" s="27" t="s">
        <v>1659</v>
      </c>
      <c r="C688" s="27" t="s">
        <v>1667</v>
      </c>
      <c r="D688" s="27" t="s">
        <v>1675</v>
      </c>
      <c r="E688" s="27" t="s">
        <v>1683</v>
      </c>
      <c r="F688" s="32"/>
      <c r="G688" s="53">
        <v>367.91635111407101</v>
      </c>
      <c r="H688" s="30">
        <f t="shared" si="10"/>
        <v>0</v>
      </c>
    </row>
    <row r="689" spans="1:8" x14ac:dyDescent="0.25">
      <c r="A689" s="26" t="s">
        <v>1109</v>
      </c>
      <c r="B689" s="27" t="s">
        <v>1659</v>
      </c>
      <c r="C689" s="27" t="s">
        <v>1667</v>
      </c>
      <c r="D689" s="27" t="s">
        <v>1676</v>
      </c>
      <c r="E689" s="27" t="s">
        <v>1683</v>
      </c>
      <c r="F689" s="32"/>
      <c r="G689" s="53">
        <v>389.55756096365502</v>
      </c>
      <c r="H689" s="30">
        <f t="shared" si="10"/>
        <v>0</v>
      </c>
    </row>
    <row r="690" spans="1:8" x14ac:dyDescent="0.25">
      <c r="A690" s="26" t="s">
        <v>1822</v>
      </c>
      <c r="B690" s="27" t="s">
        <v>1659</v>
      </c>
      <c r="C690" s="27" t="s">
        <v>1667</v>
      </c>
      <c r="D690" s="27" t="s">
        <v>1736</v>
      </c>
      <c r="E690" s="27" t="s">
        <v>1684</v>
      </c>
      <c r="F690" s="32"/>
      <c r="G690" s="53">
        <v>225.31019874031301</v>
      </c>
      <c r="H690" s="30">
        <f t="shared" si="10"/>
        <v>0</v>
      </c>
    </row>
    <row r="691" spans="1:8" x14ac:dyDescent="0.25">
      <c r="A691" s="26" t="s">
        <v>1110</v>
      </c>
      <c r="B691" s="27" t="s">
        <v>1659</v>
      </c>
      <c r="C691" s="27" t="s">
        <v>1667</v>
      </c>
      <c r="D691" s="27" t="s">
        <v>1670</v>
      </c>
      <c r="E691" s="27" t="s">
        <v>1684</v>
      </c>
      <c r="F691" s="32"/>
      <c r="G691" s="53">
        <v>304.98380759369098</v>
      </c>
      <c r="H691" s="30">
        <f t="shared" si="10"/>
        <v>0</v>
      </c>
    </row>
    <row r="692" spans="1:8" x14ac:dyDescent="0.25">
      <c r="A692" s="26" t="s">
        <v>1111</v>
      </c>
      <c r="B692" s="27" t="s">
        <v>1659</v>
      </c>
      <c r="C692" s="27" t="s">
        <v>1667</v>
      </c>
      <c r="D692" s="27" t="s">
        <v>1671</v>
      </c>
      <c r="E692" s="27" t="s">
        <v>1684</v>
      </c>
      <c r="F692" s="32"/>
      <c r="G692" s="53">
        <v>347.03273064695099</v>
      </c>
      <c r="H692" s="30">
        <f t="shared" si="10"/>
        <v>0</v>
      </c>
    </row>
    <row r="693" spans="1:8" x14ac:dyDescent="0.25">
      <c r="A693" s="26" t="s">
        <v>1112</v>
      </c>
      <c r="B693" s="27" t="s">
        <v>1659</v>
      </c>
      <c r="C693" s="27" t="s">
        <v>1667</v>
      </c>
      <c r="D693" s="27" t="s">
        <v>1672</v>
      </c>
      <c r="E693" s="27" t="s">
        <v>1684</v>
      </c>
      <c r="F693" s="32"/>
      <c r="G693" s="53">
        <v>381.71831627625801</v>
      </c>
      <c r="H693" s="30">
        <f t="shared" si="10"/>
        <v>0</v>
      </c>
    </row>
    <row r="694" spans="1:8" x14ac:dyDescent="0.25">
      <c r="A694" s="26" t="s">
        <v>1113</v>
      </c>
      <c r="B694" s="27" t="s">
        <v>1659</v>
      </c>
      <c r="C694" s="27" t="s">
        <v>1667</v>
      </c>
      <c r="D694" s="27" t="s">
        <v>1673</v>
      </c>
      <c r="E694" s="27" t="s">
        <v>1684</v>
      </c>
      <c r="F694" s="32"/>
      <c r="G694" s="53">
        <v>418.06378916515001</v>
      </c>
      <c r="H694" s="30">
        <f t="shared" si="10"/>
        <v>0</v>
      </c>
    </row>
    <row r="695" spans="1:8" x14ac:dyDescent="0.25">
      <c r="A695" s="26" t="s">
        <v>1114</v>
      </c>
      <c r="B695" s="27" t="s">
        <v>1659</v>
      </c>
      <c r="C695" s="27" t="s">
        <v>1667</v>
      </c>
      <c r="D695" s="27" t="s">
        <v>1674</v>
      </c>
      <c r="E695" s="27" t="s">
        <v>1684</v>
      </c>
      <c r="F695" s="32"/>
      <c r="G695" s="53">
        <v>495.20965753038899</v>
      </c>
      <c r="H695" s="30">
        <f t="shared" si="10"/>
        <v>0</v>
      </c>
    </row>
    <row r="696" spans="1:8" x14ac:dyDescent="0.25">
      <c r="A696" s="26" t="s">
        <v>1115</v>
      </c>
      <c r="B696" s="27" t="s">
        <v>1659</v>
      </c>
      <c r="C696" s="27" t="s">
        <v>1667</v>
      </c>
      <c r="D696" s="27" t="s">
        <v>1675</v>
      </c>
      <c r="E696" s="27" t="s">
        <v>1684</v>
      </c>
      <c r="F696" s="32"/>
      <c r="G696" s="53">
        <v>448.59354417184198</v>
      </c>
      <c r="H696" s="30">
        <f t="shared" si="10"/>
        <v>0</v>
      </c>
    </row>
    <row r="697" spans="1:8" x14ac:dyDescent="0.25">
      <c r="A697" s="26" t="s">
        <v>1116</v>
      </c>
      <c r="B697" s="27" t="s">
        <v>1659</v>
      </c>
      <c r="C697" s="27" t="s">
        <v>1667</v>
      </c>
      <c r="D697" s="27" t="s">
        <v>1676</v>
      </c>
      <c r="E697" s="27" t="s">
        <v>1684</v>
      </c>
      <c r="F697" s="32"/>
      <c r="G697" s="53">
        <v>426.12556507543297</v>
      </c>
      <c r="H697" s="30">
        <f t="shared" si="10"/>
        <v>0</v>
      </c>
    </row>
    <row r="698" spans="1:8" x14ac:dyDescent="0.25">
      <c r="A698" s="26" t="s">
        <v>1823</v>
      </c>
      <c r="B698" s="27" t="s">
        <v>1659</v>
      </c>
      <c r="C698" s="27" t="s">
        <v>1667</v>
      </c>
      <c r="D698" s="27" t="s">
        <v>1736</v>
      </c>
      <c r="E698" s="27" t="s">
        <v>1685</v>
      </c>
      <c r="F698" s="32"/>
      <c r="G698" s="53">
        <v>162.85023103423501</v>
      </c>
      <c r="H698" s="30">
        <f t="shared" si="10"/>
        <v>0</v>
      </c>
    </row>
    <row r="699" spans="1:8" x14ac:dyDescent="0.25">
      <c r="A699" s="26" t="s">
        <v>1117</v>
      </c>
      <c r="B699" s="27" t="s">
        <v>1659</v>
      </c>
      <c r="C699" s="27" t="s">
        <v>1667</v>
      </c>
      <c r="D699" s="27" t="s">
        <v>1670</v>
      </c>
      <c r="E699" s="27" t="s">
        <v>1685</v>
      </c>
      <c r="F699" s="32"/>
      <c r="G699" s="53">
        <v>224.24449683155001</v>
      </c>
      <c r="H699" s="30">
        <f t="shared" si="10"/>
        <v>0</v>
      </c>
    </row>
    <row r="700" spans="1:8" x14ac:dyDescent="0.25">
      <c r="A700" s="26" t="s">
        <v>1118</v>
      </c>
      <c r="B700" s="27" t="s">
        <v>1659</v>
      </c>
      <c r="C700" s="27" t="s">
        <v>1667</v>
      </c>
      <c r="D700" s="27" t="s">
        <v>1671</v>
      </c>
      <c r="E700" s="27" t="s">
        <v>1685</v>
      </c>
      <c r="F700" s="32"/>
      <c r="G700" s="53">
        <v>264.88732962675601</v>
      </c>
      <c r="H700" s="30">
        <f t="shared" si="10"/>
        <v>0</v>
      </c>
    </row>
    <row r="701" spans="1:8" x14ac:dyDescent="0.25">
      <c r="A701" s="26" t="s">
        <v>1119</v>
      </c>
      <c r="B701" s="27" t="s">
        <v>1659</v>
      </c>
      <c r="C701" s="27" t="s">
        <v>1667</v>
      </c>
      <c r="D701" s="27" t="s">
        <v>1672</v>
      </c>
      <c r="E701" s="27" t="s">
        <v>1685</v>
      </c>
      <c r="F701" s="32"/>
      <c r="G701" s="53">
        <v>300.85710837629102</v>
      </c>
      <c r="H701" s="30">
        <f t="shared" si="10"/>
        <v>0</v>
      </c>
    </row>
    <row r="702" spans="1:8" x14ac:dyDescent="0.25">
      <c r="A702" s="26" t="s">
        <v>1120</v>
      </c>
      <c r="B702" s="27" t="s">
        <v>1659</v>
      </c>
      <c r="C702" s="27" t="s">
        <v>1667</v>
      </c>
      <c r="D702" s="27" t="s">
        <v>1673</v>
      </c>
      <c r="E702" s="27" t="s">
        <v>1685</v>
      </c>
      <c r="F702" s="32"/>
      <c r="G702" s="53">
        <v>327.10647011567301</v>
      </c>
      <c r="H702" s="30">
        <f t="shared" si="10"/>
        <v>0</v>
      </c>
    </row>
    <row r="703" spans="1:8" x14ac:dyDescent="0.25">
      <c r="A703" s="26" t="s">
        <v>1121</v>
      </c>
      <c r="B703" s="27" t="s">
        <v>1659</v>
      </c>
      <c r="C703" s="27" t="s">
        <v>1667</v>
      </c>
      <c r="D703" s="27" t="s">
        <v>1674</v>
      </c>
      <c r="E703" s="27" t="s">
        <v>1685</v>
      </c>
      <c r="F703" s="32"/>
      <c r="G703" s="53">
        <v>349.12737066211002</v>
      </c>
      <c r="H703" s="30">
        <f t="shared" si="10"/>
        <v>0</v>
      </c>
    </row>
    <row r="704" spans="1:8" x14ac:dyDescent="0.25">
      <c r="A704" s="26" t="s">
        <v>1122</v>
      </c>
      <c r="B704" s="27" t="s">
        <v>1659</v>
      </c>
      <c r="C704" s="27" t="s">
        <v>1667</v>
      </c>
      <c r="D704" s="27" t="s">
        <v>1675</v>
      </c>
      <c r="E704" s="27" t="s">
        <v>1685</v>
      </c>
      <c r="F704" s="32"/>
      <c r="G704" s="53">
        <v>313.807263261081</v>
      </c>
      <c r="H704" s="30">
        <f t="shared" si="10"/>
        <v>0</v>
      </c>
    </row>
    <row r="705" spans="1:8" x14ac:dyDescent="0.25">
      <c r="A705" s="26" t="s">
        <v>1123</v>
      </c>
      <c r="B705" s="27" t="s">
        <v>1659</v>
      </c>
      <c r="C705" s="27" t="s">
        <v>1667</v>
      </c>
      <c r="D705" s="27" t="s">
        <v>1676</v>
      </c>
      <c r="E705" s="27" t="s">
        <v>1685</v>
      </c>
      <c r="F705" s="32"/>
      <c r="G705" s="53">
        <v>334.50594106963899</v>
      </c>
      <c r="H705" s="30">
        <f t="shared" si="10"/>
        <v>0</v>
      </c>
    </row>
    <row r="706" spans="1:8" x14ac:dyDescent="0.25">
      <c r="A706" s="26" t="s">
        <v>1824</v>
      </c>
      <c r="B706" s="27" t="s">
        <v>503</v>
      </c>
      <c r="C706" s="27" t="s">
        <v>1667</v>
      </c>
      <c r="D706" s="27" t="s">
        <v>1736</v>
      </c>
      <c r="E706" s="27" t="s">
        <v>1678</v>
      </c>
      <c r="F706" s="32"/>
      <c r="G706" s="53">
        <v>150.86389650207801</v>
      </c>
      <c r="H706" s="30">
        <f t="shared" ref="H706:H769" si="11">G706*F706</f>
        <v>0</v>
      </c>
    </row>
    <row r="707" spans="1:8" x14ac:dyDescent="0.25">
      <c r="A707" s="26" t="s">
        <v>1124</v>
      </c>
      <c r="B707" s="27" t="s">
        <v>503</v>
      </c>
      <c r="C707" s="27" t="s">
        <v>1667</v>
      </c>
      <c r="D707" s="27" t="s">
        <v>1670</v>
      </c>
      <c r="E707" s="27" t="s">
        <v>1678</v>
      </c>
      <c r="F707" s="32"/>
      <c r="G707" s="53">
        <v>203.58321295548501</v>
      </c>
      <c r="H707" s="30">
        <f t="shared" si="11"/>
        <v>0</v>
      </c>
    </row>
    <row r="708" spans="1:8" x14ac:dyDescent="0.25">
      <c r="A708" s="26" t="s">
        <v>1125</v>
      </c>
      <c r="B708" s="27" t="s">
        <v>503</v>
      </c>
      <c r="C708" s="27" t="s">
        <v>1667</v>
      </c>
      <c r="D708" s="27" t="s">
        <v>1671</v>
      </c>
      <c r="E708" s="27" t="s">
        <v>1678</v>
      </c>
      <c r="F708" s="32"/>
      <c r="G708" s="53">
        <v>239.966517233025</v>
      </c>
      <c r="H708" s="30">
        <f t="shared" si="11"/>
        <v>0</v>
      </c>
    </row>
    <row r="709" spans="1:8" x14ac:dyDescent="0.25">
      <c r="A709" s="26" t="s">
        <v>1126</v>
      </c>
      <c r="B709" s="27" t="s">
        <v>503</v>
      </c>
      <c r="C709" s="27" t="s">
        <v>1667</v>
      </c>
      <c r="D709" s="27" t="s">
        <v>1672</v>
      </c>
      <c r="E709" s="27" t="s">
        <v>1678</v>
      </c>
      <c r="F709" s="32"/>
      <c r="G709" s="53">
        <v>278.16527314717501</v>
      </c>
      <c r="H709" s="30">
        <f t="shared" si="11"/>
        <v>0</v>
      </c>
    </row>
    <row r="710" spans="1:8" x14ac:dyDescent="0.25">
      <c r="A710" s="26" t="s">
        <v>1127</v>
      </c>
      <c r="B710" s="27" t="s">
        <v>503</v>
      </c>
      <c r="C710" s="27" t="s">
        <v>1667</v>
      </c>
      <c r="D710" s="27" t="s">
        <v>1673</v>
      </c>
      <c r="E710" s="27" t="s">
        <v>1678</v>
      </c>
      <c r="F710" s="32"/>
      <c r="G710" s="53">
        <v>298.26514777643399</v>
      </c>
      <c r="H710" s="30">
        <f t="shared" si="11"/>
        <v>0</v>
      </c>
    </row>
    <row r="711" spans="1:8" x14ac:dyDescent="0.25">
      <c r="A711" s="26" t="s">
        <v>1128</v>
      </c>
      <c r="B711" s="27" t="s">
        <v>503</v>
      </c>
      <c r="C711" s="27" t="s">
        <v>1667</v>
      </c>
      <c r="D711" s="27" t="s">
        <v>1674</v>
      </c>
      <c r="E711" s="27" t="s">
        <v>1678</v>
      </c>
      <c r="F711" s="32"/>
      <c r="G711" s="53">
        <v>323.92384557246203</v>
      </c>
      <c r="H711" s="30">
        <f t="shared" si="11"/>
        <v>0</v>
      </c>
    </row>
    <row r="712" spans="1:8" x14ac:dyDescent="0.25">
      <c r="A712" s="26" t="s">
        <v>1129</v>
      </c>
      <c r="B712" s="27" t="s">
        <v>503</v>
      </c>
      <c r="C712" s="27" t="s">
        <v>1667</v>
      </c>
      <c r="D712" s="27" t="s">
        <v>1675</v>
      </c>
      <c r="E712" s="27" t="s">
        <v>1678</v>
      </c>
      <c r="F712" s="32"/>
      <c r="G712" s="53">
        <v>289.05823869229198</v>
      </c>
      <c r="H712" s="30">
        <f t="shared" si="11"/>
        <v>0</v>
      </c>
    </row>
    <row r="713" spans="1:8" x14ac:dyDescent="0.25">
      <c r="A713" s="26" t="s">
        <v>1130</v>
      </c>
      <c r="B713" s="27" t="s">
        <v>503</v>
      </c>
      <c r="C713" s="27" t="s">
        <v>1667</v>
      </c>
      <c r="D713" s="27" t="s">
        <v>1676</v>
      </c>
      <c r="E713" s="27" t="s">
        <v>1678</v>
      </c>
      <c r="F713" s="32"/>
      <c r="G713" s="53">
        <v>292.60417131118999</v>
      </c>
      <c r="H713" s="30">
        <f t="shared" si="11"/>
        <v>0</v>
      </c>
    </row>
    <row r="714" spans="1:8" x14ac:dyDescent="0.25">
      <c r="A714" s="26" t="s">
        <v>1825</v>
      </c>
      <c r="B714" s="27" t="s">
        <v>503</v>
      </c>
      <c r="C714" s="27" t="s">
        <v>1667</v>
      </c>
      <c r="D714" s="27" t="s">
        <v>1736</v>
      </c>
      <c r="E714" s="27" t="s">
        <v>1679</v>
      </c>
      <c r="F714" s="32"/>
      <c r="G714" s="53">
        <v>285.92955611377602</v>
      </c>
      <c r="H714" s="30">
        <f t="shared" si="11"/>
        <v>0</v>
      </c>
    </row>
    <row r="715" spans="1:8" x14ac:dyDescent="0.25">
      <c r="A715" s="26" t="s">
        <v>1131</v>
      </c>
      <c r="B715" s="27" t="s">
        <v>503</v>
      </c>
      <c r="C715" s="27" t="s">
        <v>1667</v>
      </c>
      <c r="D715" s="27" t="s">
        <v>1670</v>
      </c>
      <c r="E715" s="27" t="s">
        <v>1679</v>
      </c>
      <c r="F715" s="32"/>
      <c r="G715" s="53">
        <v>364.460336753555</v>
      </c>
      <c r="H715" s="30">
        <f t="shared" si="11"/>
        <v>0</v>
      </c>
    </row>
    <row r="716" spans="1:8" x14ac:dyDescent="0.25">
      <c r="A716" s="26" t="s">
        <v>1132</v>
      </c>
      <c r="B716" s="27" t="s">
        <v>503</v>
      </c>
      <c r="C716" s="27" t="s">
        <v>1667</v>
      </c>
      <c r="D716" s="27" t="s">
        <v>1671</v>
      </c>
      <c r="E716" s="27" t="s">
        <v>1679</v>
      </c>
      <c r="F716" s="32"/>
      <c r="G716" s="53">
        <v>410.11869154123798</v>
      </c>
      <c r="H716" s="30">
        <f t="shared" si="11"/>
        <v>0</v>
      </c>
    </row>
    <row r="717" spans="1:8" x14ac:dyDescent="0.25">
      <c r="A717" s="26" t="s">
        <v>1133</v>
      </c>
      <c r="B717" s="27" t="s">
        <v>503</v>
      </c>
      <c r="C717" s="27" t="s">
        <v>1667</v>
      </c>
      <c r="D717" s="27" t="s">
        <v>1672</v>
      </c>
      <c r="E717" s="27" t="s">
        <v>1679</v>
      </c>
      <c r="F717" s="32"/>
      <c r="G717" s="53">
        <v>442.81272344994898</v>
      </c>
      <c r="H717" s="30">
        <f t="shared" si="11"/>
        <v>0</v>
      </c>
    </row>
    <row r="718" spans="1:8" x14ac:dyDescent="0.25">
      <c r="A718" s="26" t="s">
        <v>1134</v>
      </c>
      <c r="B718" s="27" t="s">
        <v>503</v>
      </c>
      <c r="C718" s="27" t="s">
        <v>1667</v>
      </c>
      <c r="D718" s="27" t="s">
        <v>1673</v>
      </c>
      <c r="E718" s="27" t="s">
        <v>1679</v>
      </c>
      <c r="F718" s="32"/>
      <c r="G718" s="53">
        <v>480.249477395567</v>
      </c>
      <c r="H718" s="30">
        <f t="shared" si="11"/>
        <v>0</v>
      </c>
    </row>
    <row r="719" spans="1:8" x14ac:dyDescent="0.25">
      <c r="A719" s="26" t="s">
        <v>1135</v>
      </c>
      <c r="B719" s="27" t="s">
        <v>503</v>
      </c>
      <c r="C719" s="27" t="s">
        <v>1667</v>
      </c>
      <c r="D719" s="27" t="s">
        <v>1674</v>
      </c>
      <c r="E719" s="27" t="s">
        <v>1679</v>
      </c>
      <c r="F719" s="32"/>
      <c r="G719" s="53">
        <v>575.80629902222302</v>
      </c>
      <c r="H719" s="30">
        <f t="shared" si="11"/>
        <v>0</v>
      </c>
    </row>
    <row r="720" spans="1:8" x14ac:dyDescent="0.25">
      <c r="A720" s="26" t="s">
        <v>1136</v>
      </c>
      <c r="B720" s="27" t="s">
        <v>503</v>
      </c>
      <c r="C720" s="27" t="s">
        <v>1667</v>
      </c>
      <c r="D720" s="27" t="s">
        <v>1675</v>
      </c>
      <c r="E720" s="27" t="s">
        <v>1679</v>
      </c>
      <c r="F720" s="32"/>
      <c r="G720" s="53">
        <v>534.87711030773698</v>
      </c>
      <c r="H720" s="30">
        <f t="shared" si="11"/>
        <v>0</v>
      </c>
    </row>
    <row r="721" spans="1:8" x14ac:dyDescent="0.25">
      <c r="A721" s="26" t="s">
        <v>1137</v>
      </c>
      <c r="B721" s="27" t="s">
        <v>503</v>
      </c>
      <c r="C721" s="27" t="s">
        <v>1667</v>
      </c>
      <c r="D721" s="27" t="s">
        <v>1676</v>
      </c>
      <c r="E721" s="27" t="s">
        <v>1679</v>
      </c>
      <c r="F721" s="32"/>
      <c r="G721" s="53">
        <v>473.195175932295</v>
      </c>
      <c r="H721" s="30">
        <f t="shared" si="11"/>
        <v>0</v>
      </c>
    </row>
    <row r="722" spans="1:8" x14ac:dyDescent="0.25">
      <c r="A722" s="26" t="s">
        <v>1826</v>
      </c>
      <c r="B722" s="27" t="s">
        <v>503</v>
      </c>
      <c r="C722" s="27" t="s">
        <v>1667</v>
      </c>
      <c r="D722" s="27" t="s">
        <v>1736</v>
      </c>
      <c r="E722" s="27" t="s">
        <v>1680</v>
      </c>
      <c r="F722" s="32"/>
      <c r="G722" s="53">
        <v>228.35151130702101</v>
      </c>
      <c r="H722" s="30">
        <f t="shared" si="11"/>
        <v>0</v>
      </c>
    </row>
    <row r="723" spans="1:8" x14ac:dyDescent="0.25">
      <c r="A723" s="26" t="s">
        <v>1138</v>
      </c>
      <c r="B723" s="27" t="s">
        <v>503</v>
      </c>
      <c r="C723" s="27" t="s">
        <v>1667</v>
      </c>
      <c r="D723" s="27" t="s">
        <v>1670</v>
      </c>
      <c r="E723" s="27" t="s">
        <v>1680</v>
      </c>
      <c r="F723" s="32"/>
      <c r="G723" s="53">
        <v>292.04538716572199</v>
      </c>
      <c r="H723" s="30">
        <f t="shared" si="11"/>
        <v>0</v>
      </c>
    </row>
    <row r="724" spans="1:8" x14ac:dyDescent="0.25">
      <c r="A724" s="26" t="s">
        <v>1139</v>
      </c>
      <c r="B724" s="27" t="s">
        <v>503</v>
      </c>
      <c r="C724" s="27" t="s">
        <v>1667</v>
      </c>
      <c r="D724" s="27" t="s">
        <v>1671</v>
      </c>
      <c r="E724" s="27" t="s">
        <v>1680</v>
      </c>
      <c r="F724" s="32"/>
      <c r="G724" s="53">
        <v>329.12755285383702</v>
      </c>
      <c r="H724" s="30">
        <f t="shared" si="11"/>
        <v>0</v>
      </c>
    </row>
    <row r="725" spans="1:8" x14ac:dyDescent="0.25">
      <c r="A725" s="26" t="s">
        <v>1140</v>
      </c>
      <c r="B725" s="27" t="s">
        <v>503</v>
      </c>
      <c r="C725" s="27" t="s">
        <v>1667</v>
      </c>
      <c r="D725" s="27" t="s">
        <v>1672</v>
      </c>
      <c r="E725" s="27" t="s">
        <v>1680</v>
      </c>
      <c r="F725" s="32"/>
      <c r="G725" s="53">
        <v>369.27612527691502</v>
      </c>
      <c r="H725" s="30">
        <f t="shared" si="11"/>
        <v>0</v>
      </c>
    </row>
    <row r="726" spans="1:8" x14ac:dyDescent="0.25">
      <c r="A726" s="26" t="s">
        <v>1141</v>
      </c>
      <c r="B726" s="27" t="s">
        <v>503</v>
      </c>
      <c r="C726" s="27" t="s">
        <v>1667</v>
      </c>
      <c r="D726" s="27" t="s">
        <v>1673</v>
      </c>
      <c r="E726" s="27" t="s">
        <v>1680</v>
      </c>
      <c r="F726" s="32"/>
      <c r="G726" s="53">
        <v>411.55988943448</v>
      </c>
      <c r="H726" s="30">
        <f t="shared" si="11"/>
        <v>0</v>
      </c>
    </row>
    <row r="727" spans="1:8" x14ac:dyDescent="0.25">
      <c r="A727" s="26" t="s">
        <v>1142</v>
      </c>
      <c r="B727" s="27" t="s">
        <v>503</v>
      </c>
      <c r="C727" s="27" t="s">
        <v>1667</v>
      </c>
      <c r="D727" s="27" t="s">
        <v>1674</v>
      </c>
      <c r="E727" s="27" t="s">
        <v>1680</v>
      </c>
      <c r="F727" s="32"/>
      <c r="G727" s="53">
        <v>435.96020800841302</v>
      </c>
      <c r="H727" s="30">
        <f t="shared" si="11"/>
        <v>0</v>
      </c>
    </row>
    <row r="728" spans="1:8" x14ac:dyDescent="0.25">
      <c r="A728" s="26" t="s">
        <v>1143</v>
      </c>
      <c r="B728" s="27" t="s">
        <v>503</v>
      </c>
      <c r="C728" s="27" t="s">
        <v>1667</v>
      </c>
      <c r="D728" s="27" t="s">
        <v>1675</v>
      </c>
      <c r="E728" s="27" t="s">
        <v>1680</v>
      </c>
      <c r="F728" s="32"/>
      <c r="G728" s="53">
        <v>411.126018482478</v>
      </c>
      <c r="H728" s="30">
        <f t="shared" si="11"/>
        <v>0</v>
      </c>
    </row>
    <row r="729" spans="1:8" x14ac:dyDescent="0.25">
      <c r="A729" s="26" t="s">
        <v>1144</v>
      </c>
      <c r="B729" s="27" t="s">
        <v>503</v>
      </c>
      <c r="C729" s="27" t="s">
        <v>1667</v>
      </c>
      <c r="D729" s="27" t="s">
        <v>1676</v>
      </c>
      <c r="E729" s="27" t="s">
        <v>1680</v>
      </c>
      <c r="F729" s="32"/>
      <c r="G729" s="53">
        <v>402.47679503388298</v>
      </c>
      <c r="H729" s="30">
        <f t="shared" si="11"/>
        <v>0</v>
      </c>
    </row>
    <row r="730" spans="1:8" x14ac:dyDescent="0.25">
      <c r="A730" s="26" t="s">
        <v>1827</v>
      </c>
      <c r="B730" s="27" t="s">
        <v>503</v>
      </c>
      <c r="C730" s="27" t="s">
        <v>1667</v>
      </c>
      <c r="D730" s="27" t="s">
        <v>1736</v>
      </c>
      <c r="E730" s="27" t="s">
        <v>1681</v>
      </c>
      <c r="F730" s="32"/>
      <c r="G730" s="53">
        <v>156.92171923514999</v>
      </c>
      <c r="H730" s="30">
        <f t="shared" si="11"/>
        <v>0</v>
      </c>
    </row>
    <row r="731" spans="1:8" x14ac:dyDescent="0.25">
      <c r="A731" s="26" t="s">
        <v>1145</v>
      </c>
      <c r="B731" s="27" t="s">
        <v>503</v>
      </c>
      <c r="C731" s="27" t="s">
        <v>1667</v>
      </c>
      <c r="D731" s="27" t="s">
        <v>1670</v>
      </c>
      <c r="E731" s="27" t="s">
        <v>1681</v>
      </c>
      <c r="F731" s="32"/>
      <c r="G731" s="53">
        <v>213.78731053888299</v>
      </c>
      <c r="H731" s="30">
        <f t="shared" si="11"/>
        <v>0</v>
      </c>
    </row>
    <row r="732" spans="1:8" x14ac:dyDescent="0.25">
      <c r="A732" s="26" t="s">
        <v>1146</v>
      </c>
      <c r="B732" s="27" t="s">
        <v>503</v>
      </c>
      <c r="C732" s="27" t="s">
        <v>1667</v>
      </c>
      <c r="D732" s="27" t="s">
        <v>1671</v>
      </c>
      <c r="E732" s="27" t="s">
        <v>1681</v>
      </c>
      <c r="F732" s="32"/>
      <c r="G732" s="53">
        <v>240.79049878108</v>
      </c>
      <c r="H732" s="30">
        <f t="shared" si="11"/>
        <v>0</v>
      </c>
    </row>
    <row r="733" spans="1:8" x14ac:dyDescent="0.25">
      <c r="A733" s="26" t="s">
        <v>1147</v>
      </c>
      <c r="B733" s="27" t="s">
        <v>503</v>
      </c>
      <c r="C733" s="27" t="s">
        <v>1667</v>
      </c>
      <c r="D733" s="27" t="s">
        <v>1672</v>
      </c>
      <c r="E733" s="27" t="s">
        <v>1681</v>
      </c>
      <c r="F733" s="32"/>
      <c r="G733" s="53">
        <v>262.51056347255701</v>
      </c>
      <c r="H733" s="30">
        <f t="shared" si="11"/>
        <v>0</v>
      </c>
    </row>
    <row r="734" spans="1:8" x14ac:dyDescent="0.25">
      <c r="A734" s="26" t="s">
        <v>1148</v>
      </c>
      <c r="B734" s="27" t="s">
        <v>503</v>
      </c>
      <c r="C734" s="27" t="s">
        <v>1667</v>
      </c>
      <c r="D734" s="27" t="s">
        <v>1673</v>
      </c>
      <c r="E734" s="27" t="s">
        <v>1681</v>
      </c>
      <c r="F734" s="32"/>
      <c r="G734" s="53">
        <v>278.011186793055</v>
      </c>
      <c r="H734" s="30">
        <f t="shared" si="11"/>
        <v>0</v>
      </c>
    </row>
    <row r="735" spans="1:8" x14ac:dyDescent="0.25">
      <c r="A735" s="26" t="s">
        <v>1149</v>
      </c>
      <c r="B735" s="27" t="s">
        <v>503</v>
      </c>
      <c r="C735" s="27" t="s">
        <v>1667</v>
      </c>
      <c r="D735" s="27" t="s">
        <v>1674</v>
      </c>
      <c r="E735" s="27" t="s">
        <v>1681</v>
      </c>
      <c r="F735" s="32"/>
      <c r="G735" s="53">
        <v>275.86859373118199</v>
      </c>
      <c r="H735" s="30">
        <f t="shared" si="11"/>
        <v>0</v>
      </c>
    </row>
    <row r="736" spans="1:8" x14ac:dyDescent="0.25">
      <c r="A736" s="26" t="s">
        <v>1150</v>
      </c>
      <c r="B736" s="27" t="s">
        <v>503</v>
      </c>
      <c r="C736" s="27" t="s">
        <v>1667</v>
      </c>
      <c r="D736" s="27" t="s">
        <v>1675</v>
      </c>
      <c r="E736" s="27" t="s">
        <v>1681</v>
      </c>
      <c r="F736" s="32"/>
      <c r="G736" s="53">
        <v>252.12711151336401</v>
      </c>
      <c r="H736" s="30">
        <f t="shared" si="11"/>
        <v>0</v>
      </c>
    </row>
    <row r="737" spans="1:8" x14ac:dyDescent="0.25">
      <c r="A737" s="26" t="s">
        <v>1151</v>
      </c>
      <c r="B737" s="27" t="s">
        <v>503</v>
      </c>
      <c r="C737" s="27" t="s">
        <v>1667</v>
      </c>
      <c r="D737" s="27" t="s">
        <v>1676</v>
      </c>
      <c r="E737" s="27" t="s">
        <v>1681</v>
      </c>
      <c r="F737" s="32"/>
      <c r="G737" s="53">
        <v>291.311809151776</v>
      </c>
      <c r="H737" s="30">
        <f t="shared" si="11"/>
        <v>0</v>
      </c>
    </row>
    <row r="738" spans="1:8" x14ac:dyDescent="0.25">
      <c r="A738" s="26" t="s">
        <v>1828</v>
      </c>
      <c r="B738" s="27" t="s">
        <v>503</v>
      </c>
      <c r="C738" s="27" t="s">
        <v>1667</v>
      </c>
      <c r="D738" s="27" t="s">
        <v>1736</v>
      </c>
      <c r="E738" s="27" t="s">
        <v>1682</v>
      </c>
      <c r="F738" s="32"/>
      <c r="G738" s="53">
        <v>162.12171486316601</v>
      </c>
      <c r="H738" s="30">
        <f t="shared" si="11"/>
        <v>0</v>
      </c>
    </row>
    <row r="739" spans="1:8" x14ac:dyDescent="0.25">
      <c r="A739" s="26" t="s">
        <v>1152</v>
      </c>
      <c r="B739" s="27" t="s">
        <v>503</v>
      </c>
      <c r="C739" s="27" t="s">
        <v>1667</v>
      </c>
      <c r="D739" s="27" t="s">
        <v>1670</v>
      </c>
      <c r="E739" s="27" t="s">
        <v>1682</v>
      </c>
      <c r="F739" s="32"/>
      <c r="G739" s="53">
        <v>219.27594899771199</v>
      </c>
      <c r="H739" s="30">
        <f t="shared" si="11"/>
        <v>0</v>
      </c>
    </row>
    <row r="740" spans="1:8" x14ac:dyDescent="0.25">
      <c r="A740" s="26" t="s">
        <v>1153</v>
      </c>
      <c r="B740" s="27" t="s">
        <v>503</v>
      </c>
      <c r="C740" s="27" t="s">
        <v>1667</v>
      </c>
      <c r="D740" s="27" t="s">
        <v>1671</v>
      </c>
      <c r="E740" s="27" t="s">
        <v>1682</v>
      </c>
      <c r="F740" s="32"/>
      <c r="G740" s="53">
        <v>254.78077515790901</v>
      </c>
      <c r="H740" s="30">
        <f t="shared" si="11"/>
        <v>0</v>
      </c>
    </row>
    <row r="741" spans="1:8" x14ac:dyDescent="0.25">
      <c r="A741" s="26" t="s">
        <v>1154</v>
      </c>
      <c r="B741" s="27" t="s">
        <v>503</v>
      </c>
      <c r="C741" s="27" t="s">
        <v>1667</v>
      </c>
      <c r="D741" s="27" t="s">
        <v>1672</v>
      </c>
      <c r="E741" s="27" t="s">
        <v>1682</v>
      </c>
      <c r="F741" s="32"/>
      <c r="G741" s="53">
        <v>268.91600367787299</v>
      </c>
      <c r="H741" s="30">
        <f t="shared" si="11"/>
        <v>0</v>
      </c>
    </row>
    <row r="742" spans="1:8" x14ac:dyDescent="0.25">
      <c r="A742" s="26" t="s">
        <v>1155</v>
      </c>
      <c r="B742" s="27" t="s">
        <v>503</v>
      </c>
      <c r="C742" s="27" t="s">
        <v>1667</v>
      </c>
      <c r="D742" s="27" t="s">
        <v>1673</v>
      </c>
      <c r="E742" s="27" t="s">
        <v>1682</v>
      </c>
      <c r="F742" s="32"/>
      <c r="G742" s="53">
        <v>292.478333928013</v>
      </c>
      <c r="H742" s="30">
        <f t="shared" si="11"/>
        <v>0</v>
      </c>
    </row>
    <row r="743" spans="1:8" x14ac:dyDescent="0.25">
      <c r="A743" s="26" t="s">
        <v>1156</v>
      </c>
      <c r="B743" s="27" t="s">
        <v>503</v>
      </c>
      <c r="C743" s="27" t="s">
        <v>1667</v>
      </c>
      <c r="D743" s="27" t="s">
        <v>1674</v>
      </c>
      <c r="E743" s="27" t="s">
        <v>1682</v>
      </c>
      <c r="F743" s="32"/>
      <c r="G743" s="53">
        <v>385.08770978478202</v>
      </c>
      <c r="H743" s="30">
        <f t="shared" si="11"/>
        <v>0</v>
      </c>
    </row>
    <row r="744" spans="1:8" x14ac:dyDescent="0.25">
      <c r="A744" s="26" t="s">
        <v>1157</v>
      </c>
      <c r="B744" s="27" t="s">
        <v>503</v>
      </c>
      <c r="C744" s="27" t="s">
        <v>1667</v>
      </c>
      <c r="D744" s="27" t="s">
        <v>1675</v>
      </c>
      <c r="E744" s="27" t="s">
        <v>1682</v>
      </c>
      <c r="F744" s="32"/>
      <c r="G744" s="53">
        <v>337.21330791188598</v>
      </c>
      <c r="H744" s="30">
        <f t="shared" si="11"/>
        <v>0</v>
      </c>
    </row>
    <row r="745" spans="1:8" x14ac:dyDescent="0.25">
      <c r="A745" s="26" t="s">
        <v>1158</v>
      </c>
      <c r="B745" s="27" t="s">
        <v>503</v>
      </c>
      <c r="C745" s="27" t="s">
        <v>1667</v>
      </c>
      <c r="D745" s="27" t="s">
        <v>1676</v>
      </c>
      <c r="E745" s="27" t="s">
        <v>1682</v>
      </c>
      <c r="F745" s="32"/>
      <c r="G745" s="53">
        <v>302.98428747380802</v>
      </c>
      <c r="H745" s="30">
        <f t="shared" si="11"/>
        <v>0</v>
      </c>
    </row>
    <row r="746" spans="1:8" x14ac:dyDescent="0.25">
      <c r="A746" s="26" t="s">
        <v>1829</v>
      </c>
      <c r="B746" s="27" t="s">
        <v>503</v>
      </c>
      <c r="C746" s="27" t="s">
        <v>1667</v>
      </c>
      <c r="D746" s="27" t="s">
        <v>1736</v>
      </c>
      <c r="E746" s="27" t="s">
        <v>1683</v>
      </c>
      <c r="F746" s="32"/>
      <c r="G746" s="53">
        <v>173.897582873754</v>
      </c>
      <c r="H746" s="30">
        <f t="shared" si="11"/>
        <v>0</v>
      </c>
    </row>
    <row r="747" spans="1:8" x14ac:dyDescent="0.25">
      <c r="A747" s="26" t="s">
        <v>1159</v>
      </c>
      <c r="B747" s="27" t="s">
        <v>503</v>
      </c>
      <c r="C747" s="27" t="s">
        <v>1667</v>
      </c>
      <c r="D747" s="27" t="s">
        <v>1670</v>
      </c>
      <c r="E747" s="27" t="s">
        <v>1683</v>
      </c>
      <c r="F747" s="32"/>
      <c r="G747" s="53">
        <v>231.17183749470101</v>
      </c>
      <c r="H747" s="30">
        <f t="shared" si="11"/>
        <v>0</v>
      </c>
    </row>
    <row r="748" spans="1:8" x14ac:dyDescent="0.25">
      <c r="A748" s="26" t="s">
        <v>1160</v>
      </c>
      <c r="B748" s="27" t="s">
        <v>503</v>
      </c>
      <c r="C748" s="27" t="s">
        <v>1667</v>
      </c>
      <c r="D748" s="27" t="s">
        <v>1671</v>
      </c>
      <c r="E748" s="27" t="s">
        <v>1683</v>
      </c>
      <c r="F748" s="32"/>
      <c r="G748" s="53">
        <v>264.294973411721</v>
      </c>
      <c r="H748" s="30">
        <f t="shared" si="11"/>
        <v>0</v>
      </c>
    </row>
    <row r="749" spans="1:8" x14ac:dyDescent="0.25">
      <c r="A749" s="26" t="s">
        <v>1161</v>
      </c>
      <c r="B749" s="27" t="s">
        <v>503</v>
      </c>
      <c r="C749" s="27" t="s">
        <v>1667</v>
      </c>
      <c r="D749" s="27" t="s">
        <v>1672</v>
      </c>
      <c r="E749" s="27" t="s">
        <v>1683</v>
      </c>
      <c r="F749" s="32"/>
      <c r="G749" s="53">
        <v>291.90398476799299</v>
      </c>
      <c r="H749" s="30">
        <f t="shared" si="11"/>
        <v>0</v>
      </c>
    </row>
    <row r="750" spans="1:8" x14ac:dyDescent="0.25">
      <c r="A750" s="26" t="s">
        <v>1162</v>
      </c>
      <c r="B750" s="27" t="s">
        <v>503</v>
      </c>
      <c r="C750" s="27" t="s">
        <v>1667</v>
      </c>
      <c r="D750" s="27" t="s">
        <v>1673</v>
      </c>
      <c r="E750" s="27" t="s">
        <v>1683</v>
      </c>
      <c r="F750" s="32"/>
      <c r="G750" s="53">
        <v>314.34438236856101</v>
      </c>
      <c r="H750" s="30">
        <f t="shared" si="11"/>
        <v>0</v>
      </c>
    </row>
    <row r="751" spans="1:8" x14ac:dyDescent="0.25">
      <c r="A751" s="26" t="s">
        <v>1163</v>
      </c>
      <c r="B751" s="27" t="s">
        <v>503</v>
      </c>
      <c r="C751" s="27" t="s">
        <v>1667</v>
      </c>
      <c r="D751" s="27" t="s">
        <v>1674</v>
      </c>
      <c r="E751" s="27" t="s">
        <v>1683</v>
      </c>
      <c r="F751" s="32"/>
      <c r="G751" s="53">
        <v>341.02930786983802</v>
      </c>
      <c r="H751" s="30">
        <f t="shared" si="11"/>
        <v>0</v>
      </c>
    </row>
    <row r="752" spans="1:8" x14ac:dyDescent="0.25">
      <c r="A752" s="26" t="s">
        <v>1164</v>
      </c>
      <c r="B752" s="27" t="s">
        <v>503</v>
      </c>
      <c r="C752" s="27" t="s">
        <v>1667</v>
      </c>
      <c r="D752" s="27" t="s">
        <v>1675</v>
      </c>
      <c r="E752" s="27" t="s">
        <v>1683</v>
      </c>
      <c r="F752" s="32"/>
      <c r="G752" s="53">
        <v>287.013284736093</v>
      </c>
      <c r="H752" s="30">
        <f t="shared" si="11"/>
        <v>0</v>
      </c>
    </row>
    <row r="753" spans="1:8" x14ac:dyDescent="0.25">
      <c r="A753" s="26" t="s">
        <v>1165</v>
      </c>
      <c r="B753" s="27" t="s">
        <v>503</v>
      </c>
      <c r="C753" s="27" t="s">
        <v>1667</v>
      </c>
      <c r="D753" s="27" t="s">
        <v>1676</v>
      </c>
      <c r="E753" s="27" t="s">
        <v>1683</v>
      </c>
      <c r="F753" s="32"/>
      <c r="G753" s="53">
        <v>315.91016354561998</v>
      </c>
      <c r="H753" s="30">
        <f t="shared" si="11"/>
        <v>0</v>
      </c>
    </row>
    <row r="754" spans="1:8" x14ac:dyDescent="0.25">
      <c r="A754" s="26" t="s">
        <v>1830</v>
      </c>
      <c r="B754" s="27" t="s">
        <v>503</v>
      </c>
      <c r="C754" s="27" t="s">
        <v>1667</v>
      </c>
      <c r="D754" s="27" t="s">
        <v>1736</v>
      </c>
      <c r="E754" s="27" t="s">
        <v>1684</v>
      </c>
      <c r="F754" s="32"/>
      <c r="G754" s="53">
        <v>201.41459847008099</v>
      </c>
      <c r="H754" s="30">
        <f t="shared" si="11"/>
        <v>0</v>
      </c>
    </row>
    <row r="755" spans="1:8" x14ac:dyDescent="0.25">
      <c r="A755" s="26" t="s">
        <v>1166</v>
      </c>
      <c r="B755" s="27" t="s">
        <v>503</v>
      </c>
      <c r="C755" s="27" t="s">
        <v>1667</v>
      </c>
      <c r="D755" s="27" t="s">
        <v>1670</v>
      </c>
      <c r="E755" s="27" t="s">
        <v>1684</v>
      </c>
      <c r="F755" s="32"/>
      <c r="G755" s="53">
        <v>261.86503890627398</v>
      </c>
      <c r="H755" s="30">
        <f t="shared" si="11"/>
        <v>0</v>
      </c>
    </row>
    <row r="756" spans="1:8" x14ac:dyDescent="0.25">
      <c r="A756" s="26" t="s">
        <v>1167</v>
      </c>
      <c r="B756" s="27" t="s">
        <v>503</v>
      </c>
      <c r="C756" s="27" t="s">
        <v>1667</v>
      </c>
      <c r="D756" s="27" t="s">
        <v>1671</v>
      </c>
      <c r="E756" s="27" t="s">
        <v>1684</v>
      </c>
      <c r="F756" s="32"/>
      <c r="G756" s="53">
        <v>288.55404686835902</v>
      </c>
      <c r="H756" s="30">
        <f t="shared" si="11"/>
        <v>0</v>
      </c>
    </row>
    <row r="757" spans="1:8" x14ac:dyDescent="0.25">
      <c r="A757" s="26" t="s">
        <v>1168</v>
      </c>
      <c r="B757" s="27" t="s">
        <v>503</v>
      </c>
      <c r="C757" s="27" t="s">
        <v>1667</v>
      </c>
      <c r="D757" s="27" t="s">
        <v>1672</v>
      </c>
      <c r="E757" s="27" t="s">
        <v>1684</v>
      </c>
      <c r="F757" s="32"/>
      <c r="G757" s="53">
        <v>308.74722169822002</v>
      </c>
      <c r="H757" s="30">
        <f t="shared" si="11"/>
        <v>0</v>
      </c>
    </row>
    <row r="758" spans="1:8" x14ac:dyDescent="0.25">
      <c r="A758" s="26" t="s">
        <v>1169</v>
      </c>
      <c r="B758" s="27" t="s">
        <v>503</v>
      </c>
      <c r="C758" s="27" t="s">
        <v>1667</v>
      </c>
      <c r="D758" s="27" t="s">
        <v>1673</v>
      </c>
      <c r="E758" s="27" t="s">
        <v>1684</v>
      </c>
      <c r="F758" s="32"/>
      <c r="G758" s="53">
        <v>329.23257121872501</v>
      </c>
      <c r="H758" s="30">
        <f t="shared" si="11"/>
        <v>0</v>
      </c>
    </row>
    <row r="759" spans="1:8" x14ac:dyDescent="0.25">
      <c r="A759" s="26" t="s">
        <v>1170</v>
      </c>
      <c r="B759" s="27" t="s">
        <v>503</v>
      </c>
      <c r="C759" s="27" t="s">
        <v>1667</v>
      </c>
      <c r="D759" s="27" t="s">
        <v>1674</v>
      </c>
      <c r="E759" s="27" t="s">
        <v>1684</v>
      </c>
      <c r="F759" s="32"/>
      <c r="G759" s="53">
        <v>380.541384503573</v>
      </c>
      <c r="H759" s="30">
        <f t="shared" si="11"/>
        <v>0</v>
      </c>
    </row>
    <row r="760" spans="1:8" x14ac:dyDescent="0.25">
      <c r="A760" s="26" t="s">
        <v>1171</v>
      </c>
      <c r="B760" s="27" t="s">
        <v>503</v>
      </c>
      <c r="C760" s="27" t="s">
        <v>1667</v>
      </c>
      <c r="D760" s="27" t="s">
        <v>1675</v>
      </c>
      <c r="E760" s="27" t="s">
        <v>1684</v>
      </c>
      <c r="F760" s="32"/>
      <c r="G760" s="53">
        <v>352.81725810584601</v>
      </c>
      <c r="H760" s="30">
        <f t="shared" si="11"/>
        <v>0</v>
      </c>
    </row>
    <row r="761" spans="1:8" x14ac:dyDescent="0.25">
      <c r="A761" s="26" t="s">
        <v>1172</v>
      </c>
      <c r="B761" s="27" t="s">
        <v>503</v>
      </c>
      <c r="C761" s="27" t="s">
        <v>1667</v>
      </c>
      <c r="D761" s="27" t="s">
        <v>1676</v>
      </c>
      <c r="E761" s="27" t="s">
        <v>1684</v>
      </c>
      <c r="F761" s="32"/>
      <c r="G761" s="53">
        <v>348.27665613353702</v>
      </c>
      <c r="H761" s="30">
        <f t="shared" si="11"/>
        <v>0</v>
      </c>
    </row>
    <row r="762" spans="1:8" x14ac:dyDescent="0.25">
      <c r="A762" s="26" t="s">
        <v>1831</v>
      </c>
      <c r="B762" s="27" t="s">
        <v>503</v>
      </c>
      <c r="C762" s="27" t="s">
        <v>1667</v>
      </c>
      <c r="D762" s="27" t="s">
        <v>1736</v>
      </c>
      <c r="E762" s="27" t="s">
        <v>1685</v>
      </c>
      <c r="F762" s="32"/>
      <c r="G762" s="53">
        <v>146.41111226908799</v>
      </c>
      <c r="H762" s="30">
        <f t="shared" si="11"/>
        <v>0</v>
      </c>
    </row>
    <row r="763" spans="1:8" x14ac:dyDescent="0.25">
      <c r="A763" s="26" t="s">
        <v>1173</v>
      </c>
      <c r="B763" s="27" t="s">
        <v>503</v>
      </c>
      <c r="C763" s="27" t="s">
        <v>1667</v>
      </c>
      <c r="D763" s="27" t="s">
        <v>1670</v>
      </c>
      <c r="E763" s="27" t="s">
        <v>1685</v>
      </c>
      <c r="F763" s="32"/>
      <c r="G763" s="53">
        <v>193.873606660413</v>
      </c>
      <c r="H763" s="30">
        <f t="shared" si="11"/>
        <v>0</v>
      </c>
    </row>
    <row r="764" spans="1:8" x14ac:dyDescent="0.25">
      <c r="A764" s="26" t="s">
        <v>1174</v>
      </c>
      <c r="B764" s="27" t="s">
        <v>503</v>
      </c>
      <c r="C764" s="27" t="s">
        <v>1667</v>
      </c>
      <c r="D764" s="27" t="s">
        <v>1671</v>
      </c>
      <c r="E764" s="27" t="s">
        <v>1685</v>
      </c>
      <c r="F764" s="32"/>
      <c r="G764" s="53">
        <v>221.91262282692301</v>
      </c>
      <c r="H764" s="30">
        <f t="shared" si="11"/>
        <v>0</v>
      </c>
    </row>
    <row r="765" spans="1:8" x14ac:dyDescent="0.25">
      <c r="A765" s="26" t="s">
        <v>1175</v>
      </c>
      <c r="B765" s="27" t="s">
        <v>503</v>
      </c>
      <c r="C765" s="27" t="s">
        <v>1667</v>
      </c>
      <c r="D765" s="27" t="s">
        <v>1672</v>
      </c>
      <c r="E765" s="27" t="s">
        <v>1685</v>
      </c>
      <c r="F765" s="32"/>
      <c r="G765" s="53">
        <v>245.25578278538401</v>
      </c>
      <c r="H765" s="30">
        <f t="shared" si="11"/>
        <v>0</v>
      </c>
    </row>
    <row r="766" spans="1:8" x14ac:dyDescent="0.25">
      <c r="A766" s="26" t="s">
        <v>1176</v>
      </c>
      <c r="B766" s="27" t="s">
        <v>503</v>
      </c>
      <c r="C766" s="27" t="s">
        <v>1667</v>
      </c>
      <c r="D766" s="27" t="s">
        <v>1673</v>
      </c>
      <c r="E766" s="27" t="s">
        <v>1685</v>
      </c>
      <c r="F766" s="32"/>
      <c r="G766" s="53">
        <v>259.64787955057602</v>
      </c>
      <c r="H766" s="30">
        <f t="shared" si="11"/>
        <v>0</v>
      </c>
    </row>
    <row r="767" spans="1:8" x14ac:dyDescent="0.25">
      <c r="A767" s="26" t="s">
        <v>1177</v>
      </c>
      <c r="B767" s="27" t="s">
        <v>503</v>
      </c>
      <c r="C767" s="27" t="s">
        <v>1667</v>
      </c>
      <c r="D767" s="27" t="s">
        <v>1674</v>
      </c>
      <c r="E767" s="27" t="s">
        <v>1685</v>
      </c>
      <c r="F767" s="32"/>
      <c r="G767" s="53">
        <v>270.456043562123</v>
      </c>
      <c r="H767" s="30">
        <f t="shared" si="11"/>
        <v>0</v>
      </c>
    </row>
    <row r="768" spans="1:8" x14ac:dyDescent="0.25">
      <c r="A768" s="26" t="s">
        <v>1178</v>
      </c>
      <c r="B768" s="27" t="s">
        <v>503</v>
      </c>
      <c r="C768" s="27" t="s">
        <v>1667</v>
      </c>
      <c r="D768" s="27" t="s">
        <v>1675</v>
      </c>
      <c r="E768" s="27" t="s">
        <v>1685</v>
      </c>
      <c r="F768" s="32"/>
      <c r="G768" s="53">
        <v>248.808359448397</v>
      </c>
      <c r="H768" s="30">
        <f t="shared" si="11"/>
        <v>0</v>
      </c>
    </row>
    <row r="769" spans="1:8" x14ac:dyDescent="0.25">
      <c r="A769" s="26" t="s">
        <v>1179</v>
      </c>
      <c r="B769" s="27" t="s">
        <v>503</v>
      </c>
      <c r="C769" s="27" t="s">
        <v>1667</v>
      </c>
      <c r="D769" s="27" t="s">
        <v>1676</v>
      </c>
      <c r="E769" s="27" t="s">
        <v>1685</v>
      </c>
      <c r="F769" s="32"/>
      <c r="G769" s="53">
        <v>275.57349012037901</v>
      </c>
      <c r="H769" s="30">
        <f t="shared" si="11"/>
        <v>0</v>
      </c>
    </row>
    <row r="770" spans="1:8" x14ac:dyDescent="0.25">
      <c r="A770" s="26" t="s">
        <v>1832</v>
      </c>
      <c r="B770" s="27" t="s">
        <v>1659</v>
      </c>
      <c r="C770" s="27" t="s">
        <v>1668</v>
      </c>
      <c r="D770" s="27" t="s">
        <v>1736</v>
      </c>
      <c r="E770" s="27" t="s">
        <v>1678</v>
      </c>
      <c r="F770" s="32"/>
      <c r="G770" s="53">
        <v>208.78811206563</v>
      </c>
      <c r="H770" s="30">
        <f t="shared" ref="H770:H833" si="12">G770*F770</f>
        <v>0</v>
      </c>
    </row>
    <row r="771" spans="1:8" x14ac:dyDescent="0.25">
      <c r="A771" s="26" t="s">
        <v>1180</v>
      </c>
      <c r="B771" s="27" t="s">
        <v>1659</v>
      </c>
      <c r="C771" s="27" t="s">
        <v>1668</v>
      </c>
      <c r="D771" s="27" t="s">
        <v>1670</v>
      </c>
      <c r="E771" s="27" t="s">
        <v>1678</v>
      </c>
      <c r="F771" s="32"/>
      <c r="G771" s="53">
        <v>294.95239139369102</v>
      </c>
      <c r="H771" s="30">
        <f t="shared" si="12"/>
        <v>0</v>
      </c>
    </row>
    <row r="772" spans="1:8" x14ac:dyDescent="0.25">
      <c r="A772" s="26" t="s">
        <v>1181</v>
      </c>
      <c r="B772" s="27" t="s">
        <v>1659</v>
      </c>
      <c r="C772" s="27" t="s">
        <v>1668</v>
      </c>
      <c r="D772" s="27" t="s">
        <v>1671</v>
      </c>
      <c r="E772" s="27" t="s">
        <v>1678</v>
      </c>
      <c r="F772" s="32"/>
      <c r="G772" s="53">
        <v>360.28530788083901</v>
      </c>
      <c r="H772" s="30">
        <f t="shared" si="12"/>
        <v>0</v>
      </c>
    </row>
    <row r="773" spans="1:8" x14ac:dyDescent="0.25">
      <c r="A773" s="26" t="s">
        <v>1182</v>
      </c>
      <c r="B773" s="27" t="s">
        <v>1659</v>
      </c>
      <c r="C773" s="27" t="s">
        <v>1668</v>
      </c>
      <c r="D773" s="27" t="s">
        <v>1672</v>
      </c>
      <c r="E773" s="27" t="s">
        <v>1678</v>
      </c>
      <c r="F773" s="32"/>
      <c r="G773" s="53">
        <v>430.43411105804199</v>
      </c>
      <c r="H773" s="30">
        <f t="shared" si="12"/>
        <v>0</v>
      </c>
    </row>
    <row r="774" spans="1:8" x14ac:dyDescent="0.25">
      <c r="A774" s="26" t="s">
        <v>1183</v>
      </c>
      <c r="B774" s="27" t="s">
        <v>1659</v>
      </c>
      <c r="C774" s="27" t="s">
        <v>1668</v>
      </c>
      <c r="D774" s="27" t="s">
        <v>1673</v>
      </c>
      <c r="E774" s="27" t="s">
        <v>1678</v>
      </c>
      <c r="F774" s="32"/>
      <c r="G774" s="53">
        <v>474.94400778594502</v>
      </c>
      <c r="H774" s="30">
        <f t="shared" si="12"/>
        <v>0</v>
      </c>
    </row>
    <row r="775" spans="1:8" x14ac:dyDescent="0.25">
      <c r="A775" s="26" t="s">
        <v>1184</v>
      </c>
      <c r="B775" s="27" t="s">
        <v>1659</v>
      </c>
      <c r="C775" s="27" t="s">
        <v>1668</v>
      </c>
      <c r="D775" s="27" t="s">
        <v>1674</v>
      </c>
      <c r="E775" s="27" t="s">
        <v>1678</v>
      </c>
      <c r="F775" s="32"/>
      <c r="G775" s="53">
        <v>530.08581503895005</v>
      </c>
      <c r="H775" s="30">
        <f t="shared" si="12"/>
        <v>0</v>
      </c>
    </row>
    <row r="776" spans="1:8" x14ac:dyDescent="0.25">
      <c r="A776" s="26" t="s">
        <v>1185</v>
      </c>
      <c r="B776" s="27" t="s">
        <v>1659</v>
      </c>
      <c r="C776" s="27" t="s">
        <v>1668</v>
      </c>
      <c r="D776" s="27" t="s">
        <v>1675</v>
      </c>
      <c r="E776" s="27" t="s">
        <v>1678</v>
      </c>
      <c r="F776" s="32"/>
      <c r="G776" s="53">
        <v>461.32044743638198</v>
      </c>
      <c r="H776" s="30">
        <f t="shared" si="12"/>
        <v>0</v>
      </c>
    </row>
    <row r="777" spans="1:8" x14ac:dyDescent="0.25">
      <c r="A777" s="26" t="s">
        <v>1186</v>
      </c>
      <c r="B777" s="27" t="s">
        <v>1659</v>
      </c>
      <c r="C777" s="27" t="s">
        <v>1668</v>
      </c>
      <c r="D777" s="27" t="s">
        <v>1676</v>
      </c>
      <c r="E777" s="27" t="s">
        <v>1678</v>
      </c>
      <c r="F777" s="32"/>
      <c r="G777" s="53">
        <v>448.10067999829198</v>
      </c>
      <c r="H777" s="30">
        <f t="shared" si="12"/>
        <v>0</v>
      </c>
    </row>
    <row r="778" spans="1:8" x14ac:dyDescent="0.25">
      <c r="A778" s="26" t="s">
        <v>1833</v>
      </c>
      <c r="B778" s="27" t="s">
        <v>1659</v>
      </c>
      <c r="C778" s="27" t="s">
        <v>1668</v>
      </c>
      <c r="D778" s="27" t="s">
        <v>1736</v>
      </c>
      <c r="E778" s="27" t="s">
        <v>1679</v>
      </c>
      <c r="F778" s="32"/>
      <c r="G778" s="53">
        <v>393.818592826366</v>
      </c>
      <c r="H778" s="30">
        <f t="shared" si="12"/>
        <v>0</v>
      </c>
    </row>
    <row r="779" spans="1:8" x14ac:dyDescent="0.25">
      <c r="A779" s="26" t="s">
        <v>1187</v>
      </c>
      <c r="B779" s="27" t="s">
        <v>1659</v>
      </c>
      <c r="C779" s="27" t="s">
        <v>1668</v>
      </c>
      <c r="D779" s="27" t="s">
        <v>1670</v>
      </c>
      <c r="E779" s="27" t="s">
        <v>1679</v>
      </c>
      <c r="F779" s="32"/>
      <c r="G779" s="53">
        <v>525.14407456766003</v>
      </c>
      <c r="H779" s="30">
        <f t="shared" si="12"/>
        <v>0</v>
      </c>
    </row>
    <row r="780" spans="1:8" x14ac:dyDescent="0.25">
      <c r="A780" s="26" t="s">
        <v>1188</v>
      </c>
      <c r="B780" s="27" t="s">
        <v>1659</v>
      </c>
      <c r="C780" s="27" t="s">
        <v>1668</v>
      </c>
      <c r="D780" s="27" t="s">
        <v>1671</v>
      </c>
      <c r="E780" s="27" t="s">
        <v>1679</v>
      </c>
      <c r="F780" s="32"/>
      <c r="G780" s="53">
        <v>612.31915582547504</v>
      </c>
      <c r="H780" s="30">
        <f t="shared" si="12"/>
        <v>0</v>
      </c>
    </row>
    <row r="781" spans="1:8" x14ac:dyDescent="0.25">
      <c r="A781" s="26" t="s">
        <v>1189</v>
      </c>
      <c r="B781" s="27" t="s">
        <v>1659</v>
      </c>
      <c r="C781" s="27" t="s">
        <v>1668</v>
      </c>
      <c r="D781" s="27" t="s">
        <v>1672</v>
      </c>
      <c r="E781" s="27" t="s">
        <v>1679</v>
      </c>
      <c r="F781" s="32"/>
      <c r="G781" s="53">
        <v>681.47786765592002</v>
      </c>
      <c r="H781" s="30">
        <f t="shared" si="12"/>
        <v>0</v>
      </c>
    </row>
    <row r="782" spans="1:8" x14ac:dyDescent="0.25">
      <c r="A782" s="26" t="s">
        <v>1190</v>
      </c>
      <c r="B782" s="27" t="s">
        <v>1659</v>
      </c>
      <c r="C782" s="27" t="s">
        <v>1668</v>
      </c>
      <c r="D782" s="27" t="s">
        <v>1673</v>
      </c>
      <c r="E782" s="27" t="s">
        <v>1679</v>
      </c>
      <c r="F782" s="32"/>
      <c r="G782" s="53">
        <v>760.88871605695999</v>
      </c>
      <c r="H782" s="30">
        <f t="shared" si="12"/>
        <v>0</v>
      </c>
    </row>
    <row r="783" spans="1:8" x14ac:dyDescent="0.25">
      <c r="A783" s="26" t="s">
        <v>1191</v>
      </c>
      <c r="B783" s="27" t="s">
        <v>1659</v>
      </c>
      <c r="C783" s="27" t="s">
        <v>1668</v>
      </c>
      <c r="D783" s="27" t="s">
        <v>1674</v>
      </c>
      <c r="E783" s="27" t="s">
        <v>1679</v>
      </c>
      <c r="F783" s="32"/>
      <c r="G783" s="53">
        <v>936.78571700958798</v>
      </c>
      <c r="H783" s="30">
        <f t="shared" si="12"/>
        <v>0</v>
      </c>
    </row>
    <row r="784" spans="1:8" x14ac:dyDescent="0.25">
      <c r="A784" s="26" t="s">
        <v>1192</v>
      </c>
      <c r="B784" s="27" t="s">
        <v>1659</v>
      </c>
      <c r="C784" s="27" t="s">
        <v>1668</v>
      </c>
      <c r="D784" s="27" t="s">
        <v>1675</v>
      </c>
      <c r="E784" s="27" t="s">
        <v>1679</v>
      </c>
      <c r="F784" s="32"/>
      <c r="G784" s="53">
        <v>848.62716895700601</v>
      </c>
      <c r="H784" s="30">
        <f t="shared" si="12"/>
        <v>0</v>
      </c>
    </row>
    <row r="785" spans="1:8" x14ac:dyDescent="0.25">
      <c r="A785" s="26" t="s">
        <v>1193</v>
      </c>
      <c r="B785" s="27" t="s">
        <v>1659</v>
      </c>
      <c r="C785" s="27" t="s">
        <v>1668</v>
      </c>
      <c r="D785" s="27" t="s">
        <v>1676</v>
      </c>
      <c r="E785" s="27" t="s">
        <v>1679</v>
      </c>
      <c r="F785" s="32"/>
      <c r="G785" s="53">
        <v>719.93149603296899</v>
      </c>
      <c r="H785" s="30">
        <f t="shared" si="12"/>
        <v>0</v>
      </c>
    </row>
    <row r="786" spans="1:8" x14ac:dyDescent="0.25">
      <c r="A786" s="26" t="s">
        <v>1834</v>
      </c>
      <c r="B786" s="27" t="s">
        <v>1659</v>
      </c>
      <c r="C786" s="27" t="s">
        <v>1668</v>
      </c>
      <c r="D786" s="27" t="s">
        <v>1736</v>
      </c>
      <c r="E786" s="27" t="s">
        <v>1680</v>
      </c>
      <c r="F786" s="32"/>
      <c r="G786" s="53">
        <v>317.28865488448599</v>
      </c>
      <c r="H786" s="30">
        <f t="shared" si="12"/>
        <v>0</v>
      </c>
    </row>
    <row r="787" spans="1:8" x14ac:dyDescent="0.25">
      <c r="A787" s="26" t="s">
        <v>1194</v>
      </c>
      <c r="B787" s="27" t="s">
        <v>1659</v>
      </c>
      <c r="C787" s="27" t="s">
        <v>1668</v>
      </c>
      <c r="D787" s="27" t="s">
        <v>1670</v>
      </c>
      <c r="E787" s="27" t="s">
        <v>1680</v>
      </c>
      <c r="F787" s="32"/>
      <c r="G787" s="53">
        <v>425.03991418871101</v>
      </c>
      <c r="H787" s="30">
        <f t="shared" si="12"/>
        <v>0</v>
      </c>
    </row>
    <row r="788" spans="1:8" x14ac:dyDescent="0.25">
      <c r="A788" s="26" t="s">
        <v>1195</v>
      </c>
      <c r="B788" s="27" t="s">
        <v>1659</v>
      </c>
      <c r="C788" s="27" t="s">
        <v>1668</v>
      </c>
      <c r="D788" s="27" t="s">
        <v>1671</v>
      </c>
      <c r="E788" s="27" t="s">
        <v>1680</v>
      </c>
      <c r="F788" s="32"/>
      <c r="G788" s="53">
        <v>496.438784647825</v>
      </c>
      <c r="H788" s="30">
        <f t="shared" si="12"/>
        <v>0</v>
      </c>
    </row>
    <row r="789" spans="1:8" x14ac:dyDescent="0.25">
      <c r="A789" s="26" t="s">
        <v>1196</v>
      </c>
      <c r="B789" s="27" t="s">
        <v>1659</v>
      </c>
      <c r="C789" s="27" t="s">
        <v>1668</v>
      </c>
      <c r="D789" s="27" t="s">
        <v>1672</v>
      </c>
      <c r="E789" s="27" t="s">
        <v>1680</v>
      </c>
      <c r="F789" s="32"/>
      <c r="G789" s="53">
        <v>574.00437731044497</v>
      </c>
      <c r="H789" s="30">
        <f t="shared" si="12"/>
        <v>0</v>
      </c>
    </row>
    <row r="790" spans="1:8" x14ac:dyDescent="0.25">
      <c r="A790" s="26" t="s">
        <v>1197</v>
      </c>
      <c r="B790" s="27" t="s">
        <v>1659</v>
      </c>
      <c r="C790" s="27" t="s">
        <v>1668</v>
      </c>
      <c r="D790" s="27" t="s">
        <v>1673</v>
      </c>
      <c r="E790" s="27" t="s">
        <v>1680</v>
      </c>
      <c r="F790" s="32"/>
      <c r="G790" s="53">
        <v>658.092684328671</v>
      </c>
      <c r="H790" s="30">
        <f t="shared" si="12"/>
        <v>0</v>
      </c>
    </row>
    <row r="791" spans="1:8" x14ac:dyDescent="0.25">
      <c r="A791" s="26" t="s">
        <v>1198</v>
      </c>
      <c r="B791" s="27" t="s">
        <v>1659</v>
      </c>
      <c r="C791" s="27" t="s">
        <v>1668</v>
      </c>
      <c r="D791" s="27" t="s">
        <v>1674</v>
      </c>
      <c r="E791" s="27" t="s">
        <v>1680</v>
      </c>
      <c r="F791" s="32"/>
      <c r="G791" s="53">
        <v>716.82324760185395</v>
      </c>
      <c r="H791" s="30">
        <f t="shared" si="12"/>
        <v>0</v>
      </c>
    </row>
    <row r="792" spans="1:8" x14ac:dyDescent="0.25">
      <c r="A792" s="26" t="s">
        <v>1199</v>
      </c>
      <c r="B792" s="27" t="s">
        <v>1659</v>
      </c>
      <c r="C792" s="27" t="s">
        <v>1668</v>
      </c>
      <c r="D792" s="27" t="s">
        <v>1675</v>
      </c>
      <c r="E792" s="27" t="s">
        <v>1680</v>
      </c>
      <c r="F792" s="32"/>
      <c r="G792" s="53">
        <v>659.29168213000798</v>
      </c>
      <c r="H792" s="30">
        <f t="shared" si="12"/>
        <v>0</v>
      </c>
    </row>
    <row r="793" spans="1:8" x14ac:dyDescent="0.25">
      <c r="A793" s="26" t="s">
        <v>1200</v>
      </c>
      <c r="B793" s="27" t="s">
        <v>1659</v>
      </c>
      <c r="C793" s="27" t="s">
        <v>1668</v>
      </c>
      <c r="D793" s="27" t="s">
        <v>1676</v>
      </c>
      <c r="E793" s="27" t="s">
        <v>1680</v>
      </c>
      <c r="F793" s="32"/>
      <c r="G793" s="53">
        <v>619.65556838771204</v>
      </c>
      <c r="H793" s="30">
        <f t="shared" si="12"/>
        <v>0</v>
      </c>
    </row>
    <row r="794" spans="1:8" x14ac:dyDescent="0.25">
      <c r="A794" s="26" t="s">
        <v>1835</v>
      </c>
      <c r="B794" s="27" t="s">
        <v>1659</v>
      </c>
      <c r="C794" s="27" t="s">
        <v>1668</v>
      </c>
      <c r="D794" s="27" t="s">
        <v>1736</v>
      </c>
      <c r="E794" s="27" t="s">
        <v>1681</v>
      </c>
      <c r="F794" s="32"/>
      <c r="G794" s="53">
        <v>214.357083818896</v>
      </c>
      <c r="H794" s="30">
        <f t="shared" si="12"/>
        <v>0</v>
      </c>
    </row>
    <row r="795" spans="1:8" x14ac:dyDescent="0.25">
      <c r="A795" s="26" t="s">
        <v>1201</v>
      </c>
      <c r="B795" s="27" t="s">
        <v>1659</v>
      </c>
      <c r="C795" s="27" t="s">
        <v>1668</v>
      </c>
      <c r="D795" s="27" t="s">
        <v>1670</v>
      </c>
      <c r="E795" s="27" t="s">
        <v>1681</v>
      </c>
      <c r="F795" s="32"/>
      <c r="G795" s="53">
        <v>304.99133091812701</v>
      </c>
      <c r="H795" s="30">
        <f t="shared" si="12"/>
        <v>0</v>
      </c>
    </row>
    <row r="796" spans="1:8" x14ac:dyDescent="0.25">
      <c r="A796" s="26" t="s">
        <v>1202</v>
      </c>
      <c r="B796" s="27" t="s">
        <v>1659</v>
      </c>
      <c r="C796" s="27" t="s">
        <v>1668</v>
      </c>
      <c r="D796" s="27" t="s">
        <v>1671</v>
      </c>
      <c r="E796" s="27" t="s">
        <v>1681</v>
      </c>
      <c r="F796" s="32"/>
      <c r="G796" s="53">
        <v>355.62917880194499</v>
      </c>
      <c r="H796" s="30">
        <f t="shared" si="12"/>
        <v>0</v>
      </c>
    </row>
    <row r="797" spans="1:8" x14ac:dyDescent="0.25">
      <c r="A797" s="26" t="s">
        <v>1203</v>
      </c>
      <c r="B797" s="27" t="s">
        <v>1659</v>
      </c>
      <c r="C797" s="27" t="s">
        <v>1668</v>
      </c>
      <c r="D797" s="27" t="s">
        <v>1672</v>
      </c>
      <c r="E797" s="27" t="s">
        <v>1681</v>
      </c>
      <c r="F797" s="32"/>
      <c r="G797" s="53">
        <v>399.46289140388302</v>
      </c>
      <c r="H797" s="30">
        <f t="shared" si="12"/>
        <v>0</v>
      </c>
    </row>
    <row r="798" spans="1:8" x14ac:dyDescent="0.25">
      <c r="A798" s="26" t="s">
        <v>1204</v>
      </c>
      <c r="B798" s="27" t="s">
        <v>1659</v>
      </c>
      <c r="C798" s="27" t="s">
        <v>1668</v>
      </c>
      <c r="D798" s="27" t="s">
        <v>1673</v>
      </c>
      <c r="E798" s="27" t="s">
        <v>1681</v>
      </c>
      <c r="F798" s="32"/>
      <c r="G798" s="53">
        <v>435.46425903946403</v>
      </c>
      <c r="H798" s="30">
        <f t="shared" si="12"/>
        <v>0</v>
      </c>
    </row>
    <row r="799" spans="1:8" x14ac:dyDescent="0.25">
      <c r="A799" s="26" t="s">
        <v>1205</v>
      </c>
      <c r="B799" s="27" t="s">
        <v>1659</v>
      </c>
      <c r="C799" s="27" t="s">
        <v>1668</v>
      </c>
      <c r="D799" s="27" t="s">
        <v>1674</v>
      </c>
      <c r="E799" s="27" t="s">
        <v>1681</v>
      </c>
      <c r="F799" s="32"/>
      <c r="G799" s="53">
        <v>443.75968845942703</v>
      </c>
      <c r="H799" s="30">
        <f t="shared" si="12"/>
        <v>0</v>
      </c>
    </row>
    <row r="800" spans="1:8" x14ac:dyDescent="0.25">
      <c r="A800" s="26" t="s">
        <v>1206</v>
      </c>
      <c r="B800" s="27" t="s">
        <v>1659</v>
      </c>
      <c r="C800" s="27" t="s">
        <v>1668</v>
      </c>
      <c r="D800" s="27" t="s">
        <v>1675</v>
      </c>
      <c r="E800" s="27" t="s">
        <v>1681</v>
      </c>
      <c r="F800" s="32"/>
      <c r="G800" s="53">
        <v>395.47328034541499</v>
      </c>
      <c r="H800" s="30">
        <f t="shared" si="12"/>
        <v>0</v>
      </c>
    </row>
    <row r="801" spans="1:8" x14ac:dyDescent="0.25">
      <c r="A801" s="26" t="s">
        <v>1207</v>
      </c>
      <c r="B801" s="27" t="s">
        <v>1659</v>
      </c>
      <c r="C801" s="27" t="s">
        <v>1668</v>
      </c>
      <c r="D801" s="27" t="s">
        <v>1676</v>
      </c>
      <c r="E801" s="27" t="s">
        <v>1681</v>
      </c>
      <c r="F801" s="32"/>
      <c r="G801" s="53">
        <v>438.29257719274</v>
      </c>
      <c r="H801" s="30">
        <f t="shared" si="12"/>
        <v>0</v>
      </c>
    </row>
    <row r="802" spans="1:8" x14ac:dyDescent="0.25">
      <c r="A802" s="26" t="s">
        <v>1836</v>
      </c>
      <c r="B802" s="27" t="s">
        <v>1659</v>
      </c>
      <c r="C802" s="27" t="s">
        <v>1668</v>
      </c>
      <c r="D802" s="27" t="s">
        <v>1736</v>
      </c>
      <c r="E802" s="27" t="s">
        <v>1682</v>
      </c>
      <c r="F802" s="32"/>
      <c r="G802" s="53">
        <v>223.06389098723599</v>
      </c>
      <c r="H802" s="30">
        <f t="shared" si="12"/>
        <v>0</v>
      </c>
    </row>
    <row r="803" spans="1:8" x14ac:dyDescent="0.25">
      <c r="A803" s="26" t="s">
        <v>1208</v>
      </c>
      <c r="B803" s="27" t="s">
        <v>1659</v>
      </c>
      <c r="C803" s="27" t="s">
        <v>1668</v>
      </c>
      <c r="D803" s="27" t="s">
        <v>1670</v>
      </c>
      <c r="E803" s="27" t="s">
        <v>1682</v>
      </c>
      <c r="F803" s="32"/>
      <c r="G803" s="53">
        <v>315.55795830093302</v>
      </c>
      <c r="H803" s="30">
        <f t="shared" si="12"/>
        <v>0</v>
      </c>
    </row>
    <row r="804" spans="1:8" x14ac:dyDescent="0.25">
      <c r="A804" s="26" t="s">
        <v>1209</v>
      </c>
      <c r="B804" s="27" t="s">
        <v>1659</v>
      </c>
      <c r="C804" s="27" t="s">
        <v>1668</v>
      </c>
      <c r="D804" s="27" t="s">
        <v>1671</v>
      </c>
      <c r="E804" s="27" t="s">
        <v>1682</v>
      </c>
      <c r="F804" s="32"/>
      <c r="G804" s="53">
        <v>379.88060048488899</v>
      </c>
      <c r="H804" s="30">
        <f t="shared" si="12"/>
        <v>0</v>
      </c>
    </row>
    <row r="805" spans="1:8" x14ac:dyDescent="0.25">
      <c r="A805" s="26" t="s">
        <v>1210</v>
      </c>
      <c r="B805" s="27" t="s">
        <v>1659</v>
      </c>
      <c r="C805" s="27" t="s">
        <v>1668</v>
      </c>
      <c r="D805" s="27" t="s">
        <v>1672</v>
      </c>
      <c r="E805" s="27" t="s">
        <v>1682</v>
      </c>
      <c r="F805" s="32"/>
      <c r="G805" s="53">
        <v>413.27300620753101</v>
      </c>
      <c r="H805" s="30">
        <f t="shared" si="12"/>
        <v>0</v>
      </c>
    </row>
    <row r="806" spans="1:8" x14ac:dyDescent="0.25">
      <c r="A806" s="26" t="s">
        <v>1211</v>
      </c>
      <c r="B806" s="27" t="s">
        <v>1659</v>
      </c>
      <c r="C806" s="27" t="s">
        <v>1668</v>
      </c>
      <c r="D806" s="27" t="s">
        <v>1673</v>
      </c>
      <c r="E806" s="27" t="s">
        <v>1682</v>
      </c>
      <c r="F806" s="32"/>
      <c r="G806" s="53">
        <v>462.73069876478797</v>
      </c>
      <c r="H806" s="30">
        <f t="shared" si="12"/>
        <v>0</v>
      </c>
    </row>
    <row r="807" spans="1:8" x14ac:dyDescent="0.25">
      <c r="A807" s="26" t="s">
        <v>1212</v>
      </c>
      <c r="B807" s="27" t="s">
        <v>1659</v>
      </c>
      <c r="C807" s="27" t="s">
        <v>1668</v>
      </c>
      <c r="D807" s="27" t="s">
        <v>1674</v>
      </c>
      <c r="E807" s="27" t="s">
        <v>1682</v>
      </c>
      <c r="F807" s="32"/>
      <c r="G807" s="53">
        <v>625.63093998189095</v>
      </c>
      <c r="H807" s="30">
        <f t="shared" si="12"/>
        <v>0</v>
      </c>
    </row>
    <row r="808" spans="1:8" x14ac:dyDescent="0.25">
      <c r="A808" s="26" t="s">
        <v>1213</v>
      </c>
      <c r="B808" s="27" t="s">
        <v>1659</v>
      </c>
      <c r="C808" s="27" t="s">
        <v>1668</v>
      </c>
      <c r="D808" s="27" t="s">
        <v>1675</v>
      </c>
      <c r="E808" s="27" t="s">
        <v>1682</v>
      </c>
      <c r="F808" s="32"/>
      <c r="G808" s="53">
        <v>534.26153497563598</v>
      </c>
      <c r="H808" s="30">
        <f t="shared" si="12"/>
        <v>0</v>
      </c>
    </row>
    <row r="809" spans="1:8" x14ac:dyDescent="0.25">
      <c r="A809" s="26" t="s">
        <v>1214</v>
      </c>
      <c r="B809" s="27" t="s">
        <v>1659</v>
      </c>
      <c r="C809" s="27" t="s">
        <v>1668</v>
      </c>
      <c r="D809" s="27" t="s">
        <v>1676</v>
      </c>
      <c r="E809" s="27" t="s">
        <v>1682</v>
      </c>
      <c r="F809" s="32"/>
      <c r="G809" s="53">
        <v>460.33471674461703</v>
      </c>
      <c r="H809" s="30">
        <f t="shared" si="12"/>
        <v>0</v>
      </c>
    </row>
    <row r="810" spans="1:8" x14ac:dyDescent="0.25">
      <c r="A810" s="26" t="s">
        <v>1837</v>
      </c>
      <c r="B810" s="27" t="s">
        <v>1659</v>
      </c>
      <c r="C810" s="27" t="s">
        <v>1668</v>
      </c>
      <c r="D810" s="27" t="s">
        <v>1736</v>
      </c>
      <c r="E810" s="27" t="s">
        <v>1683</v>
      </c>
      <c r="F810" s="32"/>
      <c r="G810" s="53">
        <v>239.94745647235399</v>
      </c>
      <c r="H810" s="30">
        <f t="shared" si="12"/>
        <v>0</v>
      </c>
    </row>
    <row r="811" spans="1:8" x14ac:dyDescent="0.25">
      <c r="A811" s="26" t="s">
        <v>1215</v>
      </c>
      <c r="B811" s="27" t="s">
        <v>1659</v>
      </c>
      <c r="C811" s="27" t="s">
        <v>1668</v>
      </c>
      <c r="D811" s="27" t="s">
        <v>1670</v>
      </c>
      <c r="E811" s="27" t="s">
        <v>1683</v>
      </c>
      <c r="F811" s="32"/>
      <c r="G811" s="53">
        <v>333.72236780448497</v>
      </c>
      <c r="H811" s="30">
        <f t="shared" si="12"/>
        <v>0</v>
      </c>
    </row>
    <row r="812" spans="1:8" x14ac:dyDescent="0.25">
      <c r="A812" s="26" t="s">
        <v>1216</v>
      </c>
      <c r="B812" s="27" t="s">
        <v>1659</v>
      </c>
      <c r="C812" s="27" t="s">
        <v>1668</v>
      </c>
      <c r="D812" s="27" t="s">
        <v>1671</v>
      </c>
      <c r="E812" s="27" t="s">
        <v>1683</v>
      </c>
      <c r="F812" s="32"/>
      <c r="G812" s="53">
        <v>395.25969277349202</v>
      </c>
      <c r="H812" s="30">
        <f t="shared" si="12"/>
        <v>0</v>
      </c>
    </row>
    <row r="813" spans="1:8" x14ac:dyDescent="0.25">
      <c r="A813" s="26" t="s">
        <v>1217</v>
      </c>
      <c r="B813" s="27" t="s">
        <v>1659</v>
      </c>
      <c r="C813" s="27" t="s">
        <v>1668</v>
      </c>
      <c r="D813" s="27" t="s">
        <v>1672</v>
      </c>
      <c r="E813" s="27" t="s">
        <v>1683</v>
      </c>
      <c r="F813" s="32"/>
      <c r="G813" s="53">
        <v>449.85044553378901</v>
      </c>
      <c r="H813" s="30">
        <f t="shared" si="12"/>
        <v>0</v>
      </c>
    </row>
    <row r="814" spans="1:8" x14ac:dyDescent="0.25">
      <c r="A814" s="26" t="s">
        <v>1218</v>
      </c>
      <c r="B814" s="27" t="s">
        <v>1659</v>
      </c>
      <c r="C814" s="27" t="s">
        <v>1668</v>
      </c>
      <c r="D814" s="27" t="s">
        <v>1673</v>
      </c>
      <c r="E814" s="27" t="s">
        <v>1683</v>
      </c>
      <c r="F814" s="32"/>
      <c r="G814" s="53">
        <v>498.46352368716498</v>
      </c>
      <c r="H814" s="30">
        <f t="shared" si="12"/>
        <v>0</v>
      </c>
    </row>
    <row r="815" spans="1:8" x14ac:dyDescent="0.25">
      <c r="A815" s="26" t="s">
        <v>1219</v>
      </c>
      <c r="B815" s="27" t="s">
        <v>1659</v>
      </c>
      <c r="C815" s="27" t="s">
        <v>1668</v>
      </c>
      <c r="D815" s="27" t="s">
        <v>1674</v>
      </c>
      <c r="E815" s="27" t="s">
        <v>1683</v>
      </c>
      <c r="F815" s="32"/>
      <c r="G815" s="53">
        <v>555.86468949678203</v>
      </c>
      <c r="H815" s="30">
        <f t="shared" si="12"/>
        <v>0</v>
      </c>
    </row>
    <row r="816" spans="1:8" x14ac:dyDescent="0.25">
      <c r="A816" s="26" t="s">
        <v>1220</v>
      </c>
      <c r="B816" s="27" t="s">
        <v>1659</v>
      </c>
      <c r="C816" s="27" t="s">
        <v>1668</v>
      </c>
      <c r="D816" s="27" t="s">
        <v>1675</v>
      </c>
      <c r="E816" s="27" t="s">
        <v>1683</v>
      </c>
      <c r="F816" s="32"/>
      <c r="G816" s="53">
        <v>456.20557382503102</v>
      </c>
      <c r="H816" s="30">
        <f t="shared" si="12"/>
        <v>0</v>
      </c>
    </row>
    <row r="817" spans="1:8" x14ac:dyDescent="0.25">
      <c r="A817" s="26" t="s">
        <v>1221</v>
      </c>
      <c r="B817" s="27" t="s">
        <v>1659</v>
      </c>
      <c r="C817" s="27" t="s">
        <v>1668</v>
      </c>
      <c r="D817" s="27" t="s">
        <v>1676</v>
      </c>
      <c r="E817" s="27" t="s">
        <v>1683</v>
      </c>
      <c r="F817" s="32"/>
      <c r="G817" s="53">
        <v>481.91239949984401</v>
      </c>
      <c r="H817" s="30">
        <f t="shared" si="12"/>
        <v>0</v>
      </c>
    </row>
    <row r="818" spans="1:8" x14ac:dyDescent="0.25">
      <c r="A818" s="26" t="s">
        <v>1838</v>
      </c>
      <c r="B818" s="27" t="s">
        <v>1659</v>
      </c>
      <c r="C818" s="27" t="s">
        <v>1668</v>
      </c>
      <c r="D818" s="27" t="s">
        <v>1736</v>
      </c>
      <c r="E818" s="27" t="s">
        <v>1684</v>
      </c>
      <c r="F818" s="32"/>
      <c r="G818" s="53">
        <v>276.062332999803</v>
      </c>
      <c r="H818" s="30">
        <f t="shared" si="12"/>
        <v>0</v>
      </c>
    </row>
    <row r="819" spans="1:8" x14ac:dyDescent="0.25">
      <c r="A819" s="26" t="s">
        <v>1222</v>
      </c>
      <c r="B819" s="27" t="s">
        <v>1659</v>
      </c>
      <c r="C819" s="27" t="s">
        <v>1668</v>
      </c>
      <c r="D819" s="27" t="s">
        <v>1670</v>
      </c>
      <c r="E819" s="27" t="s">
        <v>1684</v>
      </c>
      <c r="F819" s="32"/>
      <c r="G819" s="53">
        <v>374.88671183314102</v>
      </c>
      <c r="H819" s="30">
        <f t="shared" si="12"/>
        <v>0</v>
      </c>
    </row>
    <row r="820" spans="1:8" x14ac:dyDescent="0.25">
      <c r="A820" s="26" t="s">
        <v>1223</v>
      </c>
      <c r="B820" s="27" t="s">
        <v>1659</v>
      </c>
      <c r="C820" s="27" t="s">
        <v>1668</v>
      </c>
      <c r="D820" s="27" t="s">
        <v>1671</v>
      </c>
      <c r="E820" s="27" t="s">
        <v>1684</v>
      </c>
      <c r="F820" s="32"/>
      <c r="G820" s="53">
        <v>427.451666356526</v>
      </c>
      <c r="H820" s="30">
        <f t="shared" si="12"/>
        <v>0</v>
      </c>
    </row>
    <row r="821" spans="1:8" x14ac:dyDescent="0.25">
      <c r="A821" s="26" t="s">
        <v>1224</v>
      </c>
      <c r="B821" s="27" t="s">
        <v>1659</v>
      </c>
      <c r="C821" s="27" t="s">
        <v>1668</v>
      </c>
      <c r="D821" s="27" t="s">
        <v>1672</v>
      </c>
      <c r="E821" s="27" t="s">
        <v>1684</v>
      </c>
      <c r="F821" s="32"/>
      <c r="G821" s="53">
        <v>470.93178050890299</v>
      </c>
      <c r="H821" s="30">
        <f t="shared" si="12"/>
        <v>0</v>
      </c>
    </row>
    <row r="822" spans="1:8" x14ac:dyDescent="0.25">
      <c r="A822" s="26" t="s">
        <v>1225</v>
      </c>
      <c r="B822" s="27" t="s">
        <v>1659</v>
      </c>
      <c r="C822" s="27" t="s">
        <v>1668</v>
      </c>
      <c r="D822" s="27" t="s">
        <v>1673</v>
      </c>
      <c r="E822" s="27" t="s">
        <v>1684</v>
      </c>
      <c r="F822" s="32"/>
      <c r="G822" s="53">
        <v>516.34572596511998</v>
      </c>
      <c r="H822" s="30">
        <f t="shared" si="12"/>
        <v>0</v>
      </c>
    </row>
    <row r="823" spans="1:8" x14ac:dyDescent="0.25">
      <c r="A823" s="26" t="s">
        <v>1226</v>
      </c>
      <c r="B823" s="27" t="s">
        <v>1659</v>
      </c>
      <c r="C823" s="27" t="s">
        <v>1668</v>
      </c>
      <c r="D823" s="27" t="s">
        <v>1674</v>
      </c>
      <c r="E823" s="27" t="s">
        <v>1684</v>
      </c>
      <c r="F823" s="32"/>
      <c r="G823" s="53">
        <v>614.30304723904601</v>
      </c>
      <c r="H823" s="30">
        <f t="shared" si="12"/>
        <v>0</v>
      </c>
    </row>
    <row r="824" spans="1:8" x14ac:dyDescent="0.25">
      <c r="A824" s="26" t="s">
        <v>1227</v>
      </c>
      <c r="B824" s="27" t="s">
        <v>1659</v>
      </c>
      <c r="C824" s="27" t="s">
        <v>1668</v>
      </c>
      <c r="D824" s="27" t="s">
        <v>1675</v>
      </c>
      <c r="E824" s="27" t="s">
        <v>1684</v>
      </c>
      <c r="F824" s="32"/>
      <c r="G824" s="53">
        <v>555.29623062487997</v>
      </c>
      <c r="H824" s="30">
        <f t="shared" si="12"/>
        <v>0</v>
      </c>
    </row>
    <row r="825" spans="1:8" x14ac:dyDescent="0.25">
      <c r="A825" s="26" t="s">
        <v>1228</v>
      </c>
      <c r="B825" s="27" t="s">
        <v>1659</v>
      </c>
      <c r="C825" s="27" t="s">
        <v>1668</v>
      </c>
      <c r="D825" s="27" t="s">
        <v>1676</v>
      </c>
      <c r="E825" s="27" t="s">
        <v>1684</v>
      </c>
      <c r="F825" s="32"/>
      <c r="G825" s="53">
        <v>526.71590292255098</v>
      </c>
      <c r="H825" s="30">
        <f t="shared" si="12"/>
        <v>0</v>
      </c>
    </row>
    <row r="826" spans="1:8" x14ac:dyDescent="0.25">
      <c r="A826" s="26" t="s">
        <v>1839</v>
      </c>
      <c r="B826" s="27" t="s">
        <v>1659</v>
      </c>
      <c r="C826" s="27" t="s">
        <v>1668</v>
      </c>
      <c r="D826" s="27" t="s">
        <v>1736</v>
      </c>
      <c r="E826" s="27" t="s">
        <v>1685</v>
      </c>
      <c r="F826" s="32"/>
      <c r="G826" s="53">
        <v>199.47091728600901</v>
      </c>
      <c r="H826" s="30">
        <f t="shared" si="12"/>
        <v>0</v>
      </c>
    </row>
    <row r="827" spans="1:8" x14ac:dyDescent="0.25">
      <c r="A827" s="26" t="s">
        <v>1229</v>
      </c>
      <c r="B827" s="27" t="s">
        <v>1659</v>
      </c>
      <c r="C827" s="27" t="s">
        <v>1668</v>
      </c>
      <c r="D827" s="27" t="s">
        <v>1670</v>
      </c>
      <c r="E827" s="27" t="s">
        <v>1685</v>
      </c>
      <c r="F827" s="32"/>
      <c r="G827" s="53">
        <v>275.61264115994197</v>
      </c>
      <c r="H827" s="30">
        <f t="shared" si="12"/>
        <v>0</v>
      </c>
    </row>
    <row r="828" spans="1:8" x14ac:dyDescent="0.25">
      <c r="A828" s="26" t="s">
        <v>1230</v>
      </c>
      <c r="B828" s="27" t="s">
        <v>1659</v>
      </c>
      <c r="C828" s="27" t="s">
        <v>1668</v>
      </c>
      <c r="D828" s="27" t="s">
        <v>1671</v>
      </c>
      <c r="E828" s="27" t="s">
        <v>1685</v>
      </c>
      <c r="F828" s="32"/>
      <c r="G828" s="53">
        <v>326.35345923598197</v>
      </c>
      <c r="H828" s="30">
        <f t="shared" si="12"/>
        <v>0</v>
      </c>
    </row>
    <row r="829" spans="1:8" x14ac:dyDescent="0.25">
      <c r="A829" s="26" t="s">
        <v>1231</v>
      </c>
      <c r="B829" s="27" t="s">
        <v>1659</v>
      </c>
      <c r="C829" s="27" t="s">
        <v>1668</v>
      </c>
      <c r="D829" s="27" t="s">
        <v>1672</v>
      </c>
      <c r="E829" s="27" t="s">
        <v>1685</v>
      </c>
      <c r="F829" s="32"/>
      <c r="G829" s="53">
        <v>371.40045929457801</v>
      </c>
      <c r="H829" s="30">
        <f t="shared" si="12"/>
        <v>0</v>
      </c>
    </row>
    <row r="830" spans="1:8" x14ac:dyDescent="0.25">
      <c r="A830" s="26" t="s">
        <v>1232</v>
      </c>
      <c r="B830" s="27" t="s">
        <v>1659</v>
      </c>
      <c r="C830" s="27" t="s">
        <v>1668</v>
      </c>
      <c r="D830" s="27" t="s">
        <v>1673</v>
      </c>
      <c r="E830" s="27" t="s">
        <v>1685</v>
      </c>
      <c r="F830" s="32"/>
      <c r="G830" s="53">
        <v>404.46438612208999</v>
      </c>
      <c r="H830" s="30">
        <f t="shared" si="12"/>
        <v>0</v>
      </c>
    </row>
    <row r="831" spans="1:8" x14ac:dyDescent="0.25">
      <c r="A831" s="26" t="s">
        <v>1233</v>
      </c>
      <c r="B831" s="27" t="s">
        <v>1659</v>
      </c>
      <c r="C831" s="27" t="s">
        <v>1668</v>
      </c>
      <c r="D831" s="27" t="s">
        <v>1674</v>
      </c>
      <c r="E831" s="27" t="s">
        <v>1685</v>
      </c>
      <c r="F831" s="32"/>
      <c r="G831" s="53">
        <v>433.16852053857701</v>
      </c>
      <c r="H831" s="30">
        <f t="shared" si="12"/>
        <v>0</v>
      </c>
    </row>
    <row r="832" spans="1:8" x14ac:dyDescent="0.25">
      <c r="A832" s="26" t="s">
        <v>1234</v>
      </c>
      <c r="B832" s="27" t="s">
        <v>1659</v>
      </c>
      <c r="C832" s="27" t="s">
        <v>1668</v>
      </c>
      <c r="D832" s="27" t="s">
        <v>1675</v>
      </c>
      <c r="E832" s="27" t="s">
        <v>1685</v>
      </c>
      <c r="F832" s="32"/>
      <c r="G832" s="53">
        <v>388.538810548301</v>
      </c>
      <c r="H832" s="30">
        <f t="shared" si="12"/>
        <v>0</v>
      </c>
    </row>
    <row r="833" spans="1:8" x14ac:dyDescent="0.25">
      <c r="A833" s="26" t="s">
        <v>1235</v>
      </c>
      <c r="B833" s="27" t="s">
        <v>1659</v>
      </c>
      <c r="C833" s="27" t="s">
        <v>1668</v>
      </c>
      <c r="D833" s="27" t="s">
        <v>1676</v>
      </c>
      <c r="E833" s="27" t="s">
        <v>1685</v>
      </c>
      <c r="F833" s="32"/>
      <c r="G833" s="53">
        <v>413.22071524422699</v>
      </c>
      <c r="H833" s="30">
        <f t="shared" si="12"/>
        <v>0</v>
      </c>
    </row>
    <row r="834" spans="1:8" x14ac:dyDescent="0.25">
      <c r="A834" s="26" t="s">
        <v>1840</v>
      </c>
      <c r="B834" s="27" t="s">
        <v>503</v>
      </c>
      <c r="C834" s="27" t="s">
        <v>1668</v>
      </c>
      <c r="D834" s="27" t="s">
        <v>1736</v>
      </c>
      <c r="E834" s="27" t="s">
        <v>1678</v>
      </c>
      <c r="F834" s="32"/>
      <c r="G834" s="53">
        <v>184.36167347646401</v>
      </c>
      <c r="H834" s="30">
        <f t="shared" ref="H834:H897" si="13">G834*F834</f>
        <v>0</v>
      </c>
    </row>
    <row r="835" spans="1:8" x14ac:dyDescent="0.25">
      <c r="A835" s="26" t="s">
        <v>1236</v>
      </c>
      <c r="B835" s="27" t="s">
        <v>503</v>
      </c>
      <c r="C835" s="27" t="s">
        <v>1668</v>
      </c>
      <c r="D835" s="27" t="s">
        <v>1670</v>
      </c>
      <c r="E835" s="27" t="s">
        <v>1678</v>
      </c>
      <c r="F835" s="32"/>
      <c r="G835" s="53">
        <v>249.54833564801399</v>
      </c>
      <c r="H835" s="30">
        <f t="shared" si="13"/>
        <v>0</v>
      </c>
    </row>
    <row r="836" spans="1:8" x14ac:dyDescent="0.25">
      <c r="A836" s="26" t="s">
        <v>1237</v>
      </c>
      <c r="B836" s="27" t="s">
        <v>503</v>
      </c>
      <c r="C836" s="27" t="s">
        <v>1668</v>
      </c>
      <c r="D836" s="27" t="s">
        <v>1671</v>
      </c>
      <c r="E836" s="27" t="s">
        <v>1678</v>
      </c>
      <c r="F836" s="32"/>
      <c r="G836" s="53">
        <v>294.833187663221</v>
      </c>
      <c r="H836" s="30">
        <f t="shared" si="13"/>
        <v>0</v>
      </c>
    </row>
    <row r="837" spans="1:8" x14ac:dyDescent="0.25">
      <c r="A837" s="26" t="s">
        <v>1238</v>
      </c>
      <c r="B837" s="27" t="s">
        <v>503</v>
      </c>
      <c r="C837" s="27" t="s">
        <v>1668</v>
      </c>
      <c r="D837" s="27" t="s">
        <v>1672</v>
      </c>
      <c r="E837" s="27" t="s">
        <v>1678</v>
      </c>
      <c r="F837" s="32"/>
      <c r="G837" s="53">
        <v>342.44933533246302</v>
      </c>
      <c r="H837" s="30">
        <f t="shared" si="13"/>
        <v>0</v>
      </c>
    </row>
    <row r="838" spans="1:8" x14ac:dyDescent="0.25">
      <c r="A838" s="26" t="s">
        <v>1239</v>
      </c>
      <c r="B838" s="27" t="s">
        <v>503</v>
      </c>
      <c r="C838" s="27" t="s">
        <v>1668</v>
      </c>
      <c r="D838" s="27" t="s">
        <v>1673</v>
      </c>
      <c r="E838" s="27" t="s">
        <v>1678</v>
      </c>
      <c r="F838" s="32"/>
      <c r="G838" s="53">
        <v>367.85720985850202</v>
      </c>
      <c r="H838" s="30">
        <f t="shared" si="13"/>
        <v>0</v>
      </c>
    </row>
    <row r="839" spans="1:8" x14ac:dyDescent="0.25">
      <c r="A839" s="26" t="s">
        <v>1240</v>
      </c>
      <c r="B839" s="27" t="s">
        <v>503</v>
      </c>
      <c r="C839" s="27" t="s">
        <v>1668</v>
      </c>
      <c r="D839" s="27" t="s">
        <v>1674</v>
      </c>
      <c r="E839" s="27" t="s">
        <v>1678</v>
      </c>
      <c r="F839" s="32"/>
      <c r="G839" s="53">
        <v>400.70734079357197</v>
      </c>
      <c r="H839" s="30">
        <f t="shared" si="13"/>
        <v>0</v>
      </c>
    </row>
    <row r="840" spans="1:8" x14ac:dyDescent="0.25">
      <c r="A840" s="26" t="s">
        <v>1241</v>
      </c>
      <c r="B840" s="27" t="s">
        <v>503</v>
      </c>
      <c r="C840" s="27" t="s">
        <v>1668</v>
      </c>
      <c r="D840" s="27" t="s">
        <v>1675</v>
      </c>
      <c r="E840" s="27" t="s">
        <v>1678</v>
      </c>
      <c r="F840" s="32"/>
      <c r="G840" s="53">
        <v>356.83643667420603</v>
      </c>
      <c r="H840" s="30">
        <f t="shared" si="13"/>
        <v>0</v>
      </c>
    </row>
    <row r="841" spans="1:8" x14ac:dyDescent="0.25">
      <c r="A841" s="26" t="s">
        <v>1242</v>
      </c>
      <c r="B841" s="27" t="s">
        <v>503</v>
      </c>
      <c r="C841" s="27" t="s">
        <v>1668</v>
      </c>
      <c r="D841" s="27" t="s">
        <v>1676</v>
      </c>
      <c r="E841" s="27" t="s">
        <v>1678</v>
      </c>
      <c r="F841" s="32"/>
      <c r="G841" s="53">
        <v>360.28800399721001</v>
      </c>
      <c r="H841" s="30">
        <f t="shared" si="13"/>
        <v>0</v>
      </c>
    </row>
    <row r="842" spans="1:8" x14ac:dyDescent="0.25">
      <c r="A842" s="26" t="s">
        <v>1841</v>
      </c>
      <c r="B842" s="27" t="s">
        <v>503</v>
      </c>
      <c r="C842" s="27" t="s">
        <v>1668</v>
      </c>
      <c r="D842" s="27" t="s">
        <v>1736</v>
      </c>
      <c r="E842" s="27" t="s">
        <v>1679</v>
      </c>
      <c r="F842" s="32"/>
      <c r="G842" s="53">
        <v>349.34408951501001</v>
      </c>
      <c r="H842" s="30">
        <f t="shared" si="13"/>
        <v>0</v>
      </c>
    </row>
    <row r="843" spans="1:8" x14ac:dyDescent="0.25">
      <c r="A843" s="26" t="s">
        <v>1243</v>
      </c>
      <c r="B843" s="27" t="s">
        <v>503</v>
      </c>
      <c r="C843" s="27" t="s">
        <v>1668</v>
      </c>
      <c r="D843" s="27" t="s">
        <v>1670</v>
      </c>
      <c r="E843" s="27" t="s">
        <v>1679</v>
      </c>
      <c r="F843" s="32"/>
      <c r="G843" s="53">
        <v>446.69675309227102</v>
      </c>
      <c r="H843" s="30">
        <f t="shared" si="13"/>
        <v>0</v>
      </c>
    </row>
    <row r="844" spans="1:8" x14ac:dyDescent="0.25">
      <c r="A844" s="26" t="s">
        <v>1244</v>
      </c>
      <c r="B844" s="27" t="s">
        <v>503</v>
      </c>
      <c r="C844" s="27" t="s">
        <v>1668</v>
      </c>
      <c r="D844" s="27" t="s">
        <v>1671</v>
      </c>
      <c r="E844" s="27" t="s">
        <v>1679</v>
      </c>
      <c r="F844" s="32"/>
      <c r="G844" s="53">
        <v>503.93209937307699</v>
      </c>
      <c r="H844" s="30">
        <f t="shared" si="13"/>
        <v>0</v>
      </c>
    </row>
    <row r="845" spans="1:8" x14ac:dyDescent="0.25">
      <c r="A845" s="26" t="s">
        <v>1245</v>
      </c>
      <c r="B845" s="27" t="s">
        <v>503</v>
      </c>
      <c r="C845" s="27" t="s">
        <v>1668</v>
      </c>
      <c r="D845" s="27" t="s">
        <v>1672</v>
      </c>
      <c r="E845" s="27" t="s">
        <v>1679</v>
      </c>
      <c r="F845" s="32"/>
      <c r="G845" s="53">
        <v>545.31069346972902</v>
      </c>
      <c r="H845" s="30">
        <f t="shared" si="13"/>
        <v>0</v>
      </c>
    </row>
    <row r="846" spans="1:8" x14ac:dyDescent="0.25">
      <c r="A846" s="26" t="s">
        <v>1246</v>
      </c>
      <c r="B846" s="27" t="s">
        <v>503</v>
      </c>
      <c r="C846" s="27" t="s">
        <v>1668</v>
      </c>
      <c r="D846" s="27" t="s">
        <v>1673</v>
      </c>
      <c r="E846" s="27" t="s">
        <v>1679</v>
      </c>
      <c r="F846" s="32"/>
      <c r="G846" s="53">
        <v>592.67712876795599</v>
      </c>
      <c r="H846" s="30">
        <f t="shared" si="13"/>
        <v>0</v>
      </c>
    </row>
    <row r="847" spans="1:8" x14ac:dyDescent="0.25">
      <c r="A847" s="26" t="s">
        <v>1247</v>
      </c>
      <c r="B847" s="27" t="s">
        <v>503</v>
      </c>
      <c r="C847" s="27" t="s">
        <v>1668</v>
      </c>
      <c r="D847" s="27" t="s">
        <v>1674</v>
      </c>
      <c r="E847" s="27" t="s">
        <v>1679</v>
      </c>
      <c r="F847" s="32"/>
      <c r="G847" s="53">
        <v>712.309765446097</v>
      </c>
      <c r="H847" s="30">
        <f t="shared" si="13"/>
        <v>0</v>
      </c>
    </row>
    <row r="848" spans="1:8" x14ac:dyDescent="0.25">
      <c r="A848" s="26" t="s">
        <v>1248</v>
      </c>
      <c r="B848" s="27" t="s">
        <v>503</v>
      </c>
      <c r="C848" s="27" t="s">
        <v>1668</v>
      </c>
      <c r="D848" s="27" t="s">
        <v>1675</v>
      </c>
      <c r="E848" s="27" t="s">
        <v>1679</v>
      </c>
      <c r="F848" s="32"/>
      <c r="G848" s="53">
        <v>660.33004855491401</v>
      </c>
      <c r="H848" s="30">
        <f t="shared" si="13"/>
        <v>0</v>
      </c>
    </row>
    <row r="849" spans="1:8" x14ac:dyDescent="0.25">
      <c r="A849" s="26" t="s">
        <v>1249</v>
      </c>
      <c r="B849" s="27" t="s">
        <v>503</v>
      </c>
      <c r="C849" s="27" t="s">
        <v>1668</v>
      </c>
      <c r="D849" s="27" t="s">
        <v>1676</v>
      </c>
      <c r="E849" s="27" t="s">
        <v>1679</v>
      </c>
      <c r="F849" s="32"/>
      <c r="G849" s="53">
        <v>582.39529701025299</v>
      </c>
      <c r="H849" s="30">
        <f t="shared" si="13"/>
        <v>0</v>
      </c>
    </row>
    <row r="850" spans="1:8" x14ac:dyDescent="0.25">
      <c r="A850" s="26" t="s">
        <v>1842</v>
      </c>
      <c r="B850" s="27" t="s">
        <v>503</v>
      </c>
      <c r="C850" s="27" t="s">
        <v>1668</v>
      </c>
      <c r="D850" s="27" t="s">
        <v>1736</v>
      </c>
      <c r="E850" s="27" t="s">
        <v>1680</v>
      </c>
      <c r="F850" s="32"/>
      <c r="G850" s="53">
        <v>279.105443340612</v>
      </c>
      <c r="H850" s="30">
        <f t="shared" si="13"/>
        <v>0</v>
      </c>
    </row>
    <row r="851" spans="1:8" x14ac:dyDescent="0.25">
      <c r="A851" s="26" t="s">
        <v>1250</v>
      </c>
      <c r="B851" s="27" t="s">
        <v>503</v>
      </c>
      <c r="C851" s="27" t="s">
        <v>1668</v>
      </c>
      <c r="D851" s="27" t="s">
        <v>1670</v>
      </c>
      <c r="E851" s="27" t="s">
        <v>1680</v>
      </c>
      <c r="F851" s="32"/>
      <c r="G851" s="53">
        <v>358.02430444215503</v>
      </c>
      <c r="H851" s="30">
        <f t="shared" si="13"/>
        <v>0</v>
      </c>
    </row>
    <row r="852" spans="1:8" x14ac:dyDescent="0.25">
      <c r="A852" s="26" t="s">
        <v>1251</v>
      </c>
      <c r="B852" s="27" t="s">
        <v>503</v>
      </c>
      <c r="C852" s="27" t="s">
        <v>1668</v>
      </c>
      <c r="D852" s="27" t="s">
        <v>1671</v>
      </c>
      <c r="E852" s="27" t="s">
        <v>1680</v>
      </c>
      <c r="F852" s="32"/>
      <c r="G852" s="53">
        <v>404.36579134075401</v>
      </c>
      <c r="H852" s="30">
        <f t="shared" si="13"/>
        <v>0</v>
      </c>
    </row>
    <row r="853" spans="1:8" x14ac:dyDescent="0.25">
      <c r="A853" s="26" t="s">
        <v>1252</v>
      </c>
      <c r="B853" s="27" t="s">
        <v>503</v>
      </c>
      <c r="C853" s="27" t="s">
        <v>1668</v>
      </c>
      <c r="D853" s="27" t="s">
        <v>1672</v>
      </c>
      <c r="E853" s="27" t="s">
        <v>1680</v>
      </c>
      <c r="F853" s="32"/>
      <c r="G853" s="53">
        <v>454.52657679969798</v>
      </c>
      <c r="H853" s="30">
        <f t="shared" si="13"/>
        <v>0</v>
      </c>
    </row>
    <row r="854" spans="1:8" x14ac:dyDescent="0.25">
      <c r="A854" s="26" t="s">
        <v>1253</v>
      </c>
      <c r="B854" s="27" t="s">
        <v>503</v>
      </c>
      <c r="C854" s="27" t="s">
        <v>1668</v>
      </c>
      <c r="D854" s="27" t="s">
        <v>1673</v>
      </c>
      <c r="E854" s="27" t="s">
        <v>1680</v>
      </c>
      <c r="F854" s="32"/>
      <c r="G854" s="53">
        <v>507.36158607139799</v>
      </c>
      <c r="H854" s="30">
        <f t="shared" si="13"/>
        <v>0</v>
      </c>
    </row>
    <row r="855" spans="1:8" x14ac:dyDescent="0.25">
      <c r="A855" s="26" t="s">
        <v>1254</v>
      </c>
      <c r="B855" s="27" t="s">
        <v>503</v>
      </c>
      <c r="C855" s="27" t="s">
        <v>1668</v>
      </c>
      <c r="D855" s="27" t="s">
        <v>1674</v>
      </c>
      <c r="E855" s="27" t="s">
        <v>1680</v>
      </c>
      <c r="F855" s="32"/>
      <c r="G855" s="53">
        <v>539.31000601336098</v>
      </c>
      <c r="H855" s="30">
        <f t="shared" si="13"/>
        <v>0</v>
      </c>
    </row>
    <row r="856" spans="1:8" x14ac:dyDescent="0.25">
      <c r="A856" s="26" t="s">
        <v>1255</v>
      </c>
      <c r="B856" s="27" t="s">
        <v>503</v>
      </c>
      <c r="C856" s="27" t="s">
        <v>1668</v>
      </c>
      <c r="D856" s="27" t="s">
        <v>1675</v>
      </c>
      <c r="E856" s="27" t="s">
        <v>1680</v>
      </c>
      <c r="F856" s="32"/>
      <c r="G856" s="53">
        <v>507.52176894633698</v>
      </c>
      <c r="H856" s="30">
        <f t="shared" si="13"/>
        <v>0</v>
      </c>
    </row>
    <row r="857" spans="1:8" x14ac:dyDescent="0.25">
      <c r="A857" s="26" t="s">
        <v>1256</v>
      </c>
      <c r="B857" s="27" t="s">
        <v>503</v>
      </c>
      <c r="C857" s="27" t="s">
        <v>1668</v>
      </c>
      <c r="D857" s="27" t="s">
        <v>1676</v>
      </c>
      <c r="E857" s="27" t="s">
        <v>1680</v>
      </c>
      <c r="F857" s="32"/>
      <c r="G857" s="53">
        <v>495.756611158515</v>
      </c>
      <c r="H857" s="30">
        <f t="shared" si="13"/>
        <v>0</v>
      </c>
    </row>
    <row r="858" spans="1:8" x14ac:dyDescent="0.25">
      <c r="A858" s="26" t="s">
        <v>1843</v>
      </c>
      <c r="B858" s="27" t="s">
        <v>503</v>
      </c>
      <c r="C858" s="27" t="s">
        <v>1668</v>
      </c>
      <c r="D858" s="27" t="s">
        <v>1736</v>
      </c>
      <c r="E858" s="27" t="s">
        <v>1681</v>
      </c>
      <c r="F858" s="32"/>
      <c r="G858" s="53">
        <v>191.61462792090501</v>
      </c>
      <c r="H858" s="30">
        <f t="shared" si="13"/>
        <v>0</v>
      </c>
    </row>
    <row r="859" spans="1:8" x14ac:dyDescent="0.25">
      <c r="A859" s="26" t="s">
        <v>1257</v>
      </c>
      <c r="B859" s="27" t="s">
        <v>503</v>
      </c>
      <c r="C859" s="27" t="s">
        <v>1668</v>
      </c>
      <c r="D859" s="27" t="s">
        <v>1670</v>
      </c>
      <c r="E859" s="27" t="s">
        <v>1681</v>
      </c>
      <c r="F859" s="32"/>
      <c r="G859" s="53">
        <v>261.83789324568801</v>
      </c>
      <c r="H859" s="30">
        <f t="shared" si="13"/>
        <v>0</v>
      </c>
    </row>
    <row r="860" spans="1:8" x14ac:dyDescent="0.25">
      <c r="A860" s="26" t="s">
        <v>1258</v>
      </c>
      <c r="B860" s="27" t="s">
        <v>503</v>
      </c>
      <c r="C860" s="27" t="s">
        <v>1668</v>
      </c>
      <c r="D860" s="27" t="s">
        <v>1671</v>
      </c>
      <c r="E860" s="27" t="s">
        <v>1681</v>
      </c>
      <c r="F860" s="32"/>
      <c r="G860" s="53">
        <v>295.63209764309897</v>
      </c>
      <c r="H860" s="30">
        <f t="shared" si="13"/>
        <v>0</v>
      </c>
    </row>
    <row r="861" spans="1:8" x14ac:dyDescent="0.25">
      <c r="A861" s="26" t="s">
        <v>1259</v>
      </c>
      <c r="B861" s="27" t="s">
        <v>503</v>
      </c>
      <c r="C861" s="27" t="s">
        <v>1668</v>
      </c>
      <c r="D861" s="27" t="s">
        <v>1672</v>
      </c>
      <c r="E861" s="27" t="s">
        <v>1681</v>
      </c>
      <c r="F861" s="32"/>
      <c r="G861" s="53">
        <v>322.99553896488499</v>
      </c>
      <c r="H861" s="30">
        <f t="shared" si="13"/>
        <v>0</v>
      </c>
    </row>
    <row r="862" spans="1:8" x14ac:dyDescent="0.25">
      <c r="A862" s="26" t="s">
        <v>1260</v>
      </c>
      <c r="B862" s="27" t="s">
        <v>503</v>
      </c>
      <c r="C862" s="27" t="s">
        <v>1668</v>
      </c>
      <c r="D862" s="27" t="s">
        <v>1673</v>
      </c>
      <c r="E862" s="27" t="s">
        <v>1681</v>
      </c>
      <c r="F862" s="32"/>
      <c r="G862" s="53">
        <v>342.78755387777397</v>
      </c>
      <c r="H862" s="30">
        <f t="shared" si="13"/>
        <v>0</v>
      </c>
    </row>
    <row r="863" spans="1:8" x14ac:dyDescent="0.25">
      <c r="A863" s="26" t="s">
        <v>1261</v>
      </c>
      <c r="B863" s="27" t="s">
        <v>503</v>
      </c>
      <c r="C863" s="27" t="s">
        <v>1668</v>
      </c>
      <c r="D863" s="27" t="s">
        <v>1674</v>
      </c>
      <c r="E863" s="27" t="s">
        <v>1681</v>
      </c>
      <c r="F863" s="32"/>
      <c r="G863" s="53">
        <v>340.95504827800602</v>
      </c>
      <c r="H863" s="30">
        <f t="shared" si="13"/>
        <v>0</v>
      </c>
    </row>
    <row r="864" spans="1:8" x14ac:dyDescent="0.25">
      <c r="A864" s="26" t="s">
        <v>1262</v>
      </c>
      <c r="B864" s="27" t="s">
        <v>503</v>
      </c>
      <c r="C864" s="27" t="s">
        <v>1668</v>
      </c>
      <c r="D864" s="27" t="s">
        <v>1675</v>
      </c>
      <c r="E864" s="27" t="s">
        <v>1681</v>
      </c>
      <c r="F864" s="32"/>
      <c r="G864" s="53">
        <v>310.98176643913803</v>
      </c>
      <c r="H864" s="30">
        <f t="shared" si="13"/>
        <v>0</v>
      </c>
    </row>
    <row r="865" spans="1:8" x14ac:dyDescent="0.25">
      <c r="A865" s="26" t="s">
        <v>1263</v>
      </c>
      <c r="B865" s="27" t="s">
        <v>503</v>
      </c>
      <c r="C865" s="27" t="s">
        <v>1668</v>
      </c>
      <c r="D865" s="27" t="s">
        <v>1676</v>
      </c>
      <c r="E865" s="27" t="s">
        <v>1681</v>
      </c>
      <c r="F865" s="32"/>
      <c r="G865" s="53">
        <v>358.23325773378298</v>
      </c>
      <c r="H865" s="30">
        <f t="shared" si="13"/>
        <v>0</v>
      </c>
    </row>
    <row r="866" spans="1:8" x14ac:dyDescent="0.25">
      <c r="A866" s="26" t="s">
        <v>1844</v>
      </c>
      <c r="B866" s="27" t="s">
        <v>503</v>
      </c>
      <c r="C866" s="27" t="s">
        <v>1668</v>
      </c>
      <c r="D866" s="27" t="s">
        <v>1736</v>
      </c>
      <c r="E866" s="27" t="s">
        <v>1682</v>
      </c>
      <c r="F866" s="32"/>
      <c r="G866" s="53">
        <v>198.063018572929</v>
      </c>
      <c r="H866" s="30">
        <f t="shared" si="13"/>
        <v>0</v>
      </c>
    </row>
    <row r="867" spans="1:8" x14ac:dyDescent="0.25">
      <c r="A867" s="26" t="s">
        <v>1264</v>
      </c>
      <c r="B867" s="27" t="s">
        <v>503</v>
      </c>
      <c r="C867" s="27" t="s">
        <v>1668</v>
      </c>
      <c r="D867" s="27" t="s">
        <v>1670</v>
      </c>
      <c r="E867" s="27" t="s">
        <v>1682</v>
      </c>
      <c r="F867" s="32"/>
      <c r="G867" s="53">
        <v>268.72770750727102</v>
      </c>
      <c r="H867" s="30">
        <f t="shared" si="13"/>
        <v>0</v>
      </c>
    </row>
    <row r="868" spans="1:8" x14ac:dyDescent="0.25">
      <c r="A868" s="26" t="s">
        <v>1265</v>
      </c>
      <c r="B868" s="27" t="s">
        <v>503</v>
      </c>
      <c r="C868" s="27" t="s">
        <v>1668</v>
      </c>
      <c r="D868" s="27" t="s">
        <v>1671</v>
      </c>
      <c r="E868" s="27" t="s">
        <v>1682</v>
      </c>
      <c r="F868" s="32"/>
      <c r="G868" s="53">
        <v>313.02695883916903</v>
      </c>
      <c r="H868" s="30">
        <f t="shared" si="13"/>
        <v>0</v>
      </c>
    </row>
    <row r="869" spans="1:8" x14ac:dyDescent="0.25">
      <c r="A869" s="26" t="s">
        <v>1266</v>
      </c>
      <c r="B869" s="27" t="s">
        <v>503</v>
      </c>
      <c r="C869" s="27" t="s">
        <v>1668</v>
      </c>
      <c r="D869" s="27" t="s">
        <v>1672</v>
      </c>
      <c r="E869" s="27" t="s">
        <v>1682</v>
      </c>
      <c r="F869" s="32"/>
      <c r="G869" s="53">
        <v>331.12250949910299</v>
      </c>
      <c r="H869" s="30">
        <f t="shared" si="13"/>
        <v>0</v>
      </c>
    </row>
    <row r="870" spans="1:8" x14ac:dyDescent="0.25">
      <c r="A870" s="26" t="s">
        <v>1267</v>
      </c>
      <c r="B870" s="27" t="s">
        <v>503</v>
      </c>
      <c r="C870" s="27" t="s">
        <v>1668</v>
      </c>
      <c r="D870" s="27" t="s">
        <v>1673</v>
      </c>
      <c r="E870" s="27" t="s">
        <v>1682</v>
      </c>
      <c r="F870" s="32"/>
      <c r="G870" s="53">
        <v>360.90183463341498</v>
      </c>
      <c r="H870" s="30">
        <f t="shared" si="13"/>
        <v>0</v>
      </c>
    </row>
    <row r="871" spans="1:8" x14ac:dyDescent="0.25">
      <c r="A871" s="26" t="s">
        <v>1268</v>
      </c>
      <c r="B871" s="27" t="s">
        <v>503</v>
      </c>
      <c r="C871" s="27" t="s">
        <v>1668</v>
      </c>
      <c r="D871" s="27" t="s">
        <v>1674</v>
      </c>
      <c r="E871" s="27" t="s">
        <v>1682</v>
      </c>
      <c r="F871" s="32"/>
      <c r="G871" s="53">
        <v>476.32079187789202</v>
      </c>
      <c r="H871" s="30">
        <f t="shared" si="13"/>
        <v>0</v>
      </c>
    </row>
    <row r="872" spans="1:8" x14ac:dyDescent="0.25">
      <c r="A872" s="26" t="s">
        <v>1269</v>
      </c>
      <c r="B872" s="27" t="s">
        <v>503</v>
      </c>
      <c r="C872" s="27" t="s">
        <v>1668</v>
      </c>
      <c r="D872" s="27" t="s">
        <v>1675</v>
      </c>
      <c r="E872" s="27" t="s">
        <v>1682</v>
      </c>
      <c r="F872" s="32"/>
      <c r="G872" s="53">
        <v>416.255035693011</v>
      </c>
      <c r="H872" s="30">
        <f t="shared" si="13"/>
        <v>0</v>
      </c>
    </row>
    <row r="873" spans="1:8" x14ac:dyDescent="0.25">
      <c r="A873" s="26" t="s">
        <v>1270</v>
      </c>
      <c r="B873" s="27" t="s">
        <v>503</v>
      </c>
      <c r="C873" s="27" t="s">
        <v>1668</v>
      </c>
      <c r="D873" s="27" t="s">
        <v>1676</v>
      </c>
      <c r="E873" s="27" t="s">
        <v>1682</v>
      </c>
      <c r="F873" s="32"/>
      <c r="G873" s="53">
        <v>372.86484809415799</v>
      </c>
      <c r="H873" s="30">
        <f t="shared" si="13"/>
        <v>0</v>
      </c>
    </row>
    <row r="874" spans="1:8" x14ac:dyDescent="0.25">
      <c r="A874" s="26" t="s">
        <v>1845</v>
      </c>
      <c r="B874" s="27" t="s">
        <v>503</v>
      </c>
      <c r="C874" s="27" t="s">
        <v>1668</v>
      </c>
      <c r="D874" s="27" t="s">
        <v>1736</v>
      </c>
      <c r="E874" s="27" t="s">
        <v>1683</v>
      </c>
      <c r="F874" s="32"/>
      <c r="G874" s="53">
        <v>212.46187081502299</v>
      </c>
      <c r="H874" s="30">
        <f t="shared" si="13"/>
        <v>0</v>
      </c>
    </row>
    <row r="875" spans="1:8" x14ac:dyDescent="0.25">
      <c r="A875" s="26" t="s">
        <v>1271</v>
      </c>
      <c r="B875" s="27" t="s">
        <v>503</v>
      </c>
      <c r="C875" s="27" t="s">
        <v>1668</v>
      </c>
      <c r="D875" s="27" t="s">
        <v>1670</v>
      </c>
      <c r="E875" s="27" t="s">
        <v>1683</v>
      </c>
      <c r="F875" s="32"/>
      <c r="G875" s="53">
        <v>283.28124685566701</v>
      </c>
      <c r="H875" s="30">
        <f t="shared" si="13"/>
        <v>0</v>
      </c>
    </row>
    <row r="876" spans="1:8" x14ac:dyDescent="0.25">
      <c r="A876" s="26" t="s">
        <v>1272</v>
      </c>
      <c r="B876" s="27" t="s">
        <v>503</v>
      </c>
      <c r="C876" s="27" t="s">
        <v>1668</v>
      </c>
      <c r="D876" s="27" t="s">
        <v>1671</v>
      </c>
      <c r="E876" s="27" t="s">
        <v>1683</v>
      </c>
      <c r="F876" s="32"/>
      <c r="G876" s="53">
        <v>324.60668885589803</v>
      </c>
      <c r="H876" s="30">
        <f t="shared" si="13"/>
        <v>0</v>
      </c>
    </row>
    <row r="877" spans="1:8" x14ac:dyDescent="0.25">
      <c r="A877" s="26" t="s">
        <v>1273</v>
      </c>
      <c r="B877" s="27" t="s">
        <v>503</v>
      </c>
      <c r="C877" s="27" t="s">
        <v>1668</v>
      </c>
      <c r="D877" s="27" t="s">
        <v>1672</v>
      </c>
      <c r="E877" s="27" t="s">
        <v>1683</v>
      </c>
      <c r="F877" s="32"/>
      <c r="G877" s="53">
        <v>359.214565928095</v>
      </c>
      <c r="H877" s="30">
        <f t="shared" si="13"/>
        <v>0</v>
      </c>
    </row>
    <row r="878" spans="1:8" x14ac:dyDescent="0.25">
      <c r="A878" s="26" t="s">
        <v>1274</v>
      </c>
      <c r="B878" s="27" t="s">
        <v>503</v>
      </c>
      <c r="C878" s="27" t="s">
        <v>1668</v>
      </c>
      <c r="D878" s="27" t="s">
        <v>1673</v>
      </c>
      <c r="E878" s="27" t="s">
        <v>1683</v>
      </c>
      <c r="F878" s="32"/>
      <c r="G878" s="53">
        <v>387.50525677627297</v>
      </c>
      <c r="H878" s="30">
        <f t="shared" si="13"/>
        <v>0</v>
      </c>
    </row>
    <row r="879" spans="1:8" x14ac:dyDescent="0.25">
      <c r="A879" s="26" t="s">
        <v>1275</v>
      </c>
      <c r="B879" s="27" t="s">
        <v>503</v>
      </c>
      <c r="C879" s="27" t="s">
        <v>1668</v>
      </c>
      <c r="D879" s="27" t="s">
        <v>1674</v>
      </c>
      <c r="E879" s="27" t="s">
        <v>1683</v>
      </c>
      <c r="F879" s="32"/>
      <c r="G879" s="53">
        <v>421.70140397409398</v>
      </c>
      <c r="H879" s="30">
        <f t="shared" si="13"/>
        <v>0</v>
      </c>
    </row>
    <row r="880" spans="1:8" x14ac:dyDescent="0.25">
      <c r="A880" s="26" t="s">
        <v>1276</v>
      </c>
      <c r="B880" s="27" t="s">
        <v>503</v>
      </c>
      <c r="C880" s="27" t="s">
        <v>1668</v>
      </c>
      <c r="D880" s="27" t="s">
        <v>1675</v>
      </c>
      <c r="E880" s="27" t="s">
        <v>1683</v>
      </c>
      <c r="F880" s="32"/>
      <c r="G880" s="53">
        <v>354.17214605596303</v>
      </c>
      <c r="H880" s="30">
        <f t="shared" si="13"/>
        <v>0</v>
      </c>
    </row>
    <row r="881" spans="1:8" x14ac:dyDescent="0.25">
      <c r="A881" s="26" t="s">
        <v>1277</v>
      </c>
      <c r="B881" s="27" t="s">
        <v>503</v>
      </c>
      <c r="C881" s="27" t="s">
        <v>1668</v>
      </c>
      <c r="D881" s="27" t="s">
        <v>1676</v>
      </c>
      <c r="E881" s="27" t="s">
        <v>1683</v>
      </c>
      <c r="F881" s="32"/>
      <c r="G881" s="53">
        <v>388.86507802926099</v>
      </c>
      <c r="H881" s="30">
        <f t="shared" si="13"/>
        <v>0</v>
      </c>
    </row>
    <row r="882" spans="1:8" x14ac:dyDescent="0.25">
      <c r="A882" s="26" t="s">
        <v>1846</v>
      </c>
      <c r="B882" s="27" t="s">
        <v>503</v>
      </c>
      <c r="C882" s="27" t="s">
        <v>1668</v>
      </c>
      <c r="D882" s="27" t="s">
        <v>1736</v>
      </c>
      <c r="E882" s="27" t="s">
        <v>1684</v>
      </c>
      <c r="F882" s="32"/>
      <c r="G882" s="53">
        <v>245.92632153912399</v>
      </c>
      <c r="H882" s="30">
        <f t="shared" si="13"/>
        <v>0</v>
      </c>
    </row>
    <row r="883" spans="1:8" x14ac:dyDescent="0.25">
      <c r="A883" s="26" t="s">
        <v>1278</v>
      </c>
      <c r="B883" s="27" t="s">
        <v>503</v>
      </c>
      <c r="C883" s="27" t="s">
        <v>1668</v>
      </c>
      <c r="D883" s="27" t="s">
        <v>1670</v>
      </c>
      <c r="E883" s="27" t="s">
        <v>1684</v>
      </c>
      <c r="F883" s="32"/>
      <c r="G883" s="53">
        <v>320.57991682449301</v>
      </c>
      <c r="H883" s="30">
        <f t="shared" si="13"/>
        <v>0</v>
      </c>
    </row>
    <row r="884" spans="1:8" x14ac:dyDescent="0.25">
      <c r="A884" s="26" t="s">
        <v>1279</v>
      </c>
      <c r="B884" s="27" t="s">
        <v>503</v>
      </c>
      <c r="C884" s="27" t="s">
        <v>1668</v>
      </c>
      <c r="D884" s="27" t="s">
        <v>1671</v>
      </c>
      <c r="E884" s="27" t="s">
        <v>1684</v>
      </c>
      <c r="F884" s="32"/>
      <c r="G884" s="53">
        <v>353.914451954377</v>
      </c>
      <c r="H884" s="30">
        <f t="shared" si="13"/>
        <v>0</v>
      </c>
    </row>
    <row r="885" spans="1:8" x14ac:dyDescent="0.25">
      <c r="A885" s="26" t="s">
        <v>1280</v>
      </c>
      <c r="B885" s="27" t="s">
        <v>503</v>
      </c>
      <c r="C885" s="27" t="s">
        <v>1668</v>
      </c>
      <c r="D885" s="27" t="s">
        <v>1672</v>
      </c>
      <c r="E885" s="27" t="s">
        <v>1684</v>
      </c>
      <c r="F885" s="32"/>
      <c r="G885" s="53">
        <v>379.27823057612898</v>
      </c>
      <c r="H885" s="30">
        <f t="shared" si="13"/>
        <v>0</v>
      </c>
    </row>
    <row r="886" spans="1:8" x14ac:dyDescent="0.25">
      <c r="A886" s="26" t="s">
        <v>1281</v>
      </c>
      <c r="B886" s="27" t="s">
        <v>503</v>
      </c>
      <c r="C886" s="27" t="s">
        <v>1668</v>
      </c>
      <c r="D886" s="27" t="s">
        <v>1673</v>
      </c>
      <c r="E886" s="27" t="s">
        <v>1684</v>
      </c>
      <c r="F886" s="32"/>
      <c r="G886" s="53">
        <v>404.94929919681999</v>
      </c>
      <c r="H886" s="30">
        <f t="shared" si="13"/>
        <v>0</v>
      </c>
    </row>
    <row r="887" spans="1:8" x14ac:dyDescent="0.25">
      <c r="A887" s="26" t="s">
        <v>1282</v>
      </c>
      <c r="B887" s="27" t="s">
        <v>503</v>
      </c>
      <c r="C887" s="27" t="s">
        <v>1668</v>
      </c>
      <c r="D887" s="27" t="s">
        <v>1674</v>
      </c>
      <c r="E887" s="27" t="s">
        <v>1684</v>
      </c>
      <c r="F887" s="32"/>
      <c r="G887" s="53">
        <v>469.87492030460601</v>
      </c>
      <c r="H887" s="30">
        <f t="shared" si="13"/>
        <v>0</v>
      </c>
    </row>
    <row r="888" spans="1:8" x14ac:dyDescent="0.25">
      <c r="A888" s="26" t="s">
        <v>1283</v>
      </c>
      <c r="B888" s="27" t="s">
        <v>503</v>
      </c>
      <c r="C888" s="27" t="s">
        <v>1668</v>
      </c>
      <c r="D888" s="27" t="s">
        <v>1675</v>
      </c>
      <c r="E888" s="27" t="s">
        <v>1684</v>
      </c>
      <c r="F888" s="32"/>
      <c r="G888" s="53">
        <v>434.72829895114</v>
      </c>
      <c r="H888" s="30">
        <f t="shared" si="13"/>
        <v>0</v>
      </c>
    </row>
    <row r="889" spans="1:8" x14ac:dyDescent="0.25">
      <c r="A889" s="26" t="s">
        <v>1284</v>
      </c>
      <c r="B889" s="27" t="s">
        <v>503</v>
      </c>
      <c r="C889" s="27" t="s">
        <v>1668</v>
      </c>
      <c r="D889" s="27" t="s">
        <v>1676</v>
      </c>
      <c r="E889" s="27" t="s">
        <v>1684</v>
      </c>
      <c r="F889" s="32"/>
      <c r="G889" s="53">
        <v>428.38663406659902</v>
      </c>
      <c r="H889" s="30">
        <f t="shared" si="13"/>
        <v>0</v>
      </c>
    </row>
    <row r="890" spans="1:8" x14ac:dyDescent="0.25">
      <c r="A890" s="26" t="s">
        <v>1847</v>
      </c>
      <c r="B890" s="27" t="s">
        <v>503</v>
      </c>
      <c r="C890" s="27" t="s">
        <v>1668</v>
      </c>
      <c r="D890" s="27" t="s">
        <v>1736</v>
      </c>
      <c r="E890" s="27" t="s">
        <v>1685</v>
      </c>
      <c r="F890" s="32"/>
      <c r="G890" s="53">
        <v>178.72107297641199</v>
      </c>
      <c r="H890" s="30">
        <f t="shared" si="13"/>
        <v>0</v>
      </c>
    </row>
    <row r="891" spans="1:8" x14ac:dyDescent="0.25">
      <c r="A891" s="26" t="s">
        <v>1285</v>
      </c>
      <c r="B891" s="27" t="s">
        <v>503</v>
      </c>
      <c r="C891" s="27" t="s">
        <v>1668</v>
      </c>
      <c r="D891" s="27" t="s">
        <v>1670</v>
      </c>
      <c r="E891" s="27" t="s">
        <v>1685</v>
      </c>
      <c r="F891" s="32"/>
      <c r="G891" s="53">
        <v>237.30824843022799</v>
      </c>
      <c r="H891" s="30">
        <f t="shared" si="13"/>
        <v>0</v>
      </c>
    </row>
    <row r="892" spans="1:8" x14ac:dyDescent="0.25">
      <c r="A892" s="26" t="s">
        <v>1286</v>
      </c>
      <c r="B892" s="27" t="s">
        <v>503</v>
      </c>
      <c r="C892" s="27" t="s">
        <v>1668</v>
      </c>
      <c r="D892" s="27" t="s">
        <v>1671</v>
      </c>
      <c r="E892" s="27" t="s">
        <v>1685</v>
      </c>
      <c r="F892" s="32"/>
      <c r="G892" s="53">
        <v>272.20331355387702</v>
      </c>
      <c r="H892" s="30">
        <f t="shared" si="13"/>
        <v>0</v>
      </c>
    </row>
    <row r="893" spans="1:8" x14ac:dyDescent="0.25">
      <c r="A893" s="26" t="s">
        <v>1287</v>
      </c>
      <c r="B893" s="27" t="s">
        <v>503</v>
      </c>
      <c r="C893" s="27" t="s">
        <v>1668</v>
      </c>
      <c r="D893" s="27" t="s">
        <v>1672</v>
      </c>
      <c r="E893" s="27" t="s">
        <v>1685</v>
      </c>
      <c r="F893" s="32"/>
      <c r="G893" s="53">
        <v>301.38939820387202</v>
      </c>
      <c r="H893" s="30">
        <f t="shared" si="13"/>
        <v>0</v>
      </c>
    </row>
    <row r="894" spans="1:8" x14ac:dyDescent="0.25">
      <c r="A894" s="26" t="s">
        <v>1288</v>
      </c>
      <c r="B894" s="27" t="s">
        <v>503</v>
      </c>
      <c r="C894" s="27" t="s">
        <v>1668</v>
      </c>
      <c r="D894" s="27" t="s">
        <v>1673</v>
      </c>
      <c r="E894" s="27" t="s">
        <v>1685</v>
      </c>
      <c r="F894" s="32"/>
      <c r="G894" s="53">
        <v>319.60409450721698</v>
      </c>
      <c r="H894" s="30">
        <f t="shared" si="13"/>
        <v>0</v>
      </c>
    </row>
    <row r="895" spans="1:8" x14ac:dyDescent="0.25">
      <c r="A895" s="26" t="s">
        <v>1289</v>
      </c>
      <c r="B895" s="27" t="s">
        <v>503</v>
      </c>
      <c r="C895" s="27" t="s">
        <v>1668</v>
      </c>
      <c r="D895" s="27" t="s">
        <v>1674</v>
      </c>
      <c r="E895" s="27" t="s">
        <v>1685</v>
      </c>
      <c r="F895" s="32"/>
      <c r="G895" s="53">
        <v>333.94380611343303</v>
      </c>
      <c r="H895" s="30">
        <f t="shared" si="13"/>
        <v>0</v>
      </c>
    </row>
    <row r="896" spans="1:8" x14ac:dyDescent="0.25">
      <c r="A896" s="26" t="s">
        <v>1290</v>
      </c>
      <c r="B896" s="27" t="s">
        <v>503</v>
      </c>
      <c r="C896" s="27" t="s">
        <v>1668</v>
      </c>
      <c r="D896" s="27" t="s">
        <v>1675</v>
      </c>
      <c r="E896" s="27" t="s">
        <v>1685</v>
      </c>
      <c r="F896" s="32"/>
      <c r="G896" s="53">
        <v>306.584919010254</v>
      </c>
      <c r="H896" s="30">
        <f t="shared" si="13"/>
        <v>0</v>
      </c>
    </row>
    <row r="897" spans="1:8" x14ac:dyDescent="0.25">
      <c r="A897" s="26" t="s">
        <v>1291</v>
      </c>
      <c r="B897" s="27" t="s">
        <v>503</v>
      </c>
      <c r="C897" s="27" t="s">
        <v>1668</v>
      </c>
      <c r="D897" s="27" t="s">
        <v>1676</v>
      </c>
      <c r="E897" s="27" t="s">
        <v>1685</v>
      </c>
      <c r="F897" s="32"/>
      <c r="G897" s="53">
        <v>338.767315966919</v>
      </c>
      <c r="H897" s="30">
        <f t="shared" si="13"/>
        <v>0</v>
      </c>
    </row>
    <row r="898" spans="1:8" x14ac:dyDescent="0.25">
      <c r="A898" s="26" t="s">
        <v>1848</v>
      </c>
      <c r="B898" s="27" t="s">
        <v>1659</v>
      </c>
      <c r="C898" s="27" t="s">
        <v>1669</v>
      </c>
      <c r="D898" s="27" t="s">
        <v>1736</v>
      </c>
      <c r="E898" s="27" t="s">
        <v>1678</v>
      </c>
      <c r="F898" s="32"/>
      <c r="G898" s="53">
        <v>300.29491665063898</v>
      </c>
      <c r="H898" s="30">
        <f t="shared" ref="H898:H961" si="14">G898*F898</f>
        <v>0</v>
      </c>
    </row>
    <row r="899" spans="1:8" x14ac:dyDescent="0.25">
      <c r="A899" s="26" t="s">
        <v>1292</v>
      </c>
      <c r="B899" s="27" t="s">
        <v>1659</v>
      </c>
      <c r="C899" s="27" t="s">
        <v>1669</v>
      </c>
      <c r="D899" s="27" t="s">
        <v>1670</v>
      </c>
      <c r="E899" s="27" t="s">
        <v>1678</v>
      </c>
      <c r="F899" s="32"/>
      <c r="G899" s="53">
        <v>414.96807561033597</v>
      </c>
      <c r="H899" s="30">
        <f t="shared" si="14"/>
        <v>0</v>
      </c>
    </row>
    <row r="900" spans="1:8" x14ac:dyDescent="0.25">
      <c r="A900" s="26" t="s">
        <v>1293</v>
      </c>
      <c r="B900" s="27" t="s">
        <v>1659</v>
      </c>
      <c r="C900" s="27" t="s">
        <v>1669</v>
      </c>
      <c r="D900" s="27" t="s">
        <v>1671</v>
      </c>
      <c r="E900" s="27" t="s">
        <v>1678</v>
      </c>
      <c r="F900" s="32"/>
      <c r="G900" s="53">
        <v>498.46659907441301</v>
      </c>
      <c r="H900" s="30">
        <f t="shared" si="14"/>
        <v>0</v>
      </c>
    </row>
    <row r="901" spans="1:8" x14ac:dyDescent="0.25">
      <c r="A901" s="26" t="s">
        <v>1294</v>
      </c>
      <c r="B901" s="27" t="s">
        <v>1659</v>
      </c>
      <c r="C901" s="27" t="s">
        <v>1669</v>
      </c>
      <c r="D901" s="27" t="s">
        <v>1672</v>
      </c>
      <c r="E901" s="27" t="s">
        <v>1678</v>
      </c>
      <c r="F901" s="32"/>
      <c r="G901" s="53">
        <v>587.29284176199701</v>
      </c>
      <c r="H901" s="30">
        <f t="shared" si="14"/>
        <v>0</v>
      </c>
    </row>
    <row r="902" spans="1:8" x14ac:dyDescent="0.25">
      <c r="A902" s="26" t="s">
        <v>1295</v>
      </c>
      <c r="B902" s="27" t="s">
        <v>1659</v>
      </c>
      <c r="C902" s="27" t="s">
        <v>1669</v>
      </c>
      <c r="D902" s="27" t="s">
        <v>1673</v>
      </c>
      <c r="E902" s="27" t="s">
        <v>1678</v>
      </c>
      <c r="F902" s="32"/>
      <c r="G902" s="53">
        <v>639.70170542670905</v>
      </c>
      <c r="H902" s="30">
        <f t="shared" si="14"/>
        <v>0</v>
      </c>
    </row>
    <row r="903" spans="1:8" x14ac:dyDescent="0.25">
      <c r="A903" s="26" t="s">
        <v>1296</v>
      </c>
      <c r="B903" s="27" t="s">
        <v>1659</v>
      </c>
      <c r="C903" s="27" t="s">
        <v>1669</v>
      </c>
      <c r="D903" s="27" t="s">
        <v>1674</v>
      </c>
      <c r="E903" s="27" t="s">
        <v>1678</v>
      </c>
      <c r="F903" s="32"/>
      <c r="G903" s="53">
        <v>704.96727705756996</v>
      </c>
      <c r="H903" s="30">
        <f t="shared" si="14"/>
        <v>0</v>
      </c>
    </row>
    <row r="904" spans="1:8" x14ac:dyDescent="0.25">
      <c r="A904" s="26" t="s">
        <v>1297</v>
      </c>
      <c r="B904" s="27" t="s">
        <v>1659</v>
      </c>
      <c r="C904" s="27" t="s">
        <v>1669</v>
      </c>
      <c r="D904" s="27" t="s">
        <v>1675</v>
      </c>
      <c r="E904" s="27" t="s">
        <v>1678</v>
      </c>
      <c r="F904" s="32"/>
      <c r="G904" s="53">
        <v>620.50535040084299</v>
      </c>
      <c r="H904" s="30">
        <f t="shared" si="14"/>
        <v>0</v>
      </c>
    </row>
    <row r="905" spans="1:8" x14ac:dyDescent="0.25">
      <c r="A905" s="26" t="s">
        <v>1298</v>
      </c>
      <c r="B905" s="27" t="s">
        <v>1659</v>
      </c>
      <c r="C905" s="27" t="s">
        <v>1669</v>
      </c>
      <c r="D905" s="27" t="s">
        <v>1676</v>
      </c>
      <c r="E905" s="27" t="s">
        <v>1678</v>
      </c>
      <c r="F905" s="32"/>
      <c r="G905" s="53">
        <v>614.06948716301497</v>
      </c>
      <c r="H905" s="30">
        <f t="shared" si="14"/>
        <v>0</v>
      </c>
    </row>
    <row r="906" spans="1:8" x14ac:dyDescent="0.25">
      <c r="A906" s="26" t="s">
        <v>1849</v>
      </c>
      <c r="B906" s="27" t="s">
        <v>1659</v>
      </c>
      <c r="C906" s="27" t="s">
        <v>1669</v>
      </c>
      <c r="D906" s="27" t="s">
        <v>1736</v>
      </c>
      <c r="E906" s="27" t="s">
        <v>1679</v>
      </c>
      <c r="F906" s="32"/>
      <c r="G906" s="53">
        <v>567.71891223417003</v>
      </c>
      <c r="H906" s="30">
        <f t="shared" si="14"/>
        <v>0</v>
      </c>
    </row>
    <row r="907" spans="1:8" x14ac:dyDescent="0.25">
      <c r="A907" s="26" t="s">
        <v>1299</v>
      </c>
      <c r="B907" s="27" t="s">
        <v>1659</v>
      </c>
      <c r="C907" s="27" t="s">
        <v>1669</v>
      </c>
      <c r="D907" s="27" t="s">
        <v>1670</v>
      </c>
      <c r="E907" s="27" t="s">
        <v>1679</v>
      </c>
      <c r="F907" s="32"/>
      <c r="G907" s="53">
        <v>740.66803082301203</v>
      </c>
      <c r="H907" s="30">
        <f t="shared" si="14"/>
        <v>0</v>
      </c>
    </row>
    <row r="908" spans="1:8" x14ac:dyDescent="0.25">
      <c r="A908" s="26" t="s">
        <v>1300</v>
      </c>
      <c r="B908" s="27" t="s">
        <v>1659</v>
      </c>
      <c r="C908" s="27" t="s">
        <v>1669</v>
      </c>
      <c r="D908" s="27" t="s">
        <v>1671</v>
      </c>
      <c r="E908" s="27" t="s">
        <v>1679</v>
      </c>
      <c r="F908" s="32"/>
      <c r="G908" s="53">
        <v>849.19337188917905</v>
      </c>
      <c r="H908" s="30">
        <f t="shared" si="14"/>
        <v>0</v>
      </c>
    </row>
    <row r="909" spans="1:8" x14ac:dyDescent="0.25">
      <c r="A909" s="26" t="s">
        <v>1301</v>
      </c>
      <c r="B909" s="27" t="s">
        <v>1659</v>
      </c>
      <c r="C909" s="27" t="s">
        <v>1669</v>
      </c>
      <c r="D909" s="27" t="s">
        <v>1672</v>
      </c>
      <c r="E909" s="27" t="s">
        <v>1679</v>
      </c>
      <c r="F909" s="32"/>
      <c r="G909" s="53">
        <v>931.86581909391896</v>
      </c>
      <c r="H909" s="30">
        <f t="shared" si="14"/>
        <v>0</v>
      </c>
    </row>
    <row r="910" spans="1:8" x14ac:dyDescent="0.25">
      <c r="A910" s="26" t="s">
        <v>1302</v>
      </c>
      <c r="B910" s="27" t="s">
        <v>1659</v>
      </c>
      <c r="C910" s="27" t="s">
        <v>1669</v>
      </c>
      <c r="D910" s="27" t="s">
        <v>1673</v>
      </c>
      <c r="E910" s="27" t="s">
        <v>1679</v>
      </c>
      <c r="F910" s="32"/>
      <c r="G910" s="53">
        <v>1026.7144765221401</v>
      </c>
      <c r="H910" s="30">
        <f t="shared" si="14"/>
        <v>0</v>
      </c>
    </row>
    <row r="911" spans="1:8" x14ac:dyDescent="0.25">
      <c r="A911" s="26" t="s">
        <v>1303</v>
      </c>
      <c r="B911" s="27" t="s">
        <v>1659</v>
      </c>
      <c r="C911" s="27" t="s">
        <v>1669</v>
      </c>
      <c r="D911" s="27" t="s">
        <v>1674</v>
      </c>
      <c r="E911" s="27" t="s">
        <v>1679</v>
      </c>
      <c r="F911" s="32"/>
      <c r="G911" s="53">
        <v>1248.8390201295499</v>
      </c>
      <c r="H911" s="30">
        <f t="shared" si="14"/>
        <v>0</v>
      </c>
    </row>
    <row r="912" spans="1:8" x14ac:dyDescent="0.25">
      <c r="A912" s="26" t="s">
        <v>1304</v>
      </c>
      <c r="B912" s="27" t="s">
        <v>1659</v>
      </c>
      <c r="C912" s="27" t="s">
        <v>1669</v>
      </c>
      <c r="D912" s="27" t="s">
        <v>1675</v>
      </c>
      <c r="E912" s="27" t="s">
        <v>1679</v>
      </c>
      <c r="F912" s="32"/>
      <c r="G912" s="53">
        <v>1144.2461949016799</v>
      </c>
      <c r="H912" s="30">
        <f t="shared" si="14"/>
        <v>0</v>
      </c>
    </row>
    <row r="913" spans="1:8" x14ac:dyDescent="0.25">
      <c r="A913" s="26" t="s">
        <v>1305</v>
      </c>
      <c r="B913" s="27" t="s">
        <v>1659</v>
      </c>
      <c r="C913" s="27" t="s">
        <v>1669</v>
      </c>
      <c r="D913" s="27" t="s">
        <v>1676</v>
      </c>
      <c r="E913" s="27" t="s">
        <v>1679</v>
      </c>
      <c r="F913" s="32"/>
      <c r="G913" s="53">
        <v>989.56404360362296</v>
      </c>
      <c r="H913" s="30">
        <f t="shared" si="14"/>
        <v>0</v>
      </c>
    </row>
    <row r="914" spans="1:8" x14ac:dyDescent="0.25">
      <c r="A914" s="26" t="s">
        <v>1850</v>
      </c>
      <c r="B914" s="27" t="s">
        <v>1659</v>
      </c>
      <c r="C914" s="27" t="s">
        <v>1669</v>
      </c>
      <c r="D914" s="27" t="s">
        <v>1736</v>
      </c>
      <c r="E914" s="27" t="s">
        <v>1680</v>
      </c>
      <c r="F914" s="32"/>
      <c r="G914" s="53">
        <v>455.481540405462</v>
      </c>
      <c r="H914" s="30">
        <f t="shared" si="14"/>
        <v>0</v>
      </c>
    </row>
    <row r="915" spans="1:8" x14ac:dyDescent="0.25">
      <c r="A915" s="26" t="s">
        <v>1306</v>
      </c>
      <c r="B915" s="27" t="s">
        <v>1659</v>
      </c>
      <c r="C915" s="27" t="s">
        <v>1669</v>
      </c>
      <c r="D915" s="27" t="s">
        <v>1670</v>
      </c>
      <c r="E915" s="27" t="s">
        <v>1680</v>
      </c>
      <c r="F915" s="32"/>
      <c r="G915" s="53">
        <v>596.75528000689098</v>
      </c>
      <c r="H915" s="30">
        <f t="shared" si="14"/>
        <v>0</v>
      </c>
    </row>
    <row r="916" spans="1:8" x14ac:dyDescent="0.25">
      <c r="A916" s="26" t="s">
        <v>1307</v>
      </c>
      <c r="B916" s="27" t="s">
        <v>1659</v>
      </c>
      <c r="C916" s="27" t="s">
        <v>1669</v>
      </c>
      <c r="D916" s="27" t="s">
        <v>1671</v>
      </c>
      <c r="E916" s="27" t="s">
        <v>1680</v>
      </c>
      <c r="F916" s="32"/>
      <c r="G916" s="53">
        <v>685.47582815925</v>
      </c>
      <c r="H916" s="30">
        <f t="shared" si="14"/>
        <v>0</v>
      </c>
    </row>
    <row r="917" spans="1:8" x14ac:dyDescent="0.25">
      <c r="A917" s="26" t="s">
        <v>1308</v>
      </c>
      <c r="B917" s="27" t="s">
        <v>1659</v>
      </c>
      <c r="C917" s="27" t="s">
        <v>1669</v>
      </c>
      <c r="D917" s="27" t="s">
        <v>1672</v>
      </c>
      <c r="E917" s="27" t="s">
        <v>1680</v>
      </c>
      <c r="F917" s="32"/>
      <c r="G917" s="53">
        <v>781.74820566695496</v>
      </c>
      <c r="H917" s="30">
        <f t="shared" si="14"/>
        <v>0</v>
      </c>
    </row>
    <row r="918" spans="1:8" x14ac:dyDescent="0.25">
      <c r="A918" s="26" t="s">
        <v>1309</v>
      </c>
      <c r="B918" s="27" t="s">
        <v>1659</v>
      </c>
      <c r="C918" s="27" t="s">
        <v>1669</v>
      </c>
      <c r="D918" s="27" t="s">
        <v>1673</v>
      </c>
      <c r="E918" s="27" t="s">
        <v>1680</v>
      </c>
      <c r="F918" s="32"/>
      <c r="G918" s="53">
        <v>885.01104439503194</v>
      </c>
      <c r="H918" s="30">
        <f t="shared" si="14"/>
        <v>0</v>
      </c>
    </row>
    <row r="919" spans="1:8" x14ac:dyDescent="0.25">
      <c r="A919" s="26" t="s">
        <v>1310</v>
      </c>
      <c r="B919" s="27" t="s">
        <v>1659</v>
      </c>
      <c r="C919" s="27" t="s">
        <v>1669</v>
      </c>
      <c r="D919" s="27" t="s">
        <v>1674</v>
      </c>
      <c r="E919" s="27" t="s">
        <v>1680</v>
      </c>
      <c r="F919" s="32"/>
      <c r="G919" s="53">
        <v>951.44574984035899</v>
      </c>
      <c r="H919" s="30">
        <f t="shared" si="14"/>
        <v>0</v>
      </c>
    </row>
    <row r="920" spans="1:8" x14ac:dyDescent="0.25">
      <c r="A920" s="26" t="s">
        <v>1311</v>
      </c>
      <c r="B920" s="27" t="s">
        <v>1659</v>
      </c>
      <c r="C920" s="27" t="s">
        <v>1669</v>
      </c>
      <c r="D920" s="27" t="s">
        <v>1675</v>
      </c>
      <c r="E920" s="27" t="s">
        <v>1680</v>
      </c>
      <c r="F920" s="32"/>
      <c r="G920" s="53">
        <v>885.01626500036502</v>
      </c>
      <c r="H920" s="30">
        <f t="shared" si="14"/>
        <v>0</v>
      </c>
    </row>
    <row r="921" spans="1:8" x14ac:dyDescent="0.25">
      <c r="A921" s="26" t="s">
        <v>1312</v>
      </c>
      <c r="B921" s="27" t="s">
        <v>1659</v>
      </c>
      <c r="C921" s="27" t="s">
        <v>1669</v>
      </c>
      <c r="D921" s="27" t="s">
        <v>1676</v>
      </c>
      <c r="E921" s="27" t="s">
        <v>1680</v>
      </c>
      <c r="F921" s="32"/>
      <c r="G921" s="53">
        <v>847.08765771349204</v>
      </c>
      <c r="H921" s="30">
        <f t="shared" si="14"/>
        <v>0</v>
      </c>
    </row>
    <row r="922" spans="1:8" x14ac:dyDescent="0.25">
      <c r="A922" s="26" t="s">
        <v>1851</v>
      </c>
      <c r="B922" s="27" t="s">
        <v>1659</v>
      </c>
      <c r="C922" s="27" t="s">
        <v>1669</v>
      </c>
      <c r="D922" s="27" t="s">
        <v>1736</v>
      </c>
      <c r="E922" s="27" t="s">
        <v>1681</v>
      </c>
      <c r="F922" s="32"/>
      <c r="G922" s="53">
        <v>310.26789677493502</v>
      </c>
      <c r="H922" s="30">
        <f t="shared" si="14"/>
        <v>0</v>
      </c>
    </row>
    <row r="923" spans="1:8" x14ac:dyDescent="0.25">
      <c r="A923" s="26" t="s">
        <v>1313</v>
      </c>
      <c r="B923" s="27" t="s">
        <v>1659</v>
      </c>
      <c r="C923" s="27" t="s">
        <v>1669</v>
      </c>
      <c r="D923" s="27" t="s">
        <v>1670</v>
      </c>
      <c r="E923" s="27" t="s">
        <v>1681</v>
      </c>
      <c r="F923" s="32"/>
      <c r="G923" s="53">
        <v>432.22554256080798</v>
      </c>
      <c r="H923" s="30">
        <f t="shared" si="14"/>
        <v>0</v>
      </c>
    </row>
    <row r="924" spans="1:8" x14ac:dyDescent="0.25">
      <c r="A924" s="26" t="s">
        <v>1314</v>
      </c>
      <c r="B924" s="27" t="s">
        <v>1659</v>
      </c>
      <c r="C924" s="27" t="s">
        <v>1669</v>
      </c>
      <c r="D924" s="27" t="s">
        <v>1671</v>
      </c>
      <c r="E924" s="27" t="s">
        <v>1681</v>
      </c>
      <c r="F924" s="32"/>
      <c r="G924" s="53">
        <v>495.733948607331</v>
      </c>
      <c r="H924" s="30">
        <f t="shared" si="14"/>
        <v>0</v>
      </c>
    </row>
    <row r="925" spans="1:8" x14ac:dyDescent="0.25">
      <c r="A925" s="26" t="s">
        <v>1315</v>
      </c>
      <c r="B925" s="27" t="s">
        <v>1659</v>
      </c>
      <c r="C925" s="27" t="s">
        <v>1669</v>
      </c>
      <c r="D925" s="27" t="s">
        <v>1672</v>
      </c>
      <c r="E925" s="27" t="s">
        <v>1681</v>
      </c>
      <c r="F925" s="32"/>
      <c r="G925" s="53">
        <v>549.10344956504696</v>
      </c>
      <c r="H925" s="30">
        <f t="shared" si="14"/>
        <v>0</v>
      </c>
    </row>
    <row r="926" spans="1:8" x14ac:dyDescent="0.25">
      <c r="A926" s="26" t="s">
        <v>1316</v>
      </c>
      <c r="B926" s="27" t="s">
        <v>1659</v>
      </c>
      <c r="C926" s="27" t="s">
        <v>1669</v>
      </c>
      <c r="D926" s="27" t="s">
        <v>1673</v>
      </c>
      <c r="E926" s="27" t="s">
        <v>1681</v>
      </c>
      <c r="F926" s="32"/>
      <c r="G926" s="53">
        <v>590.67692188351702</v>
      </c>
      <c r="H926" s="30">
        <f t="shared" si="14"/>
        <v>0</v>
      </c>
    </row>
    <row r="927" spans="1:8" x14ac:dyDescent="0.25">
      <c r="A927" s="26" t="s">
        <v>1317</v>
      </c>
      <c r="B927" s="27" t="s">
        <v>1659</v>
      </c>
      <c r="C927" s="27" t="s">
        <v>1669</v>
      </c>
      <c r="D927" s="27" t="s">
        <v>1674</v>
      </c>
      <c r="E927" s="27" t="s">
        <v>1681</v>
      </c>
      <c r="F927" s="32"/>
      <c r="G927" s="53">
        <v>594.60813941792401</v>
      </c>
      <c r="H927" s="30">
        <f t="shared" si="14"/>
        <v>0</v>
      </c>
    </row>
    <row r="928" spans="1:8" x14ac:dyDescent="0.25">
      <c r="A928" s="26" t="s">
        <v>1318</v>
      </c>
      <c r="B928" s="27" t="s">
        <v>1659</v>
      </c>
      <c r="C928" s="27" t="s">
        <v>1669</v>
      </c>
      <c r="D928" s="27" t="s">
        <v>1675</v>
      </c>
      <c r="E928" s="27" t="s">
        <v>1681</v>
      </c>
      <c r="F928" s="32"/>
      <c r="G928" s="53">
        <v>536.02917199665899</v>
      </c>
      <c r="H928" s="30">
        <f t="shared" si="14"/>
        <v>0</v>
      </c>
    </row>
    <row r="929" spans="1:8" x14ac:dyDescent="0.25">
      <c r="A929" s="26" t="s">
        <v>1319</v>
      </c>
      <c r="B929" s="27" t="s">
        <v>1659</v>
      </c>
      <c r="C929" s="27" t="s">
        <v>1669</v>
      </c>
      <c r="D929" s="27" t="s">
        <v>1676</v>
      </c>
      <c r="E929" s="27" t="s">
        <v>1681</v>
      </c>
      <c r="F929" s="32"/>
      <c r="G929" s="53">
        <v>605.59405075183599</v>
      </c>
      <c r="H929" s="30">
        <f t="shared" si="14"/>
        <v>0</v>
      </c>
    </row>
    <row r="930" spans="1:8" x14ac:dyDescent="0.25">
      <c r="A930" s="26" t="s">
        <v>1852</v>
      </c>
      <c r="B930" s="27" t="s">
        <v>1659</v>
      </c>
      <c r="C930" s="27" t="s">
        <v>1669</v>
      </c>
      <c r="D930" s="27" t="s">
        <v>1736</v>
      </c>
      <c r="E930" s="27" t="s">
        <v>1682</v>
      </c>
      <c r="F930" s="32"/>
      <c r="G930" s="53">
        <v>321.72683876739501</v>
      </c>
      <c r="H930" s="30">
        <f t="shared" si="14"/>
        <v>0</v>
      </c>
    </row>
    <row r="931" spans="1:8" x14ac:dyDescent="0.25">
      <c r="A931" s="26" t="s">
        <v>1320</v>
      </c>
      <c r="B931" s="27" t="s">
        <v>1659</v>
      </c>
      <c r="C931" s="27" t="s">
        <v>1669</v>
      </c>
      <c r="D931" s="27" t="s">
        <v>1670</v>
      </c>
      <c r="E931" s="27" t="s">
        <v>1682</v>
      </c>
      <c r="F931" s="32"/>
      <c r="G931" s="53">
        <v>445.33230014546302</v>
      </c>
      <c r="H931" s="30">
        <f t="shared" si="14"/>
        <v>0</v>
      </c>
    </row>
    <row r="932" spans="1:8" x14ac:dyDescent="0.25">
      <c r="A932" s="26" t="s">
        <v>1321</v>
      </c>
      <c r="B932" s="27" t="s">
        <v>1659</v>
      </c>
      <c r="C932" s="27" t="s">
        <v>1669</v>
      </c>
      <c r="D932" s="27" t="s">
        <v>1671</v>
      </c>
      <c r="E932" s="27" t="s">
        <v>1682</v>
      </c>
      <c r="F932" s="32"/>
      <c r="G932" s="53">
        <v>527.17420233536996</v>
      </c>
      <c r="H932" s="30">
        <f t="shared" si="14"/>
        <v>0</v>
      </c>
    </row>
    <row r="933" spans="1:8" x14ac:dyDescent="0.25">
      <c r="A933" s="26" t="s">
        <v>1322</v>
      </c>
      <c r="B933" s="27" t="s">
        <v>1659</v>
      </c>
      <c r="C933" s="27" t="s">
        <v>1669</v>
      </c>
      <c r="D933" s="27" t="s">
        <v>1672</v>
      </c>
      <c r="E933" s="27" t="s">
        <v>1682</v>
      </c>
      <c r="F933" s="32"/>
      <c r="G933" s="53">
        <v>565.48883199644104</v>
      </c>
      <c r="H933" s="30">
        <f t="shared" si="14"/>
        <v>0</v>
      </c>
    </row>
    <row r="934" spans="1:8" x14ac:dyDescent="0.25">
      <c r="A934" s="26" t="s">
        <v>1323</v>
      </c>
      <c r="B934" s="27" t="s">
        <v>1659</v>
      </c>
      <c r="C934" s="27" t="s">
        <v>1669</v>
      </c>
      <c r="D934" s="27" t="s">
        <v>1673</v>
      </c>
      <c r="E934" s="27" t="s">
        <v>1682</v>
      </c>
      <c r="F934" s="32"/>
      <c r="G934" s="53">
        <v>624.80219280765004</v>
      </c>
      <c r="H934" s="30">
        <f t="shared" si="14"/>
        <v>0</v>
      </c>
    </row>
    <row r="935" spans="1:8" x14ac:dyDescent="0.25">
      <c r="A935" s="26" t="s">
        <v>1324</v>
      </c>
      <c r="B935" s="27" t="s">
        <v>1659</v>
      </c>
      <c r="C935" s="27" t="s">
        <v>1669</v>
      </c>
      <c r="D935" s="27" t="s">
        <v>1674</v>
      </c>
      <c r="E935" s="27" t="s">
        <v>1682</v>
      </c>
      <c r="F935" s="32"/>
      <c r="G935" s="53">
        <v>834.56090521654801</v>
      </c>
      <c r="H935" s="30">
        <f t="shared" si="14"/>
        <v>0</v>
      </c>
    </row>
    <row r="936" spans="1:8" x14ac:dyDescent="0.25">
      <c r="A936" s="26" t="s">
        <v>1325</v>
      </c>
      <c r="B936" s="27" t="s">
        <v>1659</v>
      </c>
      <c r="C936" s="27" t="s">
        <v>1669</v>
      </c>
      <c r="D936" s="27" t="s">
        <v>1675</v>
      </c>
      <c r="E936" s="27" t="s">
        <v>1682</v>
      </c>
      <c r="F936" s="32"/>
      <c r="G936" s="53">
        <v>720.83811789083995</v>
      </c>
      <c r="H936" s="30">
        <f t="shared" si="14"/>
        <v>0</v>
      </c>
    </row>
    <row r="937" spans="1:8" x14ac:dyDescent="0.25">
      <c r="A937" s="26" t="s">
        <v>1326</v>
      </c>
      <c r="B937" s="27" t="s">
        <v>1659</v>
      </c>
      <c r="C937" s="27" t="s">
        <v>1669</v>
      </c>
      <c r="D937" s="27" t="s">
        <v>1676</v>
      </c>
      <c r="E937" s="27" t="s">
        <v>1682</v>
      </c>
      <c r="F937" s="32"/>
      <c r="G937" s="53">
        <v>633.14782403998902</v>
      </c>
      <c r="H937" s="30">
        <f t="shared" si="14"/>
        <v>0</v>
      </c>
    </row>
    <row r="938" spans="1:8" x14ac:dyDescent="0.25">
      <c r="A938" s="26" t="s">
        <v>1853</v>
      </c>
      <c r="B938" s="27" t="s">
        <v>1659</v>
      </c>
      <c r="C938" s="27" t="s">
        <v>1669</v>
      </c>
      <c r="D938" s="27" t="s">
        <v>1736</v>
      </c>
      <c r="E938" s="27" t="s">
        <v>1683</v>
      </c>
      <c r="F938" s="32"/>
      <c r="G938" s="53">
        <v>345.61908164763798</v>
      </c>
      <c r="H938" s="30">
        <f t="shared" si="14"/>
        <v>0</v>
      </c>
    </row>
    <row r="939" spans="1:8" x14ac:dyDescent="0.25">
      <c r="A939" s="26" t="s">
        <v>1327</v>
      </c>
      <c r="B939" s="27" t="s">
        <v>1659</v>
      </c>
      <c r="C939" s="27" t="s">
        <v>1669</v>
      </c>
      <c r="D939" s="27" t="s">
        <v>1670</v>
      </c>
      <c r="E939" s="27" t="s">
        <v>1683</v>
      </c>
      <c r="F939" s="32"/>
      <c r="G939" s="53">
        <v>470.32944123415399</v>
      </c>
      <c r="H939" s="30">
        <f t="shared" si="14"/>
        <v>0</v>
      </c>
    </row>
    <row r="940" spans="1:8" x14ac:dyDescent="0.25">
      <c r="A940" s="26" t="s">
        <v>1328</v>
      </c>
      <c r="B940" s="27" t="s">
        <v>1659</v>
      </c>
      <c r="C940" s="27" t="s">
        <v>1669</v>
      </c>
      <c r="D940" s="27" t="s">
        <v>1671</v>
      </c>
      <c r="E940" s="27" t="s">
        <v>1683</v>
      </c>
      <c r="F940" s="32"/>
      <c r="G940" s="53">
        <v>547.87978549822799</v>
      </c>
      <c r="H940" s="30">
        <f t="shared" si="14"/>
        <v>0</v>
      </c>
    </row>
    <row r="941" spans="1:8" x14ac:dyDescent="0.25">
      <c r="A941" s="26" t="s">
        <v>1329</v>
      </c>
      <c r="B941" s="27" t="s">
        <v>1659</v>
      </c>
      <c r="C941" s="27" t="s">
        <v>1669</v>
      </c>
      <c r="D941" s="27" t="s">
        <v>1672</v>
      </c>
      <c r="E941" s="27" t="s">
        <v>1683</v>
      </c>
      <c r="F941" s="32"/>
      <c r="G941" s="53">
        <v>614.97358610409901</v>
      </c>
      <c r="H941" s="30">
        <f t="shared" si="14"/>
        <v>0</v>
      </c>
    </row>
    <row r="942" spans="1:8" x14ac:dyDescent="0.25">
      <c r="A942" s="26" t="s">
        <v>1330</v>
      </c>
      <c r="B942" s="27" t="s">
        <v>1659</v>
      </c>
      <c r="C942" s="27" t="s">
        <v>1669</v>
      </c>
      <c r="D942" s="27" t="s">
        <v>1673</v>
      </c>
      <c r="E942" s="27" t="s">
        <v>1683</v>
      </c>
      <c r="F942" s="32"/>
      <c r="G942" s="53">
        <v>672.69956704519598</v>
      </c>
      <c r="H942" s="30">
        <f t="shared" si="14"/>
        <v>0</v>
      </c>
    </row>
    <row r="943" spans="1:8" x14ac:dyDescent="0.25">
      <c r="A943" s="26" t="s">
        <v>1331</v>
      </c>
      <c r="B943" s="27" t="s">
        <v>1659</v>
      </c>
      <c r="C943" s="27" t="s">
        <v>1669</v>
      </c>
      <c r="D943" s="27" t="s">
        <v>1674</v>
      </c>
      <c r="E943" s="27" t="s">
        <v>1683</v>
      </c>
      <c r="F943" s="32"/>
      <c r="G943" s="53">
        <v>740.59260758825405</v>
      </c>
      <c r="H943" s="30">
        <f t="shared" si="14"/>
        <v>0</v>
      </c>
    </row>
    <row r="944" spans="1:8" x14ac:dyDescent="0.25">
      <c r="A944" s="26" t="s">
        <v>1332</v>
      </c>
      <c r="B944" s="27" t="s">
        <v>1659</v>
      </c>
      <c r="C944" s="27" t="s">
        <v>1669</v>
      </c>
      <c r="D944" s="27" t="s">
        <v>1675</v>
      </c>
      <c r="E944" s="27" t="s">
        <v>1683</v>
      </c>
      <c r="F944" s="32"/>
      <c r="G944" s="53">
        <v>614.77645287410098</v>
      </c>
      <c r="H944" s="30">
        <f t="shared" si="14"/>
        <v>0</v>
      </c>
    </row>
    <row r="945" spans="1:8" x14ac:dyDescent="0.25">
      <c r="A945" s="26" t="s">
        <v>1333</v>
      </c>
      <c r="B945" s="27" t="s">
        <v>1659</v>
      </c>
      <c r="C945" s="27" t="s">
        <v>1669</v>
      </c>
      <c r="D945" s="27" t="s">
        <v>1676</v>
      </c>
      <c r="E945" s="27" t="s">
        <v>1683</v>
      </c>
      <c r="F945" s="32"/>
      <c r="G945" s="53">
        <v>661.60341633291603</v>
      </c>
      <c r="H945" s="30">
        <f t="shared" si="14"/>
        <v>0</v>
      </c>
    </row>
    <row r="946" spans="1:8" x14ac:dyDescent="0.25">
      <c r="A946" s="26" t="s">
        <v>1854</v>
      </c>
      <c r="B946" s="27" t="s">
        <v>1659</v>
      </c>
      <c r="C946" s="27" t="s">
        <v>1669</v>
      </c>
      <c r="D946" s="27" t="s">
        <v>1736</v>
      </c>
      <c r="E946" s="27" t="s">
        <v>1684</v>
      </c>
      <c r="F946" s="32"/>
      <c r="G946" s="53">
        <v>398.97954035970201</v>
      </c>
      <c r="H946" s="30">
        <f t="shared" si="14"/>
        <v>0</v>
      </c>
    </row>
    <row r="947" spans="1:8" x14ac:dyDescent="0.25">
      <c r="A947" s="26" t="s">
        <v>1334</v>
      </c>
      <c r="B947" s="27" t="s">
        <v>1659</v>
      </c>
      <c r="C947" s="27" t="s">
        <v>1669</v>
      </c>
      <c r="D947" s="27" t="s">
        <v>1670</v>
      </c>
      <c r="E947" s="27" t="s">
        <v>1684</v>
      </c>
      <c r="F947" s="32"/>
      <c r="G947" s="53">
        <v>530.56052389188801</v>
      </c>
      <c r="H947" s="30">
        <f t="shared" si="14"/>
        <v>0</v>
      </c>
    </row>
    <row r="948" spans="1:8" x14ac:dyDescent="0.25">
      <c r="A948" s="26" t="s">
        <v>1335</v>
      </c>
      <c r="B948" s="27" t="s">
        <v>1659</v>
      </c>
      <c r="C948" s="27" t="s">
        <v>1669</v>
      </c>
      <c r="D948" s="27" t="s">
        <v>1671</v>
      </c>
      <c r="E948" s="27" t="s">
        <v>1684</v>
      </c>
      <c r="F948" s="32"/>
      <c r="G948" s="53">
        <v>595.35058177584597</v>
      </c>
      <c r="H948" s="30">
        <f t="shared" si="14"/>
        <v>0</v>
      </c>
    </row>
    <row r="949" spans="1:8" x14ac:dyDescent="0.25">
      <c r="A949" s="26" t="s">
        <v>1336</v>
      </c>
      <c r="B949" s="27" t="s">
        <v>1659</v>
      </c>
      <c r="C949" s="27" t="s">
        <v>1669</v>
      </c>
      <c r="D949" s="27" t="s">
        <v>1672</v>
      </c>
      <c r="E949" s="27" t="s">
        <v>1684</v>
      </c>
      <c r="F949" s="32"/>
      <c r="G949" s="53">
        <v>647.16165549205198</v>
      </c>
      <c r="H949" s="30">
        <f t="shared" si="14"/>
        <v>0</v>
      </c>
    </row>
    <row r="950" spans="1:8" x14ac:dyDescent="0.25">
      <c r="A950" s="26" t="s">
        <v>1337</v>
      </c>
      <c r="B950" s="27" t="s">
        <v>1659</v>
      </c>
      <c r="C950" s="27" t="s">
        <v>1669</v>
      </c>
      <c r="D950" s="27" t="s">
        <v>1673</v>
      </c>
      <c r="E950" s="27" t="s">
        <v>1684</v>
      </c>
      <c r="F950" s="32"/>
      <c r="G950" s="53">
        <v>700.78928283325899</v>
      </c>
      <c r="H950" s="30">
        <f t="shared" si="14"/>
        <v>0</v>
      </c>
    </row>
    <row r="951" spans="1:8" x14ac:dyDescent="0.25">
      <c r="A951" s="26" t="s">
        <v>1338</v>
      </c>
      <c r="B951" s="27" t="s">
        <v>1659</v>
      </c>
      <c r="C951" s="27" t="s">
        <v>1669</v>
      </c>
      <c r="D951" s="27" t="s">
        <v>1674</v>
      </c>
      <c r="E951" s="27" t="s">
        <v>1684</v>
      </c>
      <c r="F951" s="32"/>
      <c r="G951" s="53">
        <v>822.26743144692898</v>
      </c>
      <c r="H951" s="30">
        <f t="shared" si="14"/>
        <v>0</v>
      </c>
    </row>
    <row r="952" spans="1:8" x14ac:dyDescent="0.25">
      <c r="A952" s="26" t="s">
        <v>1339</v>
      </c>
      <c r="B952" s="27" t="s">
        <v>1659</v>
      </c>
      <c r="C952" s="27" t="s">
        <v>1669</v>
      </c>
      <c r="D952" s="27" t="s">
        <v>1675</v>
      </c>
      <c r="E952" s="27" t="s">
        <v>1684</v>
      </c>
      <c r="F952" s="32"/>
      <c r="G952" s="53">
        <v>751.925055550607</v>
      </c>
      <c r="H952" s="30">
        <f t="shared" si="14"/>
        <v>0</v>
      </c>
    </row>
    <row r="953" spans="1:8" x14ac:dyDescent="0.25">
      <c r="A953" s="26" t="s">
        <v>1340</v>
      </c>
      <c r="B953" s="27" t="s">
        <v>1659</v>
      </c>
      <c r="C953" s="27" t="s">
        <v>1669</v>
      </c>
      <c r="D953" s="27" t="s">
        <v>1676</v>
      </c>
      <c r="E953" s="27" t="s">
        <v>1684</v>
      </c>
      <c r="F953" s="32"/>
      <c r="G953" s="53">
        <v>726.06148641628397</v>
      </c>
      <c r="H953" s="30">
        <f t="shared" si="14"/>
        <v>0</v>
      </c>
    </row>
    <row r="954" spans="1:8" x14ac:dyDescent="0.25">
      <c r="A954" s="26" t="s">
        <v>1855</v>
      </c>
      <c r="B954" s="27" t="s">
        <v>1659</v>
      </c>
      <c r="C954" s="27" t="s">
        <v>1669</v>
      </c>
      <c r="D954" s="27" t="s">
        <v>1736</v>
      </c>
      <c r="E954" s="27" t="s">
        <v>1685</v>
      </c>
      <c r="F954" s="32"/>
      <c r="G954" s="53">
        <v>289.11897319636199</v>
      </c>
      <c r="H954" s="30">
        <f t="shared" si="14"/>
        <v>0</v>
      </c>
    </row>
    <row r="955" spans="1:8" x14ac:dyDescent="0.25">
      <c r="A955" s="26" t="s">
        <v>1341</v>
      </c>
      <c r="B955" s="27" t="s">
        <v>1659</v>
      </c>
      <c r="C955" s="27" t="s">
        <v>1669</v>
      </c>
      <c r="D955" s="27" t="s">
        <v>1670</v>
      </c>
      <c r="E955" s="27" t="s">
        <v>1685</v>
      </c>
      <c r="F955" s="32"/>
      <c r="G955" s="53">
        <v>391.315974055244</v>
      </c>
      <c r="H955" s="30">
        <f t="shared" si="14"/>
        <v>0</v>
      </c>
    </row>
    <row r="956" spans="1:8" x14ac:dyDescent="0.25">
      <c r="A956" s="26" t="s">
        <v>1342</v>
      </c>
      <c r="B956" s="27" t="s">
        <v>1659</v>
      </c>
      <c r="C956" s="27" t="s">
        <v>1669</v>
      </c>
      <c r="D956" s="27" t="s">
        <v>1671</v>
      </c>
      <c r="E956" s="27" t="s">
        <v>1685</v>
      </c>
      <c r="F956" s="32"/>
      <c r="G956" s="53">
        <v>455.97412626601101</v>
      </c>
      <c r="H956" s="30">
        <f t="shared" si="14"/>
        <v>0</v>
      </c>
    </row>
    <row r="957" spans="1:8" x14ac:dyDescent="0.25">
      <c r="A957" s="26" t="s">
        <v>1343</v>
      </c>
      <c r="B957" s="27" t="s">
        <v>1659</v>
      </c>
      <c r="C957" s="27" t="s">
        <v>1669</v>
      </c>
      <c r="D957" s="27" t="s">
        <v>1672</v>
      </c>
      <c r="E957" s="27" t="s">
        <v>1685</v>
      </c>
      <c r="F957" s="32"/>
      <c r="G957" s="53">
        <v>511.89188451855603</v>
      </c>
      <c r="H957" s="30">
        <f t="shared" si="14"/>
        <v>0</v>
      </c>
    </row>
    <row r="958" spans="1:8" x14ac:dyDescent="0.25">
      <c r="A958" s="26" t="s">
        <v>1344</v>
      </c>
      <c r="B958" s="27" t="s">
        <v>1659</v>
      </c>
      <c r="C958" s="27" t="s">
        <v>1669</v>
      </c>
      <c r="D958" s="27" t="s">
        <v>1673</v>
      </c>
      <c r="E958" s="27" t="s">
        <v>1685</v>
      </c>
      <c r="F958" s="32"/>
      <c r="G958" s="53">
        <v>550.33477692683505</v>
      </c>
      <c r="H958" s="30">
        <f t="shared" si="14"/>
        <v>0</v>
      </c>
    </row>
    <row r="959" spans="1:8" x14ac:dyDescent="0.25">
      <c r="A959" s="26" t="s">
        <v>1345</v>
      </c>
      <c r="B959" s="27" t="s">
        <v>1659</v>
      </c>
      <c r="C959" s="27" t="s">
        <v>1669</v>
      </c>
      <c r="D959" s="27" t="s">
        <v>1674</v>
      </c>
      <c r="E959" s="27" t="s">
        <v>1685</v>
      </c>
      <c r="F959" s="32"/>
      <c r="G959" s="53">
        <v>581.71913178346097</v>
      </c>
      <c r="H959" s="30">
        <f t="shared" si="14"/>
        <v>0</v>
      </c>
    </row>
    <row r="960" spans="1:8" x14ac:dyDescent="0.25">
      <c r="A960" s="26" t="s">
        <v>1346</v>
      </c>
      <c r="B960" s="27" t="s">
        <v>1659</v>
      </c>
      <c r="C960" s="27" t="s">
        <v>1669</v>
      </c>
      <c r="D960" s="27" t="s">
        <v>1675</v>
      </c>
      <c r="E960" s="27" t="s">
        <v>1685</v>
      </c>
      <c r="F960" s="32"/>
      <c r="G960" s="53">
        <v>527.85813443056304</v>
      </c>
      <c r="H960" s="30">
        <f t="shared" si="14"/>
        <v>0</v>
      </c>
    </row>
    <row r="961" spans="1:8" x14ac:dyDescent="0.25">
      <c r="A961" s="26" t="s">
        <v>1347</v>
      </c>
      <c r="B961" s="27" t="s">
        <v>1659</v>
      </c>
      <c r="C961" s="27" t="s">
        <v>1669</v>
      </c>
      <c r="D961" s="27" t="s">
        <v>1676</v>
      </c>
      <c r="E961" s="27" t="s">
        <v>1685</v>
      </c>
      <c r="F961" s="32"/>
      <c r="G961" s="53">
        <v>571.874394170306</v>
      </c>
      <c r="H961" s="30">
        <f t="shared" si="14"/>
        <v>0</v>
      </c>
    </row>
    <row r="962" spans="1:8" x14ac:dyDescent="0.25">
      <c r="A962" s="26" t="s">
        <v>1856</v>
      </c>
      <c r="B962" s="27" t="s">
        <v>503</v>
      </c>
      <c r="C962" s="27" t="s">
        <v>1669</v>
      </c>
      <c r="D962" s="27" t="s">
        <v>1736</v>
      </c>
      <c r="E962" s="27" t="s">
        <v>1678</v>
      </c>
      <c r="F962" s="32"/>
      <c r="G962" s="53">
        <v>270.74691697718998</v>
      </c>
      <c r="H962" s="30">
        <f t="shared" ref="H962:H1025" si="15">G962*F962</f>
        <v>0</v>
      </c>
    </row>
    <row r="963" spans="1:8" x14ac:dyDescent="0.25">
      <c r="A963" s="26" t="s">
        <v>1348</v>
      </c>
      <c r="B963" s="27" t="s">
        <v>503</v>
      </c>
      <c r="C963" s="27" t="s">
        <v>1669</v>
      </c>
      <c r="D963" s="27" t="s">
        <v>1670</v>
      </c>
      <c r="E963" s="27" t="s">
        <v>1678</v>
      </c>
      <c r="F963" s="32"/>
      <c r="G963" s="53">
        <v>360.01774796745599</v>
      </c>
      <c r="H963" s="30">
        <f t="shared" si="15"/>
        <v>0</v>
      </c>
    </row>
    <row r="964" spans="1:8" x14ac:dyDescent="0.25">
      <c r="A964" s="26" t="s">
        <v>1349</v>
      </c>
      <c r="B964" s="27" t="s">
        <v>503</v>
      </c>
      <c r="C964" s="27" t="s">
        <v>1669</v>
      </c>
      <c r="D964" s="27" t="s">
        <v>1671</v>
      </c>
      <c r="E964" s="27" t="s">
        <v>1678</v>
      </c>
      <c r="F964" s="32"/>
      <c r="G964" s="53">
        <v>419.20867604171099</v>
      </c>
      <c r="H964" s="30">
        <f t="shared" si="15"/>
        <v>0</v>
      </c>
    </row>
    <row r="965" spans="1:8" x14ac:dyDescent="0.25">
      <c r="A965" s="26" t="s">
        <v>1350</v>
      </c>
      <c r="B965" s="27" t="s">
        <v>503</v>
      </c>
      <c r="C965" s="27" t="s">
        <v>1669</v>
      </c>
      <c r="D965" s="27" t="s">
        <v>1672</v>
      </c>
      <c r="E965" s="27" t="s">
        <v>1678</v>
      </c>
      <c r="F965" s="32"/>
      <c r="G965" s="53">
        <v>480.70437709043102</v>
      </c>
      <c r="H965" s="30">
        <f t="shared" si="15"/>
        <v>0</v>
      </c>
    </row>
    <row r="966" spans="1:8" x14ac:dyDescent="0.25">
      <c r="A966" s="26" t="s">
        <v>1351</v>
      </c>
      <c r="B966" s="27" t="s">
        <v>503</v>
      </c>
      <c r="C966" s="27" t="s">
        <v>1669</v>
      </c>
      <c r="D966" s="27" t="s">
        <v>1673</v>
      </c>
      <c r="E966" s="27" t="s">
        <v>1678</v>
      </c>
      <c r="F966" s="32"/>
      <c r="G966" s="53">
        <v>509.89771808997301</v>
      </c>
      <c r="H966" s="30">
        <f t="shared" si="15"/>
        <v>0</v>
      </c>
    </row>
    <row r="967" spans="1:8" x14ac:dyDescent="0.25">
      <c r="A967" s="26" t="s">
        <v>1352</v>
      </c>
      <c r="B967" s="27" t="s">
        <v>503</v>
      </c>
      <c r="C967" s="27" t="s">
        <v>1669</v>
      </c>
      <c r="D967" s="27" t="s">
        <v>1674</v>
      </c>
      <c r="E967" s="27" t="s">
        <v>1678</v>
      </c>
      <c r="F967" s="32"/>
      <c r="G967" s="53">
        <v>548.38945427791396</v>
      </c>
      <c r="H967" s="30">
        <f t="shared" si="15"/>
        <v>0</v>
      </c>
    </row>
    <row r="968" spans="1:8" x14ac:dyDescent="0.25">
      <c r="A968" s="26" t="s">
        <v>1353</v>
      </c>
      <c r="B968" s="27" t="s">
        <v>503</v>
      </c>
      <c r="C968" s="27" t="s">
        <v>1669</v>
      </c>
      <c r="D968" s="27" t="s">
        <v>1675</v>
      </c>
      <c r="E968" s="27" t="s">
        <v>1678</v>
      </c>
      <c r="F968" s="32"/>
      <c r="G968" s="53">
        <v>494.03107530992202</v>
      </c>
      <c r="H968" s="30">
        <f t="shared" si="15"/>
        <v>0</v>
      </c>
    </row>
    <row r="969" spans="1:8" x14ac:dyDescent="0.25">
      <c r="A969" s="26" t="s">
        <v>1354</v>
      </c>
      <c r="B969" s="27" t="s">
        <v>503</v>
      </c>
      <c r="C969" s="27" t="s">
        <v>1669</v>
      </c>
      <c r="D969" s="27" t="s">
        <v>1676</v>
      </c>
      <c r="E969" s="27" t="s">
        <v>1678</v>
      </c>
      <c r="F969" s="32"/>
      <c r="G969" s="53">
        <v>507.90277916359099</v>
      </c>
      <c r="H969" s="30">
        <f t="shared" si="15"/>
        <v>0</v>
      </c>
    </row>
    <row r="970" spans="1:8" x14ac:dyDescent="0.25">
      <c r="A970" s="26" t="s">
        <v>1857</v>
      </c>
      <c r="B970" s="27" t="s">
        <v>503</v>
      </c>
      <c r="C970" s="27" t="s">
        <v>1669</v>
      </c>
      <c r="D970" s="27" t="s">
        <v>1736</v>
      </c>
      <c r="E970" s="27" t="s">
        <v>1679</v>
      </c>
      <c r="F970" s="32"/>
      <c r="G970" s="53">
        <v>513.94610120142704</v>
      </c>
      <c r="H970" s="30">
        <f t="shared" si="15"/>
        <v>0</v>
      </c>
    </row>
    <row r="971" spans="1:8" x14ac:dyDescent="0.25">
      <c r="A971" s="26" t="s">
        <v>1355</v>
      </c>
      <c r="B971" s="27" t="s">
        <v>503</v>
      </c>
      <c r="C971" s="27" t="s">
        <v>1669</v>
      </c>
      <c r="D971" s="27" t="s">
        <v>1670</v>
      </c>
      <c r="E971" s="27" t="s">
        <v>1679</v>
      </c>
      <c r="F971" s="32"/>
      <c r="G971" s="53">
        <v>645.80454335901095</v>
      </c>
      <c r="H971" s="30">
        <f t="shared" si="15"/>
        <v>0</v>
      </c>
    </row>
    <row r="972" spans="1:8" x14ac:dyDescent="0.25">
      <c r="A972" s="26" t="s">
        <v>1356</v>
      </c>
      <c r="B972" s="27" t="s">
        <v>503</v>
      </c>
      <c r="C972" s="27" t="s">
        <v>1669</v>
      </c>
      <c r="D972" s="27" t="s">
        <v>1671</v>
      </c>
      <c r="E972" s="27" t="s">
        <v>1679</v>
      </c>
      <c r="F972" s="32"/>
      <c r="G972" s="53">
        <v>718.10030502544396</v>
      </c>
      <c r="H972" s="30">
        <f t="shared" si="15"/>
        <v>0</v>
      </c>
    </row>
    <row r="973" spans="1:8" x14ac:dyDescent="0.25">
      <c r="A973" s="26" t="s">
        <v>1357</v>
      </c>
      <c r="B973" s="27" t="s">
        <v>503</v>
      </c>
      <c r="C973" s="27" t="s">
        <v>1669</v>
      </c>
      <c r="D973" s="27" t="s">
        <v>1672</v>
      </c>
      <c r="E973" s="27" t="s">
        <v>1679</v>
      </c>
      <c r="F973" s="32"/>
      <c r="G973" s="53">
        <v>767.14965881152705</v>
      </c>
      <c r="H973" s="30">
        <f t="shared" si="15"/>
        <v>0</v>
      </c>
    </row>
    <row r="974" spans="1:8" x14ac:dyDescent="0.25">
      <c r="A974" s="26" t="s">
        <v>1358</v>
      </c>
      <c r="B974" s="27" t="s">
        <v>503</v>
      </c>
      <c r="C974" s="27" t="s">
        <v>1669</v>
      </c>
      <c r="D974" s="27" t="s">
        <v>1673</v>
      </c>
      <c r="E974" s="27" t="s">
        <v>1679</v>
      </c>
      <c r="F974" s="32"/>
      <c r="G974" s="53">
        <v>823.19626411866795</v>
      </c>
      <c r="H974" s="30">
        <f t="shared" si="15"/>
        <v>0</v>
      </c>
    </row>
    <row r="975" spans="1:8" x14ac:dyDescent="0.25">
      <c r="A975" s="26" t="s">
        <v>1359</v>
      </c>
      <c r="B975" s="27" t="s">
        <v>503</v>
      </c>
      <c r="C975" s="27" t="s">
        <v>1669</v>
      </c>
      <c r="D975" s="27" t="s">
        <v>1674</v>
      </c>
      <c r="E975" s="27" t="s">
        <v>1679</v>
      </c>
      <c r="F975" s="32"/>
      <c r="G975" s="53">
        <v>977.389978834673</v>
      </c>
      <c r="H975" s="30">
        <f t="shared" si="15"/>
        <v>0</v>
      </c>
    </row>
    <row r="976" spans="1:8" x14ac:dyDescent="0.25">
      <c r="A976" s="26" t="s">
        <v>1360</v>
      </c>
      <c r="B976" s="27" t="s">
        <v>503</v>
      </c>
      <c r="C976" s="27" t="s">
        <v>1669</v>
      </c>
      <c r="D976" s="27" t="s">
        <v>1675</v>
      </c>
      <c r="E976" s="27" t="s">
        <v>1679</v>
      </c>
      <c r="F976" s="32"/>
      <c r="G976" s="53">
        <v>916.53190822857096</v>
      </c>
      <c r="H976" s="30">
        <f t="shared" si="15"/>
        <v>0</v>
      </c>
    </row>
    <row r="977" spans="1:8" x14ac:dyDescent="0.25">
      <c r="A977" s="26" t="s">
        <v>1361</v>
      </c>
      <c r="B977" s="27" t="s">
        <v>503</v>
      </c>
      <c r="C977" s="27" t="s">
        <v>1669</v>
      </c>
      <c r="D977" s="27" t="s">
        <v>1676</v>
      </c>
      <c r="E977" s="27" t="s">
        <v>1679</v>
      </c>
      <c r="F977" s="32"/>
      <c r="G977" s="53">
        <v>823.30330287775098</v>
      </c>
      <c r="H977" s="30">
        <f t="shared" si="15"/>
        <v>0</v>
      </c>
    </row>
    <row r="978" spans="1:8" x14ac:dyDescent="0.25">
      <c r="A978" s="26" t="s">
        <v>1858</v>
      </c>
      <c r="B978" s="27" t="s">
        <v>503</v>
      </c>
      <c r="C978" s="27" t="s">
        <v>1669</v>
      </c>
      <c r="D978" s="27" t="s">
        <v>1736</v>
      </c>
      <c r="E978" s="27" t="s">
        <v>1680</v>
      </c>
      <c r="F978" s="32"/>
      <c r="G978" s="53">
        <v>409.27582828125998</v>
      </c>
      <c r="H978" s="30">
        <f t="shared" si="15"/>
        <v>0</v>
      </c>
    </row>
    <row r="979" spans="1:8" x14ac:dyDescent="0.25">
      <c r="A979" s="26" t="s">
        <v>1362</v>
      </c>
      <c r="B979" s="27" t="s">
        <v>503</v>
      </c>
      <c r="C979" s="27" t="s">
        <v>1669</v>
      </c>
      <c r="D979" s="27" t="s">
        <v>1670</v>
      </c>
      <c r="E979" s="27" t="s">
        <v>1680</v>
      </c>
      <c r="F979" s="32"/>
      <c r="G979" s="53">
        <v>515.60202275715801</v>
      </c>
      <c r="H979" s="30">
        <f t="shared" si="15"/>
        <v>0</v>
      </c>
    </row>
    <row r="980" spans="1:8" x14ac:dyDescent="0.25">
      <c r="A980" s="26" t="s">
        <v>1363</v>
      </c>
      <c r="B980" s="27" t="s">
        <v>503</v>
      </c>
      <c r="C980" s="27" t="s">
        <v>1669</v>
      </c>
      <c r="D980" s="27" t="s">
        <v>1671</v>
      </c>
      <c r="E980" s="27" t="s">
        <v>1680</v>
      </c>
      <c r="F980" s="32"/>
      <c r="G980" s="53">
        <v>573.88685354229096</v>
      </c>
      <c r="H980" s="30">
        <f t="shared" si="15"/>
        <v>0</v>
      </c>
    </row>
    <row r="981" spans="1:8" x14ac:dyDescent="0.25">
      <c r="A981" s="26" t="s">
        <v>1364</v>
      </c>
      <c r="B981" s="27" t="s">
        <v>503</v>
      </c>
      <c r="C981" s="27" t="s">
        <v>1669</v>
      </c>
      <c r="D981" s="27" t="s">
        <v>1672</v>
      </c>
      <c r="E981" s="27" t="s">
        <v>1680</v>
      </c>
      <c r="F981" s="32"/>
      <c r="G981" s="53">
        <v>636.85531922901305</v>
      </c>
      <c r="H981" s="30">
        <f t="shared" si="15"/>
        <v>0</v>
      </c>
    </row>
    <row r="982" spans="1:8" x14ac:dyDescent="0.25">
      <c r="A982" s="26" t="s">
        <v>1365</v>
      </c>
      <c r="B982" s="27" t="s">
        <v>503</v>
      </c>
      <c r="C982" s="27" t="s">
        <v>1669</v>
      </c>
      <c r="D982" s="27" t="s">
        <v>1673</v>
      </c>
      <c r="E982" s="27" t="s">
        <v>1680</v>
      </c>
      <c r="F982" s="32"/>
      <c r="G982" s="53">
        <v>702.06203055887897</v>
      </c>
      <c r="H982" s="30">
        <f t="shared" si="15"/>
        <v>0</v>
      </c>
    </row>
    <row r="983" spans="1:8" x14ac:dyDescent="0.25">
      <c r="A983" s="26" t="s">
        <v>1366</v>
      </c>
      <c r="B983" s="27" t="s">
        <v>503</v>
      </c>
      <c r="C983" s="27" t="s">
        <v>1669</v>
      </c>
      <c r="D983" s="27" t="s">
        <v>1674</v>
      </c>
      <c r="E983" s="27" t="s">
        <v>1680</v>
      </c>
      <c r="F983" s="32"/>
      <c r="G983" s="53">
        <v>736.48964061645802</v>
      </c>
      <c r="H983" s="30">
        <f t="shared" si="15"/>
        <v>0</v>
      </c>
    </row>
    <row r="984" spans="1:8" x14ac:dyDescent="0.25">
      <c r="A984" s="26" t="s">
        <v>1367</v>
      </c>
      <c r="B984" s="27" t="s">
        <v>503</v>
      </c>
      <c r="C984" s="27" t="s">
        <v>1669</v>
      </c>
      <c r="D984" s="27" t="s">
        <v>1675</v>
      </c>
      <c r="E984" s="27" t="s">
        <v>1680</v>
      </c>
      <c r="F984" s="32"/>
      <c r="G984" s="53">
        <v>701.18096016962102</v>
      </c>
      <c r="H984" s="30">
        <f t="shared" si="15"/>
        <v>0</v>
      </c>
    </row>
    <row r="985" spans="1:8" x14ac:dyDescent="0.25">
      <c r="A985" s="26" t="s">
        <v>1368</v>
      </c>
      <c r="B985" s="27" t="s">
        <v>503</v>
      </c>
      <c r="C985" s="27" t="s">
        <v>1669</v>
      </c>
      <c r="D985" s="27" t="s">
        <v>1676</v>
      </c>
      <c r="E985" s="27" t="s">
        <v>1680</v>
      </c>
      <c r="F985" s="32"/>
      <c r="G985" s="53">
        <v>697.27765964726495</v>
      </c>
      <c r="H985" s="30">
        <f t="shared" si="15"/>
        <v>0</v>
      </c>
    </row>
    <row r="986" spans="1:8" x14ac:dyDescent="0.25">
      <c r="A986" s="26" t="s">
        <v>1859</v>
      </c>
      <c r="B986" s="27" t="s">
        <v>503</v>
      </c>
      <c r="C986" s="27" t="s">
        <v>1669</v>
      </c>
      <c r="D986" s="27" t="s">
        <v>1736</v>
      </c>
      <c r="E986" s="27" t="s">
        <v>1681</v>
      </c>
      <c r="F986" s="32"/>
      <c r="G986" s="53">
        <v>282.77049322554802</v>
      </c>
      <c r="H986" s="30">
        <f t="shared" si="15"/>
        <v>0</v>
      </c>
    </row>
    <row r="987" spans="1:8" x14ac:dyDescent="0.25">
      <c r="A987" s="26" t="s">
        <v>1369</v>
      </c>
      <c r="B987" s="27" t="s">
        <v>503</v>
      </c>
      <c r="C987" s="27" t="s">
        <v>1669</v>
      </c>
      <c r="D987" s="27" t="s">
        <v>1670</v>
      </c>
      <c r="E987" s="27" t="s">
        <v>1681</v>
      </c>
      <c r="F987" s="32"/>
      <c r="G987" s="53">
        <v>380.04113196027799</v>
      </c>
      <c r="H987" s="30">
        <f t="shared" si="15"/>
        <v>0</v>
      </c>
    </row>
    <row r="988" spans="1:8" x14ac:dyDescent="0.25">
      <c r="A988" s="26" t="s">
        <v>1370</v>
      </c>
      <c r="B988" s="27" t="s">
        <v>503</v>
      </c>
      <c r="C988" s="27" t="s">
        <v>1669</v>
      </c>
      <c r="D988" s="27" t="s">
        <v>1671</v>
      </c>
      <c r="E988" s="27" t="s">
        <v>1681</v>
      </c>
      <c r="F988" s="32"/>
      <c r="G988" s="53">
        <v>423.16699957280002</v>
      </c>
      <c r="H988" s="30">
        <f t="shared" si="15"/>
        <v>0</v>
      </c>
    </row>
    <row r="989" spans="1:8" x14ac:dyDescent="0.25">
      <c r="A989" s="26" t="s">
        <v>1371</v>
      </c>
      <c r="B989" s="27" t="s">
        <v>503</v>
      </c>
      <c r="C989" s="27" t="s">
        <v>1669</v>
      </c>
      <c r="D989" s="27" t="s">
        <v>1672</v>
      </c>
      <c r="E989" s="27" t="s">
        <v>1681</v>
      </c>
      <c r="F989" s="32"/>
      <c r="G989" s="53">
        <v>456.60215594673599</v>
      </c>
      <c r="H989" s="30">
        <f t="shared" si="15"/>
        <v>0</v>
      </c>
    </row>
    <row r="990" spans="1:8" x14ac:dyDescent="0.25">
      <c r="A990" s="26" t="s">
        <v>1372</v>
      </c>
      <c r="B990" s="27" t="s">
        <v>503</v>
      </c>
      <c r="C990" s="27" t="s">
        <v>1669</v>
      </c>
      <c r="D990" s="27" t="s">
        <v>1673</v>
      </c>
      <c r="E990" s="27" t="s">
        <v>1681</v>
      </c>
      <c r="F990" s="32"/>
      <c r="G990" s="53">
        <v>478.54532708099799</v>
      </c>
      <c r="H990" s="30">
        <f t="shared" si="15"/>
        <v>0</v>
      </c>
    </row>
    <row r="991" spans="1:8" x14ac:dyDescent="0.25">
      <c r="A991" s="26" t="s">
        <v>1373</v>
      </c>
      <c r="B991" s="27" t="s">
        <v>503</v>
      </c>
      <c r="C991" s="27" t="s">
        <v>1669</v>
      </c>
      <c r="D991" s="27" t="s">
        <v>1674</v>
      </c>
      <c r="E991" s="27" t="s">
        <v>1681</v>
      </c>
      <c r="F991" s="32"/>
      <c r="G991" s="53">
        <v>470.28969583290399</v>
      </c>
      <c r="H991" s="30">
        <f t="shared" si="15"/>
        <v>0</v>
      </c>
    </row>
    <row r="992" spans="1:8" x14ac:dyDescent="0.25">
      <c r="A992" s="26" t="s">
        <v>1374</v>
      </c>
      <c r="B992" s="27" t="s">
        <v>503</v>
      </c>
      <c r="C992" s="27" t="s">
        <v>1669</v>
      </c>
      <c r="D992" s="27" t="s">
        <v>1675</v>
      </c>
      <c r="E992" s="27" t="s">
        <v>1681</v>
      </c>
      <c r="F992" s="32"/>
      <c r="G992" s="53">
        <v>433.84944280847901</v>
      </c>
      <c r="H992" s="30">
        <f t="shared" si="15"/>
        <v>0</v>
      </c>
    </row>
    <row r="993" spans="1:8" x14ac:dyDescent="0.25">
      <c r="A993" s="26" t="s">
        <v>1375</v>
      </c>
      <c r="B993" s="27" t="s">
        <v>503</v>
      </c>
      <c r="C993" s="27" t="s">
        <v>1669</v>
      </c>
      <c r="D993" s="27" t="s">
        <v>1676</v>
      </c>
      <c r="E993" s="27" t="s">
        <v>1681</v>
      </c>
      <c r="F993" s="32"/>
      <c r="G993" s="53">
        <v>508.814118396141</v>
      </c>
      <c r="H993" s="30">
        <f t="shared" si="15"/>
        <v>0</v>
      </c>
    </row>
    <row r="994" spans="1:8" x14ac:dyDescent="0.25">
      <c r="A994" s="26" t="s">
        <v>1860</v>
      </c>
      <c r="B994" s="27" t="s">
        <v>503</v>
      </c>
      <c r="C994" s="27" t="s">
        <v>1669</v>
      </c>
      <c r="D994" s="27" t="s">
        <v>1736</v>
      </c>
      <c r="E994" s="27" t="s">
        <v>1682</v>
      </c>
      <c r="F994" s="32"/>
      <c r="G994" s="53">
        <v>291.49874854270701</v>
      </c>
      <c r="H994" s="30">
        <f t="shared" si="15"/>
        <v>0</v>
      </c>
    </row>
    <row r="995" spans="1:8" x14ac:dyDescent="0.25">
      <c r="A995" s="26" t="s">
        <v>1376</v>
      </c>
      <c r="B995" s="27" t="s">
        <v>503</v>
      </c>
      <c r="C995" s="27" t="s">
        <v>1669</v>
      </c>
      <c r="D995" s="27" t="s">
        <v>1670</v>
      </c>
      <c r="E995" s="27" t="s">
        <v>1682</v>
      </c>
      <c r="F995" s="32"/>
      <c r="G995" s="53">
        <v>388.70134720541603</v>
      </c>
      <c r="H995" s="30">
        <f t="shared" si="15"/>
        <v>0</v>
      </c>
    </row>
    <row r="996" spans="1:8" x14ac:dyDescent="0.25">
      <c r="A996" s="26" t="s">
        <v>1377</v>
      </c>
      <c r="B996" s="27" t="s">
        <v>503</v>
      </c>
      <c r="C996" s="27" t="s">
        <v>1669</v>
      </c>
      <c r="D996" s="27" t="s">
        <v>1671</v>
      </c>
      <c r="E996" s="27" t="s">
        <v>1682</v>
      </c>
      <c r="F996" s="32"/>
      <c r="G996" s="53">
        <v>446.31364539014203</v>
      </c>
      <c r="H996" s="30">
        <f t="shared" si="15"/>
        <v>0</v>
      </c>
    </row>
    <row r="997" spans="1:8" x14ac:dyDescent="0.25">
      <c r="A997" s="26" t="s">
        <v>1378</v>
      </c>
      <c r="B997" s="27" t="s">
        <v>503</v>
      </c>
      <c r="C997" s="27" t="s">
        <v>1669</v>
      </c>
      <c r="D997" s="27" t="s">
        <v>1672</v>
      </c>
      <c r="E997" s="27" t="s">
        <v>1682</v>
      </c>
      <c r="F997" s="32"/>
      <c r="G997" s="53">
        <v>466.11190661684202</v>
      </c>
      <c r="H997" s="30">
        <f t="shared" si="15"/>
        <v>0</v>
      </c>
    </row>
    <row r="998" spans="1:8" x14ac:dyDescent="0.25">
      <c r="A998" s="26" t="s">
        <v>1379</v>
      </c>
      <c r="B998" s="27" t="s">
        <v>503</v>
      </c>
      <c r="C998" s="27" t="s">
        <v>1669</v>
      </c>
      <c r="D998" s="27" t="s">
        <v>1673</v>
      </c>
      <c r="E998" s="27" t="s">
        <v>1682</v>
      </c>
      <c r="F998" s="32"/>
      <c r="G998" s="53">
        <v>501.59590772044101</v>
      </c>
      <c r="H998" s="30">
        <f t="shared" si="15"/>
        <v>0</v>
      </c>
    </row>
    <row r="999" spans="1:8" x14ac:dyDescent="0.25">
      <c r="A999" s="26" t="s">
        <v>1380</v>
      </c>
      <c r="B999" s="27" t="s">
        <v>503</v>
      </c>
      <c r="C999" s="27" t="s">
        <v>1669</v>
      </c>
      <c r="D999" s="27" t="s">
        <v>1674</v>
      </c>
      <c r="E999" s="27" t="s">
        <v>1682</v>
      </c>
      <c r="F999" s="32"/>
      <c r="G999" s="53">
        <v>654.003981523059</v>
      </c>
      <c r="H999" s="30">
        <f t="shared" si="15"/>
        <v>0</v>
      </c>
    </row>
    <row r="1000" spans="1:8" x14ac:dyDescent="0.25">
      <c r="A1000" s="26" t="s">
        <v>1381</v>
      </c>
      <c r="B1000" s="27" t="s">
        <v>503</v>
      </c>
      <c r="C1000" s="27" t="s">
        <v>1669</v>
      </c>
      <c r="D1000" s="27" t="s">
        <v>1675</v>
      </c>
      <c r="E1000" s="27" t="s">
        <v>1682</v>
      </c>
      <c r="F1000" s="32"/>
      <c r="G1000" s="53">
        <v>578.12632154318499</v>
      </c>
      <c r="H1000" s="30">
        <f t="shared" si="15"/>
        <v>0</v>
      </c>
    </row>
    <row r="1001" spans="1:8" x14ac:dyDescent="0.25">
      <c r="A1001" s="26" t="s">
        <v>1382</v>
      </c>
      <c r="B1001" s="27" t="s">
        <v>503</v>
      </c>
      <c r="C1001" s="27" t="s">
        <v>1669</v>
      </c>
      <c r="D1001" s="27" t="s">
        <v>1676</v>
      </c>
      <c r="E1001" s="27" t="s">
        <v>1682</v>
      </c>
      <c r="F1001" s="32"/>
      <c r="G1001" s="53">
        <v>527.40954836083495</v>
      </c>
      <c r="H1001" s="30">
        <f t="shared" si="15"/>
        <v>0</v>
      </c>
    </row>
    <row r="1002" spans="1:8" x14ac:dyDescent="0.25">
      <c r="A1002" s="26" t="s">
        <v>1861</v>
      </c>
      <c r="B1002" s="27" t="s">
        <v>503</v>
      </c>
      <c r="C1002" s="27" t="s">
        <v>1669</v>
      </c>
      <c r="D1002" s="27" t="s">
        <v>1736</v>
      </c>
      <c r="E1002" s="27" t="s">
        <v>1683</v>
      </c>
      <c r="F1002" s="32"/>
      <c r="G1002" s="53">
        <v>312.36781848002499</v>
      </c>
      <c r="H1002" s="30">
        <f t="shared" si="15"/>
        <v>0</v>
      </c>
    </row>
    <row r="1003" spans="1:8" x14ac:dyDescent="0.25">
      <c r="A1003" s="26" t="s">
        <v>1383</v>
      </c>
      <c r="B1003" s="27" t="s">
        <v>503</v>
      </c>
      <c r="C1003" s="27" t="s">
        <v>1669</v>
      </c>
      <c r="D1003" s="27" t="s">
        <v>1670</v>
      </c>
      <c r="E1003" s="27" t="s">
        <v>1683</v>
      </c>
      <c r="F1003" s="32"/>
      <c r="G1003" s="53">
        <v>409.27488575962201</v>
      </c>
      <c r="H1003" s="30">
        <f t="shared" si="15"/>
        <v>0</v>
      </c>
    </row>
    <row r="1004" spans="1:8" x14ac:dyDescent="0.25">
      <c r="A1004" s="26" t="s">
        <v>1384</v>
      </c>
      <c r="B1004" s="27" t="s">
        <v>503</v>
      </c>
      <c r="C1004" s="27" t="s">
        <v>1669</v>
      </c>
      <c r="D1004" s="27" t="s">
        <v>1671</v>
      </c>
      <c r="E1004" s="27" t="s">
        <v>1683</v>
      </c>
      <c r="F1004" s="32"/>
      <c r="G1004" s="53">
        <v>462.30740922778699</v>
      </c>
      <c r="H1004" s="30">
        <f t="shared" si="15"/>
        <v>0</v>
      </c>
    </row>
    <row r="1005" spans="1:8" x14ac:dyDescent="0.25">
      <c r="A1005" s="26" t="s">
        <v>1385</v>
      </c>
      <c r="B1005" s="27" t="s">
        <v>503</v>
      </c>
      <c r="C1005" s="27" t="s">
        <v>1669</v>
      </c>
      <c r="D1005" s="27" t="s">
        <v>1672</v>
      </c>
      <c r="E1005" s="27" t="s">
        <v>1683</v>
      </c>
      <c r="F1005" s="32"/>
      <c r="G1005" s="53">
        <v>505.14721705756898</v>
      </c>
      <c r="H1005" s="30">
        <f t="shared" si="15"/>
        <v>0</v>
      </c>
    </row>
    <row r="1006" spans="1:8" x14ac:dyDescent="0.25">
      <c r="A1006" s="26" t="s">
        <v>1386</v>
      </c>
      <c r="B1006" s="27" t="s">
        <v>503</v>
      </c>
      <c r="C1006" s="27" t="s">
        <v>1669</v>
      </c>
      <c r="D1006" s="27" t="s">
        <v>1673</v>
      </c>
      <c r="E1006" s="27" t="s">
        <v>1683</v>
      </c>
      <c r="F1006" s="32"/>
      <c r="G1006" s="53">
        <v>538.16236465625195</v>
      </c>
      <c r="H1006" s="30">
        <f t="shared" si="15"/>
        <v>0</v>
      </c>
    </row>
    <row r="1007" spans="1:8" x14ac:dyDescent="0.25">
      <c r="A1007" s="26" t="s">
        <v>1387</v>
      </c>
      <c r="B1007" s="27" t="s">
        <v>503</v>
      </c>
      <c r="C1007" s="27" t="s">
        <v>1669</v>
      </c>
      <c r="D1007" s="27" t="s">
        <v>1674</v>
      </c>
      <c r="E1007" s="27" t="s">
        <v>1683</v>
      </c>
      <c r="F1007" s="32"/>
      <c r="G1007" s="53">
        <v>578.20278242911502</v>
      </c>
      <c r="H1007" s="30">
        <f t="shared" si="15"/>
        <v>0</v>
      </c>
    </row>
    <row r="1008" spans="1:8" x14ac:dyDescent="0.25">
      <c r="A1008" s="26" t="s">
        <v>1388</v>
      </c>
      <c r="B1008" s="27" t="s">
        <v>503</v>
      </c>
      <c r="C1008" s="27" t="s">
        <v>1669</v>
      </c>
      <c r="D1008" s="27" t="s">
        <v>1675</v>
      </c>
      <c r="E1008" s="27" t="s">
        <v>1683</v>
      </c>
      <c r="F1008" s="32"/>
      <c r="G1008" s="53">
        <v>491.24975212189298</v>
      </c>
      <c r="H1008" s="30">
        <f t="shared" si="15"/>
        <v>0</v>
      </c>
    </row>
    <row r="1009" spans="1:8" x14ac:dyDescent="0.25">
      <c r="A1009" s="26" t="s">
        <v>1389</v>
      </c>
      <c r="B1009" s="27" t="s">
        <v>503</v>
      </c>
      <c r="C1009" s="27" t="s">
        <v>1669</v>
      </c>
      <c r="D1009" s="27" t="s">
        <v>1676</v>
      </c>
      <c r="E1009" s="27" t="s">
        <v>1683</v>
      </c>
      <c r="F1009" s="32"/>
      <c r="G1009" s="53">
        <v>549.10548444027597</v>
      </c>
      <c r="H1009" s="30">
        <f t="shared" si="15"/>
        <v>0</v>
      </c>
    </row>
    <row r="1010" spans="1:8" x14ac:dyDescent="0.25">
      <c r="A1010" s="26" t="s">
        <v>1862</v>
      </c>
      <c r="B1010" s="27" t="s">
        <v>503</v>
      </c>
      <c r="C1010" s="27" t="s">
        <v>1669</v>
      </c>
      <c r="D1010" s="27" t="s">
        <v>1736</v>
      </c>
      <c r="E1010" s="27" t="s">
        <v>1684</v>
      </c>
      <c r="F1010" s="32"/>
      <c r="G1010" s="53">
        <v>362.49478838865701</v>
      </c>
      <c r="H1010" s="30">
        <f t="shared" si="15"/>
        <v>0</v>
      </c>
    </row>
    <row r="1011" spans="1:8" x14ac:dyDescent="0.25">
      <c r="A1011" s="26" t="s">
        <v>1390</v>
      </c>
      <c r="B1011" s="27" t="s">
        <v>503</v>
      </c>
      <c r="C1011" s="27" t="s">
        <v>1669</v>
      </c>
      <c r="D1011" s="27" t="s">
        <v>1670</v>
      </c>
      <c r="E1011" s="27" t="s">
        <v>1684</v>
      </c>
      <c r="F1011" s="32"/>
      <c r="G1011" s="53">
        <v>464.746966957795</v>
      </c>
      <c r="H1011" s="30">
        <f t="shared" si="15"/>
        <v>0</v>
      </c>
    </row>
    <row r="1012" spans="1:8" x14ac:dyDescent="0.25">
      <c r="A1012" s="26" t="s">
        <v>1391</v>
      </c>
      <c r="B1012" s="27" t="s">
        <v>503</v>
      </c>
      <c r="C1012" s="27" t="s">
        <v>1669</v>
      </c>
      <c r="D1012" s="27" t="s">
        <v>1671</v>
      </c>
      <c r="E1012" s="27" t="s">
        <v>1684</v>
      </c>
      <c r="F1012" s="32"/>
      <c r="G1012" s="53">
        <v>506.12743953636101</v>
      </c>
      <c r="H1012" s="30">
        <f t="shared" si="15"/>
        <v>0</v>
      </c>
    </row>
    <row r="1013" spans="1:8" x14ac:dyDescent="0.25">
      <c r="A1013" s="26" t="s">
        <v>1392</v>
      </c>
      <c r="B1013" s="27" t="s">
        <v>503</v>
      </c>
      <c r="C1013" s="27" t="s">
        <v>1669</v>
      </c>
      <c r="D1013" s="27" t="s">
        <v>1672</v>
      </c>
      <c r="E1013" s="27" t="s">
        <v>1684</v>
      </c>
      <c r="F1013" s="32"/>
      <c r="G1013" s="53">
        <v>535.85959067131398</v>
      </c>
      <c r="H1013" s="30">
        <f t="shared" si="15"/>
        <v>0</v>
      </c>
    </row>
    <row r="1014" spans="1:8" x14ac:dyDescent="0.25">
      <c r="A1014" s="26" t="s">
        <v>1393</v>
      </c>
      <c r="B1014" s="27" t="s">
        <v>503</v>
      </c>
      <c r="C1014" s="27" t="s">
        <v>1669</v>
      </c>
      <c r="D1014" s="27" t="s">
        <v>1673</v>
      </c>
      <c r="E1014" s="27" t="s">
        <v>1684</v>
      </c>
      <c r="F1014" s="32"/>
      <c r="G1014" s="53">
        <v>565.34991913022304</v>
      </c>
      <c r="H1014" s="30">
        <f t="shared" si="15"/>
        <v>0</v>
      </c>
    </row>
    <row r="1015" spans="1:8" x14ac:dyDescent="0.25">
      <c r="A1015" s="26" t="s">
        <v>1394</v>
      </c>
      <c r="B1015" s="27" t="s">
        <v>503</v>
      </c>
      <c r="C1015" s="27" t="s">
        <v>1669</v>
      </c>
      <c r="D1015" s="27" t="s">
        <v>1674</v>
      </c>
      <c r="E1015" s="27" t="s">
        <v>1684</v>
      </c>
      <c r="F1015" s="32"/>
      <c r="G1015" s="53">
        <v>647.24349869760897</v>
      </c>
      <c r="H1015" s="30">
        <f t="shared" si="15"/>
        <v>0</v>
      </c>
    </row>
    <row r="1016" spans="1:8" x14ac:dyDescent="0.25">
      <c r="A1016" s="26" t="s">
        <v>1395</v>
      </c>
      <c r="B1016" s="27" t="s">
        <v>503</v>
      </c>
      <c r="C1016" s="27" t="s">
        <v>1669</v>
      </c>
      <c r="D1016" s="27" t="s">
        <v>1675</v>
      </c>
      <c r="E1016" s="27" t="s">
        <v>1684</v>
      </c>
      <c r="F1016" s="32"/>
      <c r="G1016" s="53">
        <v>605.75659462249803</v>
      </c>
      <c r="H1016" s="30">
        <f t="shared" si="15"/>
        <v>0</v>
      </c>
    </row>
    <row r="1017" spans="1:8" x14ac:dyDescent="0.25">
      <c r="A1017" s="26" t="s">
        <v>1396</v>
      </c>
      <c r="B1017" s="27" t="s">
        <v>503</v>
      </c>
      <c r="C1017" s="27" t="s">
        <v>1669</v>
      </c>
      <c r="D1017" s="27" t="s">
        <v>1676</v>
      </c>
      <c r="E1017" s="27" t="s">
        <v>1684</v>
      </c>
      <c r="F1017" s="32"/>
      <c r="G1017" s="53">
        <v>607.15356715387998</v>
      </c>
      <c r="H1017" s="30">
        <f t="shared" si="15"/>
        <v>0</v>
      </c>
    </row>
    <row r="1018" spans="1:8" x14ac:dyDescent="0.25">
      <c r="A1018" s="26" t="s">
        <v>1863</v>
      </c>
      <c r="B1018" s="27" t="s">
        <v>503</v>
      </c>
      <c r="C1018" s="27" t="s">
        <v>1669</v>
      </c>
      <c r="D1018" s="27" t="s">
        <v>1736</v>
      </c>
      <c r="E1018" s="27" t="s">
        <v>1685</v>
      </c>
      <c r="F1018" s="32"/>
      <c r="G1018" s="53">
        <v>264.013773762185</v>
      </c>
      <c r="H1018" s="30">
        <f t="shared" si="15"/>
        <v>0</v>
      </c>
    </row>
    <row r="1019" spans="1:8" x14ac:dyDescent="0.25">
      <c r="A1019" s="26" t="s">
        <v>1397</v>
      </c>
      <c r="B1019" s="27" t="s">
        <v>503</v>
      </c>
      <c r="C1019" s="27" t="s">
        <v>1669</v>
      </c>
      <c r="D1019" s="27" t="s">
        <v>1670</v>
      </c>
      <c r="E1019" s="27" t="s">
        <v>1685</v>
      </c>
      <c r="F1019" s="32"/>
      <c r="G1019" s="53">
        <v>344.943874725851</v>
      </c>
      <c r="H1019" s="30">
        <f t="shared" si="15"/>
        <v>0</v>
      </c>
    </row>
    <row r="1020" spans="1:8" x14ac:dyDescent="0.25">
      <c r="A1020" s="26" t="s">
        <v>1398</v>
      </c>
      <c r="B1020" s="27" t="s">
        <v>503</v>
      </c>
      <c r="C1020" s="27" t="s">
        <v>1669</v>
      </c>
      <c r="D1020" s="27" t="s">
        <v>1671</v>
      </c>
      <c r="E1020" s="27" t="s">
        <v>1685</v>
      </c>
      <c r="F1020" s="32"/>
      <c r="G1020" s="53">
        <v>390.37297210565703</v>
      </c>
      <c r="H1020" s="30">
        <f t="shared" si="15"/>
        <v>0</v>
      </c>
    </row>
    <row r="1021" spans="1:8" x14ac:dyDescent="0.25">
      <c r="A1021" s="26" t="s">
        <v>1399</v>
      </c>
      <c r="B1021" s="27" t="s">
        <v>503</v>
      </c>
      <c r="C1021" s="27" t="s">
        <v>1669</v>
      </c>
      <c r="D1021" s="27" t="s">
        <v>1672</v>
      </c>
      <c r="E1021" s="27" t="s">
        <v>1685</v>
      </c>
      <c r="F1021" s="32"/>
      <c r="G1021" s="53">
        <v>427.03097770591103</v>
      </c>
      <c r="H1021" s="30">
        <f t="shared" si="15"/>
        <v>0</v>
      </c>
    </row>
    <row r="1022" spans="1:8" x14ac:dyDescent="0.25">
      <c r="A1022" s="26" t="s">
        <v>1400</v>
      </c>
      <c r="B1022" s="27" t="s">
        <v>503</v>
      </c>
      <c r="C1022" s="27" t="s">
        <v>1669</v>
      </c>
      <c r="D1022" s="27" t="s">
        <v>1673</v>
      </c>
      <c r="E1022" s="27" t="s">
        <v>1685</v>
      </c>
      <c r="F1022" s="32"/>
      <c r="G1022" s="53">
        <v>447.40133054954299</v>
      </c>
      <c r="H1022" s="30">
        <f t="shared" si="15"/>
        <v>0</v>
      </c>
    </row>
    <row r="1023" spans="1:8" x14ac:dyDescent="0.25">
      <c r="A1023" s="26" t="s">
        <v>1401</v>
      </c>
      <c r="B1023" s="27" t="s">
        <v>503</v>
      </c>
      <c r="C1023" s="27" t="s">
        <v>1669</v>
      </c>
      <c r="D1023" s="27" t="s">
        <v>1674</v>
      </c>
      <c r="E1023" s="27" t="s">
        <v>1685</v>
      </c>
      <c r="F1023" s="32"/>
      <c r="G1023" s="53">
        <v>461.59817599738</v>
      </c>
      <c r="H1023" s="30">
        <f t="shared" si="15"/>
        <v>0</v>
      </c>
    </row>
    <row r="1024" spans="1:8" x14ac:dyDescent="0.25">
      <c r="A1024" s="26" t="s">
        <v>1402</v>
      </c>
      <c r="B1024" s="27" t="s">
        <v>503</v>
      </c>
      <c r="C1024" s="27" t="s">
        <v>1669</v>
      </c>
      <c r="D1024" s="27" t="s">
        <v>1675</v>
      </c>
      <c r="E1024" s="27" t="s">
        <v>1685</v>
      </c>
      <c r="F1024" s="32"/>
      <c r="G1024" s="53">
        <v>428.62115711367397</v>
      </c>
      <c r="H1024" s="30">
        <f t="shared" si="15"/>
        <v>0</v>
      </c>
    </row>
    <row r="1025" spans="1:8" x14ac:dyDescent="0.25">
      <c r="A1025" s="26" t="s">
        <v>1403</v>
      </c>
      <c r="B1025" s="27" t="s">
        <v>503</v>
      </c>
      <c r="C1025" s="27" t="s">
        <v>1669</v>
      </c>
      <c r="D1025" s="27" t="s">
        <v>1676</v>
      </c>
      <c r="E1025" s="27" t="s">
        <v>1685</v>
      </c>
      <c r="F1025" s="32"/>
      <c r="G1025" s="53">
        <v>481.85469645250203</v>
      </c>
      <c r="H1025" s="30">
        <f t="shared" si="15"/>
        <v>0</v>
      </c>
    </row>
    <row r="1026" spans="1:8" x14ac:dyDescent="0.25">
      <c r="A1026" s="26" t="s">
        <v>1517</v>
      </c>
      <c r="B1026" s="27"/>
      <c r="C1026" s="27" t="s">
        <v>1662</v>
      </c>
      <c r="D1026" s="27" t="s">
        <v>1691</v>
      </c>
      <c r="E1026" s="27" t="s">
        <v>1678</v>
      </c>
      <c r="F1026" s="32"/>
      <c r="G1026" s="53">
        <v>71.803383366191895</v>
      </c>
      <c r="H1026" s="30">
        <f t="shared" ref="H1026:H1089" si="16">G1026*F1026</f>
        <v>0</v>
      </c>
    </row>
    <row r="1027" spans="1:8" x14ac:dyDescent="0.25">
      <c r="A1027" s="26" t="s">
        <v>1518</v>
      </c>
      <c r="B1027" s="27"/>
      <c r="C1027" s="27" t="s">
        <v>1662</v>
      </c>
      <c r="D1027" s="27" t="s">
        <v>1691</v>
      </c>
      <c r="E1027" s="27" t="s">
        <v>1679</v>
      </c>
      <c r="F1027" s="32"/>
      <c r="G1027" s="53">
        <v>128.017976564169</v>
      </c>
      <c r="H1027" s="30">
        <f t="shared" si="16"/>
        <v>0</v>
      </c>
    </row>
    <row r="1028" spans="1:8" x14ac:dyDescent="0.25">
      <c r="A1028" s="26" t="s">
        <v>1519</v>
      </c>
      <c r="B1028" s="27"/>
      <c r="C1028" s="27" t="s">
        <v>1662</v>
      </c>
      <c r="D1028" s="27" t="s">
        <v>1691</v>
      </c>
      <c r="E1028" s="27" t="s">
        <v>1680</v>
      </c>
      <c r="F1028" s="32"/>
      <c r="G1028" s="53">
        <v>89.192970294366503</v>
      </c>
      <c r="H1028" s="30">
        <f t="shared" si="16"/>
        <v>0</v>
      </c>
    </row>
    <row r="1029" spans="1:8" x14ac:dyDescent="0.25">
      <c r="A1029" s="26" t="s">
        <v>1520</v>
      </c>
      <c r="B1029" s="27"/>
      <c r="C1029" s="27" t="s">
        <v>1662</v>
      </c>
      <c r="D1029" s="27" t="s">
        <v>1691</v>
      </c>
      <c r="E1029" s="27" t="s">
        <v>1681</v>
      </c>
      <c r="F1029" s="32"/>
      <c r="G1029" s="53">
        <v>73.292732327117406</v>
      </c>
      <c r="H1029" s="30">
        <f t="shared" si="16"/>
        <v>0</v>
      </c>
    </row>
    <row r="1030" spans="1:8" x14ac:dyDescent="0.25">
      <c r="A1030" s="26" t="s">
        <v>1521</v>
      </c>
      <c r="B1030" s="27"/>
      <c r="C1030" s="27" t="s">
        <v>1662</v>
      </c>
      <c r="D1030" s="27" t="s">
        <v>1691</v>
      </c>
      <c r="E1030" s="27" t="s">
        <v>1682</v>
      </c>
      <c r="F1030" s="32"/>
      <c r="G1030" s="53">
        <v>77.228154248767396</v>
      </c>
      <c r="H1030" s="30">
        <f t="shared" si="16"/>
        <v>0</v>
      </c>
    </row>
    <row r="1031" spans="1:8" x14ac:dyDescent="0.25">
      <c r="A1031" s="26" t="s">
        <v>1522</v>
      </c>
      <c r="B1031" s="27"/>
      <c r="C1031" s="27" t="s">
        <v>1662</v>
      </c>
      <c r="D1031" s="27" t="s">
        <v>1691</v>
      </c>
      <c r="E1031" s="27" t="s">
        <v>1683</v>
      </c>
      <c r="F1031" s="32"/>
      <c r="G1031" s="53">
        <v>73.180698477722501</v>
      </c>
      <c r="H1031" s="30">
        <f t="shared" si="16"/>
        <v>0</v>
      </c>
    </row>
    <row r="1032" spans="1:8" x14ac:dyDescent="0.25">
      <c r="A1032" s="26" t="s">
        <v>1523</v>
      </c>
      <c r="B1032" s="27"/>
      <c r="C1032" s="27" t="s">
        <v>1662</v>
      </c>
      <c r="D1032" s="27" t="s">
        <v>1691</v>
      </c>
      <c r="E1032" s="27" t="s">
        <v>1684</v>
      </c>
      <c r="F1032" s="32"/>
      <c r="G1032" s="53">
        <v>65.400595426741603</v>
      </c>
      <c r="H1032" s="30">
        <f t="shared" si="16"/>
        <v>0</v>
      </c>
    </row>
    <row r="1033" spans="1:8" x14ac:dyDescent="0.25">
      <c r="A1033" s="26" t="s">
        <v>1524</v>
      </c>
      <c r="B1033" s="27"/>
      <c r="C1033" s="27" t="s">
        <v>1662</v>
      </c>
      <c r="D1033" s="27" t="s">
        <v>1691</v>
      </c>
      <c r="E1033" s="27" t="s">
        <v>1685</v>
      </c>
      <c r="F1033" s="32"/>
      <c r="G1033" s="53">
        <v>57.411500659440598</v>
      </c>
      <c r="H1033" s="30">
        <f t="shared" si="16"/>
        <v>0</v>
      </c>
    </row>
    <row r="1034" spans="1:8" x14ac:dyDescent="0.25">
      <c r="A1034" s="26" t="s">
        <v>1525</v>
      </c>
      <c r="B1034" s="27"/>
      <c r="C1034" s="27" t="s">
        <v>1663</v>
      </c>
      <c r="D1034" s="27" t="s">
        <v>1691</v>
      </c>
      <c r="E1034" s="27" t="s">
        <v>1678</v>
      </c>
      <c r="F1034" s="32"/>
      <c r="G1034" s="53">
        <v>118.941950359698</v>
      </c>
      <c r="H1034" s="30">
        <f t="shared" si="16"/>
        <v>0</v>
      </c>
    </row>
    <row r="1035" spans="1:8" x14ac:dyDescent="0.25">
      <c r="A1035" s="26" t="s">
        <v>1526</v>
      </c>
      <c r="B1035" s="27"/>
      <c r="C1035" s="27" t="s">
        <v>1663</v>
      </c>
      <c r="D1035" s="27" t="s">
        <v>1691</v>
      </c>
      <c r="E1035" s="27" t="s">
        <v>1679</v>
      </c>
      <c r="F1035" s="32"/>
      <c r="G1035" s="53">
        <v>206.54383809864601</v>
      </c>
      <c r="H1035" s="30">
        <f t="shared" si="16"/>
        <v>0</v>
      </c>
    </row>
    <row r="1036" spans="1:8" x14ac:dyDescent="0.25">
      <c r="A1036" s="26" t="s">
        <v>1527</v>
      </c>
      <c r="B1036" s="27"/>
      <c r="C1036" s="27" t="s">
        <v>1663</v>
      </c>
      <c r="D1036" s="27" t="s">
        <v>1691</v>
      </c>
      <c r="E1036" s="27" t="s">
        <v>1680</v>
      </c>
      <c r="F1036" s="32"/>
      <c r="G1036" s="53">
        <v>149.85137135469799</v>
      </c>
      <c r="H1036" s="30">
        <f t="shared" si="16"/>
        <v>0</v>
      </c>
    </row>
    <row r="1037" spans="1:8" x14ac:dyDescent="0.25">
      <c r="A1037" s="26" t="s">
        <v>1528</v>
      </c>
      <c r="B1037" s="27"/>
      <c r="C1037" s="27" t="s">
        <v>1663</v>
      </c>
      <c r="D1037" s="27" t="s">
        <v>1691</v>
      </c>
      <c r="E1037" s="27" t="s">
        <v>1681</v>
      </c>
      <c r="F1037" s="32"/>
      <c r="G1037" s="53">
        <v>118.918530665066</v>
      </c>
      <c r="H1037" s="30">
        <f t="shared" si="16"/>
        <v>0</v>
      </c>
    </row>
    <row r="1038" spans="1:8" x14ac:dyDescent="0.25">
      <c r="A1038" s="26" t="s">
        <v>1529</v>
      </c>
      <c r="B1038" s="27"/>
      <c r="C1038" s="27" t="s">
        <v>1663</v>
      </c>
      <c r="D1038" s="27" t="s">
        <v>1691</v>
      </c>
      <c r="E1038" s="27" t="s">
        <v>1682</v>
      </c>
      <c r="F1038" s="32"/>
      <c r="G1038" s="53">
        <v>124.754612362209</v>
      </c>
      <c r="H1038" s="30">
        <f t="shared" si="16"/>
        <v>0</v>
      </c>
    </row>
    <row r="1039" spans="1:8" x14ac:dyDescent="0.25">
      <c r="A1039" s="26" t="s">
        <v>1530</v>
      </c>
      <c r="B1039" s="27"/>
      <c r="C1039" s="27" t="s">
        <v>1663</v>
      </c>
      <c r="D1039" s="27" t="s">
        <v>1691</v>
      </c>
      <c r="E1039" s="27" t="s">
        <v>1683</v>
      </c>
      <c r="F1039" s="32"/>
      <c r="G1039" s="53">
        <v>121.915177832971</v>
      </c>
      <c r="H1039" s="30">
        <f t="shared" si="16"/>
        <v>0</v>
      </c>
    </row>
    <row r="1040" spans="1:8" x14ac:dyDescent="0.25">
      <c r="A1040" s="26" t="s">
        <v>1531</v>
      </c>
      <c r="B1040" s="27"/>
      <c r="C1040" s="27" t="s">
        <v>1663</v>
      </c>
      <c r="D1040" s="27" t="s">
        <v>1691</v>
      </c>
      <c r="E1040" s="27" t="s">
        <v>1684</v>
      </c>
      <c r="F1040" s="32"/>
      <c r="G1040" s="53">
        <v>112.653057251845</v>
      </c>
      <c r="H1040" s="30">
        <f t="shared" si="16"/>
        <v>0</v>
      </c>
    </row>
    <row r="1041" spans="1:8" x14ac:dyDescent="0.25">
      <c r="A1041" s="26" t="s">
        <v>1532</v>
      </c>
      <c r="B1041" s="27"/>
      <c r="C1041" s="27" t="s">
        <v>1663</v>
      </c>
      <c r="D1041" s="27" t="s">
        <v>1691</v>
      </c>
      <c r="E1041" s="27" t="s">
        <v>1685</v>
      </c>
      <c r="F1041" s="32"/>
      <c r="G1041" s="53">
        <v>96.864177138973602</v>
      </c>
      <c r="H1041" s="30">
        <f t="shared" si="16"/>
        <v>0</v>
      </c>
    </row>
    <row r="1042" spans="1:8" x14ac:dyDescent="0.25">
      <c r="A1042" s="26" t="s">
        <v>1533</v>
      </c>
      <c r="B1042" s="27"/>
      <c r="C1042" s="27" t="s">
        <v>1664</v>
      </c>
      <c r="D1042" s="27" t="s">
        <v>1691</v>
      </c>
      <c r="E1042" s="27" t="s">
        <v>1678</v>
      </c>
      <c r="F1042" s="32"/>
      <c r="G1042" s="53">
        <v>199.750549986914</v>
      </c>
      <c r="H1042" s="30">
        <f t="shared" si="16"/>
        <v>0</v>
      </c>
    </row>
    <row r="1043" spans="1:8" x14ac:dyDescent="0.25">
      <c r="A1043" s="26" t="s">
        <v>1534</v>
      </c>
      <c r="B1043" s="27"/>
      <c r="C1043" s="27" t="s">
        <v>1664</v>
      </c>
      <c r="D1043" s="27" t="s">
        <v>1691</v>
      </c>
      <c r="E1043" s="27" t="s">
        <v>1679</v>
      </c>
      <c r="F1043" s="32"/>
      <c r="G1043" s="53">
        <v>323.00656606080798</v>
      </c>
      <c r="H1043" s="30">
        <f t="shared" si="16"/>
        <v>0</v>
      </c>
    </row>
    <row r="1044" spans="1:8" x14ac:dyDescent="0.25">
      <c r="A1044" s="26" t="s">
        <v>1535</v>
      </c>
      <c r="B1044" s="27"/>
      <c r="C1044" s="27" t="s">
        <v>1664</v>
      </c>
      <c r="D1044" s="27" t="s">
        <v>1691</v>
      </c>
      <c r="E1044" s="27" t="s">
        <v>1680</v>
      </c>
      <c r="F1044" s="32"/>
      <c r="G1044" s="53">
        <v>262.61789209460801</v>
      </c>
      <c r="H1044" s="30">
        <f t="shared" si="16"/>
        <v>0</v>
      </c>
    </row>
    <row r="1045" spans="1:8" x14ac:dyDescent="0.25">
      <c r="A1045" s="26" t="s">
        <v>1536</v>
      </c>
      <c r="B1045" s="27"/>
      <c r="C1045" s="27" t="s">
        <v>1664</v>
      </c>
      <c r="D1045" s="27" t="s">
        <v>1691</v>
      </c>
      <c r="E1045" s="27" t="s">
        <v>1681</v>
      </c>
      <c r="F1045" s="32"/>
      <c r="G1045" s="53">
        <v>187.05387572868599</v>
      </c>
      <c r="H1045" s="30">
        <f t="shared" si="16"/>
        <v>0</v>
      </c>
    </row>
    <row r="1046" spans="1:8" x14ac:dyDescent="0.25">
      <c r="A1046" s="26" t="s">
        <v>1537</v>
      </c>
      <c r="B1046" s="27"/>
      <c r="C1046" s="27" t="s">
        <v>1664</v>
      </c>
      <c r="D1046" s="27" t="s">
        <v>1691</v>
      </c>
      <c r="E1046" s="27" t="s">
        <v>1682</v>
      </c>
      <c r="F1046" s="32"/>
      <c r="G1046" s="53">
        <v>195.502052921532</v>
      </c>
      <c r="H1046" s="30">
        <f t="shared" si="16"/>
        <v>0</v>
      </c>
    </row>
    <row r="1047" spans="1:8" x14ac:dyDescent="0.25">
      <c r="A1047" s="26" t="s">
        <v>1538</v>
      </c>
      <c r="B1047" s="27"/>
      <c r="C1047" s="27" t="s">
        <v>1664</v>
      </c>
      <c r="D1047" s="27" t="s">
        <v>1691</v>
      </c>
      <c r="E1047" s="27" t="s">
        <v>1683</v>
      </c>
      <c r="F1047" s="32"/>
      <c r="G1047" s="53">
        <v>207.08239778503699</v>
      </c>
      <c r="H1047" s="30">
        <f t="shared" si="16"/>
        <v>0</v>
      </c>
    </row>
    <row r="1048" spans="1:8" x14ac:dyDescent="0.25">
      <c r="A1048" s="26" t="s">
        <v>1539</v>
      </c>
      <c r="B1048" s="27"/>
      <c r="C1048" s="27" t="s">
        <v>1664</v>
      </c>
      <c r="D1048" s="27" t="s">
        <v>1691</v>
      </c>
      <c r="E1048" s="27" t="s">
        <v>1684</v>
      </c>
      <c r="F1048" s="32"/>
      <c r="G1048" s="53">
        <v>207.203459191436</v>
      </c>
      <c r="H1048" s="30">
        <f t="shared" si="16"/>
        <v>0</v>
      </c>
    </row>
    <row r="1049" spans="1:8" x14ac:dyDescent="0.25">
      <c r="A1049" s="26" t="s">
        <v>1540</v>
      </c>
      <c r="B1049" s="27"/>
      <c r="C1049" s="27" t="s">
        <v>1664</v>
      </c>
      <c r="D1049" s="27" t="s">
        <v>1691</v>
      </c>
      <c r="E1049" s="27" t="s">
        <v>1685</v>
      </c>
      <c r="F1049" s="32"/>
      <c r="G1049" s="53">
        <v>167.25172066171999</v>
      </c>
      <c r="H1049" s="30">
        <f t="shared" si="16"/>
        <v>0</v>
      </c>
    </row>
    <row r="1050" spans="1:8" x14ac:dyDescent="0.25">
      <c r="A1050" s="26" t="s">
        <v>1541</v>
      </c>
      <c r="B1050" s="27"/>
      <c r="C1050" s="27" t="s">
        <v>1665</v>
      </c>
      <c r="D1050" s="27" t="s">
        <v>1691</v>
      </c>
      <c r="E1050" s="27" t="s">
        <v>1678</v>
      </c>
      <c r="F1050" s="32"/>
      <c r="G1050" s="53">
        <v>276.78102398136298</v>
      </c>
      <c r="H1050" s="30">
        <f t="shared" si="16"/>
        <v>0</v>
      </c>
    </row>
    <row r="1051" spans="1:8" x14ac:dyDescent="0.25">
      <c r="A1051" s="26" t="s">
        <v>1542</v>
      </c>
      <c r="B1051" s="27"/>
      <c r="C1051" s="27" t="s">
        <v>1665</v>
      </c>
      <c r="D1051" s="27" t="s">
        <v>1691</v>
      </c>
      <c r="E1051" s="27" t="s">
        <v>1679</v>
      </c>
      <c r="F1051" s="32"/>
      <c r="G1051" s="53">
        <v>435.96132407210098</v>
      </c>
      <c r="H1051" s="30">
        <f t="shared" si="16"/>
        <v>0</v>
      </c>
    </row>
    <row r="1052" spans="1:8" x14ac:dyDescent="0.25">
      <c r="A1052" s="26" t="s">
        <v>1543</v>
      </c>
      <c r="B1052" s="27"/>
      <c r="C1052" s="27" t="s">
        <v>1665</v>
      </c>
      <c r="D1052" s="27" t="s">
        <v>1691</v>
      </c>
      <c r="E1052" s="27" t="s">
        <v>1680</v>
      </c>
      <c r="F1052" s="32"/>
      <c r="G1052" s="53">
        <v>370.63089183604802</v>
      </c>
      <c r="H1052" s="30">
        <f t="shared" si="16"/>
        <v>0</v>
      </c>
    </row>
    <row r="1053" spans="1:8" x14ac:dyDescent="0.25">
      <c r="A1053" s="26" t="s">
        <v>1544</v>
      </c>
      <c r="B1053" s="27"/>
      <c r="C1053" s="27" t="s">
        <v>1665</v>
      </c>
      <c r="D1053" s="27" t="s">
        <v>1691</v>
      </c>
      <c r="E1053" s="27" t="s">
        <v>1681</v>
      </c>
      <c r="F1053" s="32"/>
      <c r="G1053" s="53">
        <v>253.32251086233401</v>
      </c>
      <c r="H1053" s="30">
        <f t="shared" si="16"/>
        <v>0</v>
      </c>
    </row>
    <row r="1054" spans="1:8" x14ac:dyDescent="0.25">
      <c r="A1054" s="26" t="s">
        <v>1545</v>
      </c>
      <c r="B1054" s="27"/>
      <c r="C1054" s="27" t="s">
        <v>1665</v>
      </c>
      <c r="D1054" s="27" t="s">
        <v>1691</v>
      </c>
      <c r="E1054" s="27" t="s">
        <v>1682</v>
      </c>
      <c r="F1054" s="32"/>
      <c r="G1054" s="53">
        <v>264.101273749315</v>
      </c>
      <c r="H1054" s="30">
        <f t="shared" si="16"/>
        <v>0</v>
      </c>
    </row>
    <row r="1055" spans="1:8" x14ac:dyDescent="0.25">
      <c r="A1055" s="26" t="s">
        <v>1546</v>
      </c>
      <c r="B1055" s="27"/>
      <c r="C1055" s="27" t="s">
        <v>1665</v>
      </c>
      <c r="D1055" s="27" t="s">
        <v>1691</v>
      </c>
      <c r="E1055" s="27" t="s">
        <v>1683</v>
      </c>
      <c r="F1055" s="32"/>
      <c r="G1055" s="53">
        <v>288.406224197744</v>
      </c>
      <c r="H1055" s="30">
        <f t="shared" si="16"/>
        <v>0</v>
      </c>
    </row>
    <row r="1056" spans="1:8" x14ac:dyDescent="0.25">
      <c r="A1056" s="26" t="s">
        <v>1547</v>
      </c>
      <c r="B1056" s="27"/>
      <c r="C1056" s="27" t="s">
        <v>1665</v>
      </c>
      <c r="D1056" s="27" t="s">
        <v>1691</v>
      </c>
      <c r="E1056" s="27" t="s">
        <v>1684</v>
      </c>
      <c r="F1056" s="32"/>
      <c r="G1056" s="53">
        <v>299.93152793190598</v>
      </c>
      <c r="H1056" s="30">
        <f t="shared" si="16"/>
        <v>0</v>
      </c>
    </row>
    <row r="1057" spans="1:8" x14ac:dyDescent="0.25">
      <c r="A1057" s="26" t="s">
        <v>1548</v>
      </c>
      <c r="B1057" s="27"/>
      <c r="C1057" s="27" t="s">
        <v>1665</v>
      </c>
      <c r="D1057" s="27" t="s">
        <v>1691</v>
      </c>
      <c r="E1057" s="27" t="s">
        <v>1685</v>
      </c>
      <c r="F1057" s="32"/>
      <c r="G1057" s="53">
        <v>234.91853745082199</v>
      </c>
      <c r="H1057" s="30">
        <f t="shared" si="16"/>
        <v>0</v>
      </c>
    </row>
    <row r="1058" spans="1:8" x14ac:dyDescent="0.25">
      <c r="A1058" s="26" t="s">
        <v>1549</v>
      </c>
      <c r="B1058" s="27"/>
      <c r="C1058" s="27" t="s">
        <v>1666</v>
      </c>
      <c r="D1058" s="27" t="s">
        <v>1691</v>
      </c>
      <c r="E1058" s="27" t="s">
        <v>1678</v>
      </c>
      <c r="F1058" s="32"/>
      <c r="G1058" s="53">
        <v>292.10366360074403</v>
      </c>
      <c r="H1058" s="30">
        <f t="shared" si="16"/>
        <v>0</v>
      </c>
    </row>
    <row r="1059" spans="1:8" x14ac:dyDescent="0.25">
      <c r="A1059" s="26" t="s">
        <v>1550</v>
      </c>
      <c r="B1059" s="27"/>
      <c r="C1059" s="27" t="s">
        <v>1666</v>
      </c>
      <c r="D1059" s="27" t="s">
        <v>1691</v>
      </c>
      <c r="E1059" s="27" t="s">
        <v>1679</v>
      </c>
      <c r="F1059" s="32"/>
      <c r="G1059" s="53">
        <v>463.51843359884901</v>
      </c>
      <c r="H1059" s="30">
        <f t="shared" si="16"/>
        <v>0</v>
      </c>
    </row>
    <row r="1060" spans="1:8" x14ac:dyDescent="0.25">
      <c r="A1060" s="26" t="s">
        <v>1551</v>
      </c>
      <c r="B1060" s="27"/>
      <c r="C1060" s="27" t="s">
        <v>1666</v>
      </c>
      <c r="D1060" s="27" t="s">
        <v>1691</v>
      </c>
      <c r="E1060" s="27" t="s">
        <v>1680</v>
      </c>
      <c r="F1060" s="32"/>
      <c r="G1060" s="53">
        <v>388.905143899807</v>
      </c>
      <c r="H1060" s="30">
        <f t="shared" si="16"/>
        <v>0</v>
      </c>
    </row>
    <row r="1061" spans="1:8" x14ac:dyDescent="0.25">
      <c r="A1061" s="26" t="s">
        <v>1552</v>
      </c>
      <c r="B1061" s="27"/>
      <c r="C1061" s="27" t="s">
        <v>1666</v>
      </c>
      <c r="D1061" s="27" t="s">
        <v>1691</v>
      </c>
      <c r="E1061" s="27" t="s">
        <v>1681</v>
      </c>
      <c r="F1061" s="32"/>
      <c r="G1061" s="53">
        <v>271.269001155193</v>
      </c>
      <c r="H1061" s="30">
        <f t="shared" si="16"/>
        <v>0</v>
      </c>
    </row>
    <row r="1062" spans="1:8" x14ac:dyDescent="0.25">
      <c r="A1062" s="26" t="s">
        <v>1553</v>
      </c>
      <c r="B1062" s="27"/>
      <c r="C1062" s="27" t="s">
        <v>1666</v>
      </c>
      <c r="D1062" s="27" t="s">
        <v>1691</v>
      </c>
      <c r="E1062" s="27" t="s">
        <v>1682</v>
      </c>
      <c r="F1062" s="32"/>
      <c r="G1062" s="53">
        <v>281.02518947294402</v>
      </c>
      <c r="H1062" s="30">
        <f t="shared" si="16"/>
        <v>0</v>
      </c>
    </row>
    <row r="1063" spans="1:8" x14ac:dyDescent="0.25">
      <c r="A1063" s="26" t="s">
        <v>1554</v>
      </c>
      <c r="B1063" s="27"/>
      <c r="C1063" s="27" t="s">
        <v>1666</v>
      </c>
      <c r="D1063" s="27" t="s">
        <v>1691</v>
      </c>
      <c r="E1063" s="27" t="s">
        <v>1683</v>
      </c>
      <c r="F1063" s="32"/>
      <c r="G1063" s="53">
        <v>304.97599960218599</v>
      </c>
      <c r="H1063" s="30">
        <f t="shared" si="16"/>
        <v>0</v>
      </c>
    </row>
    <row r="1064" spans="1:8" x14ac:dyDescent="0.25">
      <c r="A1064" s="26" t="s">
        <v>1555</v>
      </c>
      <c r="B1064" s="27"/>
      <c r="C1064" s="27" t="s">
        <v>1666</v>
      </c>
      <c r="D1064" s="27" t="s">
        <v>1691</v>
      </c>
      <c r="E1064" s="27" t="s">
        <v>1684</v>
      </c>
      <c r="F1064" s="32"/>
      <c r="G1064" s="53">
        <v>317.51468426799102</v>
      </c>
      <c r="H1064" s="30">
        <f t="shared" si="16"/>
        <v>0</v>
      </c>
    </row>
    <row r="1065" spans="1:8" x14ac:dyDescent="0.25">
      <c r="A1065" s="26" t="s">
        <v>1556</v>
      </c>
      <c r="B1065" s="27"/>
      <c r="C1065" s="27" t="s">
        <v>1666</v>
      </c>
      <c r="D1065" s="27" t="s">
        <v>1691</v>
      </c>
      <c r="E1065" s="27" t="s">
        <v>1685</v>
      </c>
      <c r="F1065" s="32"/>
      <c r="G1065" s="53">
        <v>251.08995167849201</v>
      </c>
      <c r="H1065" s="30">
        <f t="shared" si="16"/>
        <v>0</v>
      </c>
    </row>
    <row r="1066" spans="1:8" x14ac:dyDescent="0.25">
      <c r="A1066" s="26" t="s">
        <v>1557</v>
      </c>
      <c r="B1066" s="27"/>
      <c r="C1066" s="27" t="s">
        <v>1667</v>
      </c>
      <c r="D1066" s="27" t="s">
        <v>1691</v>
      </c>
      <c r="E1066" s="27" t="s">
        <v>1678</v>
      </c>
      <c r="F1066" s="32"/>
      <c r="G1066" s="53">
        <v>347.98989706802899</v>
      </c>
      <c r="H1066" s="30">
        <f t="shared" si="16"/>
        <v>0</v>
      </c>
    </row>
    <row r="1067" spans="1:8" x14ac:dyDescent="0.25">
      <c r="A1067" s="26" t="s">
        <v>1558</v>
      </c>
      <c r="B1067" s="27"/>
      <c r="C1067" s="27" t="s">
        <v>1667</v>
      </c>
      <c r="D1067" s="27" t="s">
        <v>1691</v>
      </c>
      <c r="E1067" s="27" t="s">
        <v>1679</v>
      </c>
      <c r="F1067" s="32"/>
      <c r="G1067" s="53">
        <v>550.66340899898398</v>
      </c>
      <c r="H1067" s="30">
        <f t="shared" si="16"/>
        <v>0</v>
      </c>
    </row>
    <row r="1068" spans="1:8" x14ac:dyDescent="0.25">
      <c r="A1068" s="26" t="s">
        <v>1559</v>
      </c>
      <c r="B1068" s="27"/>
      <c r="C1068" s="27" t="s">
        <v>1667</v>
      </c>
      <c r="D1068" s="27" t="s">
        <v>1691</v>
      </c>
      <c r="E1068" s="27" t="s">
        <v>1680</v>
      </c>
      <c r="F1068" s="32"/>
      <c r="G1068" s="53">
        <v>464.22661355261999</v>
      </c>
      <c r="H1068" s="30">
        <f t="shared" si="16"/>
        <v>0</v>
      </c>
    </row>
    <row r="1069" spans="1:8" x14ac:dyDescent="0.25">
      <c r="A1069" s="26" t="s">
        <v>1560</v>
      </c>
      <c r="B1069" s="27"/>
      <c r="C1069" s="27" t="s">
        <v>1667</v>
      </c>
      <c r="D1069" s="27" t="s">
        <v>1691</v>
      </c>
      <c r="E1069" s="27" t="s">
        <v>1681</v>
      </c>
      <c r="F1069" s="32"/>
      <c r="G1069" s="53">
        <v>323.077714274306</v>
      </c>
      <c r="H1069" s="30">
        <f t="shared" si="16"/>
        <v>0</v>
      </c>
    </row>
    <row r="1070" spans="1:8" x14ac:dyDescent="0.25">
      <c r="A1070" s="26" t="s">
        <v>1561</v>
      </c>
      <c r="B1070" s="27"/>
      <c r="C1070" s="27" t="s">
        <v>1667</v>
      </c>
      <c r="D1070" s="27" t="s">
        <v>1691</v>
      </c>
      <c r="E1070" s="27" t="s">
        <v>1682</v>
      </c>
      <c r="F1070" s="32"/>
      <c r="G1070" s="53">
        <v>333.98529677939899</v>
      </c>
      <c r="H1070" s="30">
        <f t="shared" si="16"/>
        <v>0</v>
      </c>
    </row>
    <row r="1071" spans="1:8" x14ac:dyDescent="0.25">
      <c r="A1071" s="26" t="s">
        <v>1562</v>
      </c>
      <c r="B1071" s="27"/>
      <c r="C1071" s="27" t="s">
        <v>1667</v>
      </c>
      <c r="D1071" s="27" t="s">
        <v>1691</v>
      </c>
      <c r="E1071" s="27" t="s">
        <v>1683</v>
      </c>
      <c r="F1071" s="32"/>
      <c r="G1071" s="53">
        <v>363.85541926807298</v>
      </c>
      <c r="H1071" s="30">
        <f t="shared" si="16"/>
        <v>0</v>
      </c>
    </row>
    <row r="1072" spans="1:8" x14ac:dyDescent="0.25">
      <c r="A1072" s="26" t="s">
        <v>1563</v>
      </c>
      <c r="B1072" s="27"/>
      <c r="C1072" s="27" t="s">
        <v>1667</v>
      </c>
      <c r="D1072" s="27" t="s">
        <v>1691</v>
      </c>
      <c r="E1072" s="27" t="s">
        <v>1684</v>
      </c>
      <c r="F1072" s="32"/>
      <c r="G1072" s="53">
        <v>381.71831627625801</v>
      </c>
      <c r="H1072" s="30">
        <f t="shared" si="16"/>
        <v>0</v>
      </c>
    </row>
    <row r="1073" spans="1:8" x14ac:dyDescent="0.25">
      <c r="A1073" s="26" t="s">
        <v>1564</v>
      </c>
      <c r="B1073" s="27"/>
      <c r="C1073" s="27" t="s">
        <v>1667</v>
      </c>
      <c r="D1073" s="27" t="s">
        <v>1691</v>
      </c>
      <c r="E1073" s="27" t="s">
        <v>1685</v>
      </c>
      <c r="F1073" s="32"/>
      <c r="G1073" s="53">
        <v>300.85710837629102</v>
      </c>
      <c r="H1073" s="30">
        <f t="shared" si="16"/>
        <v>0</v>
      </c>
    </row>
    <row r="1074" spans="1:8" x14ac:dyDescent="0.25">
      <c r="A1074" s="26" t="s">
        <v>1565</v>
      </c>
      <c r="B1074" s="27"/>
      <c r="C1074" s="27" t="s">
        <v>1668</v>
      </c>
      <c r="D1074" s="27" t="s">
        <v>1691</v>
      </c>
      <c r="E1074" s="27" t="s">
        <v>1678</v>
      </c>
      <c r="F1074" s="32"/>
      <c r="G1074" s="53">
        <v>430.43411105804199</v>
      </c>
      <c r="H1074" s="30">
        <f t="shared" si="16"/>
        <v>0</v>
      </c>
    </row>
    <row r="1075" spans="1:8" x14ac:dyDescent="0.25">
      <c r="A1075" s="26" t="s">
        <v>1566</v>
      </c>
      <c r="B1075" s="27"/>
      <c r="C1075" s="27" t="s">
        <v>1668</v>
      </c>
      <c r="D1075" s="27" t="s">
        <v>1691</v>
      </c>
      <c r="E1075" s="27" t="s">
        <v>1679</v>
      </c>
      <c r="F1075" s="32"/>
      <c r="G1075" s="53">
        <v>681.47786765592002</v>
      </c>
      <c r="H1075" s="30">
        <f t="shared" si="16"/>
        <v>0</v>
      </c>
    </row>
    <row r="1076" spans="1:8" x14ac:dyDescent="0.25">
      <c r="A1076" s="26" t="s">
        <v>1567</v>
      </c>
      <c r="B1076" s="27"/>
      <c r="C1076" s="27" t="s">
        <v>1668</v>
      </c>
      <c r="D1076" s="27" t="s">
        <v>1691</v>
      </c>
      <c r="E1076" s="27" t="s">
        <v>1680</v>
      </c>
      <c r="F1076" s="32"/>
      <c r="G1076" s="53">
        <v>574.00437731044497</v>
      </c>
      <c r="H1076" s="30">
        <f t="shared" si="16"/>
        <v>0</v>
      </c>
    </row>
    <row r="1077" spans="1:8" x14ac:dyDescent="0.25">
      <c r="A1077" s="26" t="s">
        <v>1568</v>
      </c>
      <c r="B1077" s="27"/>
      <c r="C1077" s="27" t="s">
        <v>1668</v>
      </c>
      <c r="D1077" s="27" t="s">
        <v>1691</v>
      </c>
      <c r="E1077" s="27" t="s">
        <v>1681</v>
      </c>
      <c r="F1077" s="32"/>
      <c r="G1077" s="53">
        <v>399.46289140388302</v>
      </c>
      <c r="H1077" s="30">
        <f t="shared" si="16"/>
        <v>0</v>
      </c>
    </row>
    <row r="1078" spans="1:8" x14ac:dyDescent="0.25">
      <c r="A1078" s="26" t="s">
        <v>1569</v>
      </c>
      <c r="B1078" s="27"/>
      <c r="C1078" s="27" t="s">
        <v>1668</v>
      </c>
      <c r="D1078" s="27" t="s">
        <v>1691</v>
      </c>
      <c r="E1078" s="27" t="s">
        <v>1682</v>
      </c>
      <c r="F1078" s="32"/>
      <c r="G1078" s="53">
        <v>413.27300620753101</v>
      </c>
      <c r="H1078" s="30">
        <f t="shared" si="16"/>
        <v>0</v>
      </c>
    </row>
    <row r="1079" spans="1:8" x14ac:dyDescent="0.25">
      <c r="A1079" s="26" t="s">
        <v>1570</v>
      </c>
      <c r="B1079" s="27"/>
      <c r="C1079" s="27" t="s">
        <v>1668</v>
      </c>
      <c r="D1079" s="27" t="s">
        <v>1691</v>
      </c>
      <c r="E1079" s="27" t="s">
        <v>1683</v>
      </c>
      <c r="F1079" s="32"/>
      <c r="G1079" s="53">
        <v>449.85044553378901</v>
      </c>
      <c r="H1079" s="30">
        <f t="shared" si="16"/>
        <v>0</v>
      </c>
    </row>
    <row r="1080" spans="1:8" x14ac:dyDescent="0.25">
      <c r="A1080" s="26" t="s">
        <v>1571</v>
      </c>
      <c r="B1080" s="27"/>
      <c r="C1080" s="27" t="s">
        <v>1668</v>
      </c>
      <c r="D1080" s="27" t="s">
        <v>1691</v>
      </c>
      <c r="E1080" s="27" t="s">
        <v>1684</v>
      </c>
      <c r="F1080" s="32"/>
      <c r="G1080" s="53">
        <v>470.93178050890299</v>
      </c>
      <c r="H1080" s="30">
        <f t="shared" si="16"/>
        <v>0</v>
      </c>
    </row>
    <row r="1081" spans="1:8" x14ac:dyDescent="0.25">
      <c r="A1081" s="26" t="s">
        <v>1572</v>
      </c>
      <c r="B1081" s="27"/>
      <c r="C1081" s="27" t="s">
        <v>1668</v>
      </c>
      <c r="D1081" s="27" t="s">
        <v>1691</v>
      </c>
      <c r="E1081" s="27" t="s">
        <v>1685</v>
      </c>
      <c r="F1081" s="32"/>
      <c r="G1081" s="53">
        <v>371.40045929457801</v>
      </c>
      <c r="H1081" s="30">
        <f t="shared" si="16"/>
        <v>0</v>
      </c>
    </row>
    <row r="1082" spans="1:8" x14ac:dyDescent="0.25">
      <c r="A1082" s="26" t="s">
        <v>1573</v>
      </c>
      <c r="B1082" s="27"/>
      <c r="C1082" s="27" t="s">
        <v>1669</v>
      </c>
      <c r="D1082" s="27" t="s">
        <v>1691</v>
      </c>
      <c r="E1082" s="27" t="s">
        <v>1678</v>
      </c>
      <c r="F1082" s="32"/>
      <c r="G1082" s="53">
        <v>587.29284176199701</v>
      </c>
      <c r="H1082" s="30">
        <f t="shared" si="16"/>
        <v>0</v>
      </c>
    </row>
    <row r="1083" spans="1:8" x14ac:dyDescent="0.25">
      <c r="A1083" s="26" t="s">
        <v>1574</v>
      </c>
      <c r="B1083" s="27"/>
      <c r="C1083" s="27" t="s">
        <v>1669</v>
      </c>
      <c r="D1083" s="27" t="s">
        <v>1691</v>
      </c>
      <c r="E1083" s="27" t="s">
        <v>1679</v>
      </c>
      <c r="F1083" s="32"/>
      <c r="G1083" s="53">
        <v>931.86581909391896</v>
      </c>
      <c r="H1083" s="30">
        <f t="shared" si="16"/>
        <v>0</v>
      </c>
    </row>
    <row r="1084" spans="1:8" x14ac:dyDescent="0.25">
      <c r="A1084" s="26" t="s">
        <v>1575</v>
      </c>
      <c r="B1084" s="27"/>
      <c r="C1084" s="27" t="s">
        <v>1669</v>
      </c>
      <c r="D1084" s="27" t="s">
        <v>1691</v>
      </c>
      <c r="E1084" s="27" t="s">
        <v>1680</v>
      </c>
      <c r="F1084" s="32"/>
      <c r="G1084" s="53">
        <v>781.74820566695496</v>
      </c>
      <c r="H1084" s="30">
        <f t="shared" si="16"/>
        <v>0</v>
      </c>
    </row>
    <row r="1085" spans="1:8" x14ac:dyDescent="0.25">
      <c r="A1085" s="26" t="s">
        <v>1576</v>
      </c>
      <c r="B1085" s="27"/>
      <c r="C1085" s="27" t="s">
        <v>1669</v>
      </c>
      <c r="D1085" s="27" t="s">
        <v>1691</v>
      </c>
      <c r="E1085" s="27" t="s">
        <v>1681</v>
      </c>
      <c r="F1085" s="32"/>
      <c r="G1085" s="53">
        <v>549.10344956504696</v>
      </c>
      <c r="H1085" s="30">
        <f t="shared" si="16"/>
        <v>0</v>
      </c>
    </row>
    <row r="1086" spans="1:8" x14ac:dyDescent="0.25">
      <c r="A1086" s="26" t="s">
        <v>1577</v>
      </c>
      <c r="B1086" s="27"/>
      <c r="C1086" s="27" t="s">
        <v>1669</v>
      </c>
      <c r="D1086" s="27" t="s">
        <v>1691</v>
      </c>
      <c r="E1086" s="27" t="s">
        <v>1682</v>
      </c>
      <c r="F1086" s="32"/>
      <c r="G1086" s="53">
        <v>565.48883199644104</v>
      </c>
      <c r="H1086" s="30">
        <f t="shared" si="16"/>
        <v>0</v>
      </c>
    </row>
    <row r="1087" spans="1:8" x14ac:dyDescent="0.25">
      <c r="A1087" s="26" t="s">
        <v>1578</v>
      </c>
      <c r="B1087" s="27"/>
      <c r="C1087" s="27" t="s">
        <v>1669</v>
      </c>
      <c r="D1087" s="27" t="s">
        <v>1691</v>
      </c>
      <c r="E1087" s="27" t="s">
        <v>1683</v>
      </c>
      <c r="F1087" s="32"/>
      <c r="G1087" s="53">
        <v>614.97358610409901</v>
      </c>
      <c r="H1087" s="30">
        <f t="shared" si="16"/>
        <v>0</v>
      </c>
    </row>
    <row r="1088" spans="1:8" x14ac:dyDescent="0.25">
      <c r="A1088" s="26" t="s">
        <v>1579</v>
      </c>
      <c r="B1088" s="27"/>
      <c r="C1088" s="27" t="s">
        <v>1669</v>
      </c>
      <c r="D1088" s="27" t="s">
        <v>1691</v>
      </c>
      <c r="E1088" s="27" t="s">
        <v>1684</v>
      </c>
      <c r="F1088" s="32"/>
      <c r="G1088" s="53">
        <v>647.16165549205198</v>
      </c>
      <c r="H1088" s="30">
        <f t="shared" si="16"/>
        <v>0</v>
      </c>
    </row>
    <row r="1089" spans="1:9" ht="15.75" thickBot="1" x14ac:dyDescent="0.3">
      <c r="A1089" s="28" t="s">
        <v>1580</v>
      </c>
      <c r="B1089" s="29"/>
      <c r="C1089" s="29" t="s">
        <v>1669</v>
      </c>
      <c r="D1089" s="29" t="s">
        <v>1691</v>
      </c>
      <c r="E1089" s="29" t="s">
        <v>1685</v>
      </c>
      <c r="F1089" s="40"/>
      <c r="G1089" s="55">
        <v>511.89188451855603</v>
      </c>
      <c r="H1089" s="31">
        <f t="shared" si="16"/>
        <v>0</v>
      </c>
    </row>
    <row r="1090" spans="1:9" ht="15.75" thickBot="1" x14ac:dyDescent="0.3">
      <c r="A1090" s="97"/>
      <c r="B1090" s="20"/>
      <c r="C1090" s="21"/>
      <c r="D1090" s="22"/>
      <c r="E1090" s="23"/>
      <c r="F1090" s="23"/>
      <c r="G1090" s="22"/>
      <c r="H1090" s="97"/>
    </row>
    <row r="1091" spans="1:9" ht="15.75" thickBot="1" x14ac:dyDescent="0.3">
      <c r="A1091" s="16" t="s">
        <v>26</v>
      </c>
      <c r="B1091" s="35" t="s">
        <v>1688</v>
      </c>
      <c r="C1091" s="35"/>
      <c r="D1091" s="35"/>
      <c r="E1091" s="35"/>
      <c r="F1091" s="35">
        <f>SUM(F2:F1089)</f>
        <v>0</v>
      </c>
      <c r="G1091" s="79">
        <f>SUMPRODUCT($F$2:$F$1089,G$2:G$1089)</f>
        <v>0</v>
      </c>
      <c r="H1091" s="97"/>
    </row>
    <row r="1092" spans="1:9" ht="15.75" thickBot="1" x14ac:dyDescent="0.3">
      <c r="A1092" s="97"/>
      <c r="B1092" s="20"/>
      <c r="C1092" s="21"/>
      <c r="D1092" s="22"/>
      <c r="E1092" s="23"/>
      <c r="F1092" s="23"/>
      <c r="G1092" s="22"/>
      <c r="H1092" s="97"/>
    </row>
    <row r="1093" spans="1:9" x14ac:dyDescent="0.25">
      <c r="A1093" s="2" t="s">
        <v>507</v>
      </c>
      <c r="B1093" s="6"/>
      <c r="C1093" s="6" t="s">
        <v>1689</v>
      </c>
      <c r="D1093" s="6"/>
      <c r="E1093" s="6" t="s">
        <v>1686</v>
      </c>
      <c r="F1093" s="6" t="s">
        <v>6</v>
      </c>
      <c r="G1093" s="6" t="s">
        <v>1687</v>
      </c>
      <c r="H1093" s="7" t="s">
        <v>1699</v>
      </c>
    </row>
    <row r="1094" spans="1:9" x14ac:dyDescent="0.25">
      <c r="A1094" s="26" t="s">
        <v>1404</v>
      </c>
      <c r="B1094" s="27"/>
      <c r="C1094" s="37">
        <v>2</v>
      </c>
      <c r="D1094" s="27"/>
      <c r="E1094" s="27" t="s">
        <v>1678</v>
      </c>
      <c r="F1094" s="32"/>
      <c r="G1094" s="53">
        <v>38.044793950730202</v>
      </c>
      <c r="H1094" s="30">
        <f>G1094*F1094</f>
        <v>0</v>
      </c>
      <c r="I1094" s="25"/>
    </row>
    <row r="1095" spans="1:9" x14ac:dyDescent="0.25">
      <c r="A1095" s="26" t="s">
        <v>1405</v>
      </c>
      <c r="B1095" s="27"/>
      <c r="C1095" s="37">
        <v>2</v>
      </c>
      <c r="D1095" s="27"/>
      <c r="E1095" s="27" t="s">
        <v>1679</v>
      </c>
      <c r="F1095" s="32"/>
      <c r="G1095" s="53">
        <v>66.4261300453378</v>
      </c>
      <c r="H1095" s="30">
        <f t="shared" ref="H1095:H1158" si="17">G1095*F1095</f>
        <v>0</v>
      </c>
      <c r="I1095" s="25"/>
    </row>
    <row r="1096" spans="1:9" x14ac:dyDescent="0.25">
      <c r="A1096" s="26" t="s">
        <v>1406</v>
      </c>
      <c r="B1096" s="27"/>
      <c r="C1096" s="37">
        <v>2</v>
      </c>
      <c r="D1096" s="27"/>
      <c r="E1096" s="27" t="s">
        <v>1680</v>
      </c>
      <c r="F1096" s="32"/>
      <c r="G1096" s="53">
        <v>55.116314732135599</v>
      </c>
      <c r="H1096" s="30">
        <f t="shared" si="17"/>
        <v>0</v>
      </c>
      <c r="I1096" s="25"/>
    </row>
    <row r="1097" spans="1:9" x14ac:dyDescent="0.25">
      <c r="A1097" s="26" t="s">
        <v>1407</v>
      </c>
      <c r="B1097" s="27"/>
      <c r="C1097" s="37">
        <v>2</v>
      </c>
      <c r="D1097" s="27"/>
      <c r="E1097" s="27" t="s">
        <v>1681</v>
      </c>
      <c r="F1097" s="32"/>
      <c r="G1097" s="53">
        <v>41.703996280563501</v>
      </c>
      <c r="H1097" s="30">
        <f t="shared" si="17"/>
        <v>0</v>
      </c>
      <c r="I1097" s="25"/>
    </row>
    <row r="1098" spans="1:9" x14ac:dyDescent="0.25">
      <c r="A1098" s="26" t="s">
        <v>1408</v>
      </c>
      <c r="B1098" s="27"/>
      <c r="C1098" s="37">
        <v>2</v>
      </c>
      <c r="D1098" s="27"/>
      <c r="E1098" s="27" t="s">
        <v>1682</v>
      </c>
      <c r="F1098" s="32"/>
      <c r="G1098" s="53">
        <v>39.078284017466302</v>
      </c>
      <c r="H1098" s="30">
        <f t="shared" si="17"/>
        <v>0</v>
      </c>
      <c r="I1098" s="25"/>
    </row>
    <row r="1099" spans="1:9" x14ac:dyDescent="0.25">
      <c r="A1099" s="26" t="s">
        <v>1409</v>
      </c>
      <c r="B1099" s="27"/>
      <c r="C1099" s="37">
        <v>2</v>
      </c>
      <c r="D1099" s="27"/>
      <c r="E1099" s="27" t="s">
        <v>1683</v>
      </c>
      <c r="F1099" s="32"/>
      <c r="G1099" s="53">
        <v>44.631066404371303</v>
      </c>
      <c r="H1099" s="30">
        <f t="shared" si="17"/>
        <v>0</v>
      </c>
      <c r="I1099" s="25"/>
    </row>
    <row r="1100" spans="1:9" x14ac:dyDescent="0.25">
      <c r="A1100" s="26" t="s">
        <v>1410</v>
      </c>
      <c r="B1100" s="27"/>
      <c r="C1100" s="37">
        <v>2</v>
      </c>
      <c r="D1100" s="27"/>
      <c r="E1100" s="27" t="s">
        <v>1684</v>
      </c>
      <c r="F1100" s="32"/>
      <c r="G1100" s="53">
        <v>49.395989359940899</v>
      </c>
      <c r="H1100" s="30">
        <f t="shared" si="17"/>
        <v>0</v>
      </c>
      <c r="I1100" s="25"/>
    </row>
    <row r="1101" spans="1:9" x14ac:dyDescent="0.25">
      <c r="A1101" s="26" t="s">
        <v>1411</v>
      </c>
      <c r="B1101" s="27"/>
      <c r="C1101" s="37">
        <v>2</v>
      </c>
      <c r="D1101" s="27"/>
      <c r="E1101" s="27" t="s">
        <v>1685</v>
      </c>
      <c r="F1101" s="32"/>
      <c r="G1101" s="53">
        <v>39.514980055338697</v>
      </c>
      <c r="H1101" s="30">
        <f t="shared" si="17"/>
        <v>0</v>
      </c>
      <c r="I1101" s="25"/>
    </row>
    <row r="1102" spans="1:9" x14ac:dyDescent="0.25">
      <c r="A1102" s="26" t="s">
        <v>1412</v>
      </c>
      <c r="B1102" s="27"/>
      <c r="C1102" s="37">
        <v>3</v>
      </c>
      <c r="D1102" s="27"/>
      <c r="E1102" s="27" t="s">
        <v>1678</v>
      </c>
      <c r="F1102" s="32"/>
      <c r="G1102" s="53">
        <v>25.363195967153501</v>
      </c>
      <c r="H1102" s="30">
        <f t="shared" si="17"/>
        <v>0</v>
      </c>
      <c r="I1102" s="25"/>
    </row>
    <row r="1103" spans="1:9" x14ac:dyDescent="0.25">
      <c r="A1103" s="26" t="s">
        <v>1413</v>
      </c>
      <c r="B1103" s="27"/>
      <c r="C1103" s="37">
        <v>3</v>
      </c>
      <c r="D1103" s="27"/>
      <c r="E1103" s="27" t="s">
        <v>1679</v>
      </c>
      <c r="F1103" s="32"/>
      <c r="G1103" s="53">
        <v>44.284086696891897</v>
      </c>
      <c r="H1103" s="30">
        <f t="shared" si="17"/>
        <v>0</v>
      </c>
      <c r="I1103" s="25"/>
    </row>
    <row r="1104" spans="1:9" x14ac:dyDescent="0.25">
      <c r="A1104" s="26" t="s">
        <v>1414</v>
      </c>
      <c r="B1104" s="27"/>
      <c r="C1104" s="37">
        <v>3</v>
      </c>
      <c r="D1104" s="27"/>
      <c r="E1104" s="27" t="s">
        <v>1680</v>
      </c>
      <c r="F1104" s="32"/>
      <c r="G1104" s="53">
        <v>36.744209821423702</v>
      </c>
      <c r="H1104" s="30">
        <f t="shared" si="17"/>
        <v>0</v>
      </c>
      <c r="I1104" s="25"/>
    </row>
    <row r="1105" spans="1:9" x14ac:dyDescent="0.25">
      <c r="A1105" s="26" t="s">
        <v>1415</v>
      </c>
      <c r="B1105" s="27"/>
      <c r="C1105" s="37">
        <v>3</v>
      </c>
      <c r="D1105" s="27"/>
      <c r="E1105" s="27" t="s">
        <v>1681</v>
      </c>
      <c r="F1105" s="32"/>
      <c r="G1105" s="53">
        <v>27.8026641870423</v>
      </c>
      <c r="H1105" s="30">
        <f t="shared" si="17"/>
        <v>0</v>
      </c>
      <c r="I1105" s="25"/>
    </row>
    <row r="1106" spans="1:9" x14ac:dyDescent="0.25">
      <c r="A1106" s="26" t="s">
        <v>1416</v>
      </c>
      <c r="B1106" s="27"/>
      <c r="C1106" s="37">
        <v>3</v>
      </c>
      <c r="D1106" s="27"/>
      <c r="E1106" s="27" t="s">
        <v>1682</v>
      </c>
      <c r="F1106" s="32"/>
      <c r="G1106" s="53">
        <v>26.052189344977599</v>
      </c>
      <c r="H1106" s="30">
        <f t="shared" si="17"/>
        <v>0</v>
      </c>
      <c r="I1106" s="25"/>
    </row>
    <row r="1107" spans="1:9" x14ac:dyDescent="0.25">
      <c r="A1107" s="26" t="s">
        <v>1417</v>
      </c>
      <c r="B1107" s="27"/>
      <c r="C1107" s="37">
        <v>3</v>
      </c>
      <c r="D1107" s="27"/>
      <c r="E1107" s="27" t="s">
        <v>1683</v>
      </c>
      <c r="F1107" s="32"/>
      <c r="G1107" s="53">
        <v>29.754044269581001</v>
      </c>
      <c r="H1107" s="30">
        <f t="shared" si="17"/>
        <v>0</v>
      </c>
      <c r="I1107" s="25"/>
    </row>
    <row r="1108" spans="1:9" x14ac:dyDescent="0.25">
      <c r="A1108" s="26" t="s">
        <v>1418</v>
      </c>
      <c r="B1108" s="27"/>
      <c r="C1108" s="37">
        <v>3</v>
      </c>
      <c r="D1108" s="27"/>
      <c r="E1108" s="27" t="s">
        <v>1684</v>
      </c>
      <c r="F1108" s="32"/>
      <c r="G1108" s="53">
        <v>32.930659573293902</v>
      </c>
      <c r="H1108" s="30">
        <f t="shared" si="17"/>
        <v>0</v>
      </c>
      <c r="I1108" s="25"/>
    </row>
    <row r="1109" spans="1:9" x14ac:dyDescent="0.25">
      <c r="A1109" s="26" t="s">
        <v>1419</v>
      </c>
      <c r="B1109" s="27"/>
      <c r="C1109" s="37">
        <v>3</v>
      </c>
      <c r="D1109" s="27"/>
      <c r="E1109" s="27" t="s">
        <v>1685</v>
      </c>
      <c r="F1109" s="32"/>
      <c r="G1109" s="53">
        <v>26.3433200368925</v>
      </c>
      <c r="H1109" s="30">
        <f t="shared" si="17"/>
        <v>0</v>
      </c>
      <c r="I1109" s="25"/>
    </row>
    <row r="1110" spans="1:9" x14ac:dyDescent="0.25">
      <c r="A1110" s="26" t="s">
        <v>1420</v>
      </c>
      <c r="B1110" s="27"/>
      <c r="C1110" s="37">
        <v>4</v>
      </c>
      <c r="D1110" s="27"/>
      <c r="E1110" s="27" t="s">
        <v>1678</v>
      </c>
      <c r="F1110" s="32"/>
      <c r="G1110" s="53">
        <v>19.022396975365101</v>
      </c>
      <c r="H1110" s="30">
        <f t="shared" si="17"/>
        <v>0</v>
      </c>
      <c r="I1110" s="25"/>
    </row>
    <row r="1111" spans="1:9" x14ac:dyDescent="0.25">
      <c r="A1111" s="26" t="s">
        <v>1421</v>
      </c>
      <c r="B1111" s="27"/>
      <c r="C1111" s="37">
        <v>4</v>
      </c>
      <c r="D1111" s="27"/>
      <c r="E1111" s="27" t="s">
        <v>1679</v>
      </c>
      <c r="F1111" s="32"/>
      <c r="G1111" s="53">
        <v>33.213065022668999</v>
      </c>
      <c r="H1111" s="30">
        <f t="shared" si="17"/>
        <v>0</v>
      </c>
      <c r="I1111" s="25"/>
    </row>
    <row r="1112" spans="1:9" x14ac:dyDescent="0.25">
      <c r="A1112" s="26" t="s">
        <v>1422</v>
      </c>
      <c r="B1112" s="27"/>
      <c r="C1112" s="37">
        <v>4</v>
      </c>
      <c r="D1112" s="27"/>
      <c r="E1112" s="27" t="s">
        <v>1680</v>
      </c>
      <c r="F1112" s="32"/>
      <c r="G1112" s="53">
        <v>27.5581573660677</v>
      </c>
      <c r="H1112" s="30">
        <f t="shared" si="17"/>
        <v>0</v>
      </c>
      <c r="I1112" s="25"/>
    </row>
    <row r="1113" spans="1:9" x14ac:dyDescent="0.25">
      <c r="A1113" s="26" t="s">
        <v>1423</v>
      </c>
      <c r="B1113" s="27"/>
      <c r="C1113" s="37">
        <v>4</v>
      </c>
      <c r="D1113" s="27"/>
      <c r="E1113" s="27" t="s">
        <v>1681</v>
      </c>
      <c r="F1113" s="32"/>
      <c r="G1113" s="53">
        <v>20.8519981402818</v>
      </c>
      <c r="H1113" s="30">
        <f t="shared" si="17"/>
        <v>0</v>
      </c>
      <c r="I1113" s="25"/>
    </row>
    <row r="1114" spans="1:9" x14ac:dyDescent="0.25">
      <c r="A1114" s="26" t="s">
        <v>1424</v>
      </c>
      <c r="B1114" s="27"/>
      <c r="C1114" s="37">
        <v>4</v>
      </c>
      <c r="D1114" s="27"/>
      <c r="E1114" s="27" t="s">
        <v>1682</v>
      </c>
      <c r="F1114" s="32"/>
      <c r="G1114" s="53">
        <v>19.539142008733201</v>
      </c>
      <c r="H1114" s="30">
        <f t="shared" si="17"/>
        <v>0</v>
      </c>
      <c r="I1114" s="25"/>
    </row>
    <row r="1115" spans="1:9" x14ac:dyDescent="0.25">
      <c r="A1115" s="26" t="s">
        <v>1425</v>
      </c>
      <c r="B1115" s="27"/>
      <c r="C1115" s="37">
        <v>4</v>
      </c>
      <c r="D1115" s="27"/>
      <c r="E1115" s="27" t="s">
        <v>1683</v>
      </c>
      <c r="F1115" s="32"/>
      <c r="G1115" s="53">
        <v>22.315533202185701</v>
      </c>
      <c r="H1115" s="30">
        <f t="shared" si="17"/>
        <v>0</v>
      </c>
      <c r="I1115" s="25"/>
    </row>
    <row r="1116" spans="1:9" x14ac:dyDescent="0.25">
      <c r="A1116" s="26" t="s">
        <v>1426</v>
      </c>
      <c r="B1116" s="27"/>
      <c r="C1116" s="37">
        <v>4</v>
      </c>
      <c r="D1116" s="27"/>
      <c r="E1116" s="27" t="s">
        <v>1684</v>
      </c>
      <c r="F1116" s="32"/>
      <c r="G1116" s="53">
        <v>24.6979946799704</v>
      </c>
      <c r="H1116" s="30">
        <f t="shared" si="17"/>
        <v>0</v>
      </c>
      <c r="I1116" s="25"/>
    </row>
    <row r="1117" spans="1:9" x14ac:dyDescent="0.25">
      <c r="A1117" s="26" t="s">
        <v>1427</v>
      </c>
      <c r="B1117" s="27"/>
      <c r="C1117" s="37">
        <v>4</v>
      </c>
      <c r="D1117" s="27"/>
      <c r="E1117" s="27" t="s">
        <v>1685</v>
      </c>
      <c r="F1117" s="32"/>
      <c r="G1117" s="53">
        <v>19.757490027669402</v>
      </c>
      <c r="H1117" s="30">
        <f t="shared" si="17"/>
        <v>0</v>
      </c>
      <c r="I1117" s="25"/>
    </row>
    <row r="1118" spans="1:9" x14ac:dyDescent="0.25">
      <c r="A1118" s="26" t="s">
        <v>1428</v>
      </c>
      <c r="B1118" s="27"/>
      <c r="C1118" s="37">
        <v>5</v>
      </c>
      <c r="D1118" s="27"/>
      <c r="E1118" s="27" t="s">
        <v>1678</v>
      </c>
      <c r="F1118" s="32"/>
      <c r="G1118" s="53">
        <v>15.217917580292101</v>
      </c>
      <c r="H1118" s="30">
        <f t="shared" si="17"/>
        <v>0</v>
      </c>
      <c r="I1118" s="25"/>
    </row>
    <row r="1119" spans="1:9" x14ac:dyDescent="0.25">
      <c r="A1119" s="26" t="s">
        <v>1429</v>
      </c>
      <c r="B1119" s="27"/>
      <c r="C1119" s="37">
        <v>5</v>
      </c>
      <c r="D1119" s="27"/>
      <c r="E1119" s="27" t="s">
        <v>1679</v>
      </c>
      <c r="F1119" s="32"/>
      <c r="G1119" s="53">
        <v>26.5704520181352</v>
      </c>
      <c r="H1119" s="30">
        <f t="shared" si="17"/>
        <v>0</v>
      </c>
      <c r="I1119" s="25"/>
    </row>
    <row r="1120" spans="1:9" x14ac:dyDescent="0.25">
      <c r="A1120" s="26" t="s">
        <v>1430</v>
      </c>
      <c r="B1120" s="27"/>
      <c r="C1120" s="37">
        <v>5</v>
      </c>
      <c r="D1120" s="27"/>
      <c r="E1120" s="27" t="s">
        <v>1680</v>
      </c>
      <c r="F1120" s="32"/>
      <c r="G1120" s="53">
        <v>22.046525892854302</v>
      </c>
      <c r="H1120" s="30">
        <f t="shared" si="17"/>
        <v>0</v>
      </c>
      <c r="I1120" s="25"/>
    </row>
    <row r="1121" spans="1:9" x14ac:dyDescent="0.25">
      <c r="A1121" s="26" t="s">
        <v>1431</v>
      </c>
      <c r="B1121" s="27"/>
      <c r="C1121" s="37">
        <v>5</v>
      </c>
      <c r="D1121" s="27"/>
      <c r="E1121" s="27" t="s">
        <v>1681</v>
      </c>
      <c r="F1121" s="32"/>
      <c r="G1121" s="53">
        <v>16.681598512225399</v>
      </c>
      <c r="H1121" s="30">
        <f t="shared" si="17"/>
        <v>0</v>
      </c>
      <c r="I1121" s="25"/>
    </row>
    <row r="1122" spans="1:9" x14ac:dyDescent="0.25">
      <c r="A1122" s="26" t="s">
        <v>1432</v>
      </c>
      <c r="B1122" s="27"/>
      <c r="C1122" s="37">
        <v>5</v>
      </c>
      <c r="D1122" s="27"/>
      <c r="E1122" s="27" t="s">
        <v>1682</v>
      </c>
      <c r="F1122" s="32"/>
      <c r="G1122" s="53">
        <v>15.631313606986501</v>
      </c>
      <c r="H1122" s="30">
        <f t="shared" si="17"/>
        <v>0</v>
      </c>
      <c r="I1122" s="25"/>
    </row>
    <row r="1123" spans="1:9" x14ac:dyDescent="0.25">
      <c r="A1123" s="26" t="s">
        <v>1433</v>
      </c>
      <c r="B1123" s="27"/>
      <c r="C1123" s="37">
        <v>5</v>
      </c>
      <c r="D1123" s="27"/>
      <c r="E1123" s="27" t="s">
        <v>1683</v>
      </c>
      <c r="F1123" s="32"/>
      <c r="G1123" s="53">
        <v>17.852426561748601</v>
      </c>
      <c r="H1123" s="30">
        <f t="shared" si="17"/>
        <v>0</v>
      </c>
      <c r="I1123" s="25"/>
    </row>
    <row r="1124" spans="1:9" x14ac:dyDescent="0.25">
      <c r="A1124" s="26" t="s">
        <v>1434</v>
      </c>
      <c r="B1124" s="27"/>
      <c r="C1124" s="37">
        <v>5</v>
      </c>
      <c r="D1124" s="27"/>
      <c r="E1124" s="27" t="s">
        <v>1684</v>
      </c>
      <c r="F1124" s="32"/>
      <c r="G1124" s="53">
        <v>19.758395743976401</v>
      </c>
      <c r="H1124" s="30">
        <f t="shared" si="17"/>
        <v>0</v>
      </c>
      <c r="I1124" s="25"/>
    </row>
    <row r="1125" spans="1:9" x14ac:dyDescent="0.25">
      <c r="A1125" s="26" t="s">
        <v>1435</v>
      </c>
      <c r="B1125" s="27"/>
      <c r="C1125" s="37">
        <v>5</v>
      </c>
      <c r="D1125" s="27"/>
      <c r="E1125" s="27" t="s">
        <v>1685</v>
      </c>
      <c r="F1125" s="32"/>
      <c r="G1125" s="53">
        <v>15.805992022135401</v>
      </c>
      <c r="H1125" s="30">
        <f t="shared" si="17"/>
        <v>0</v>
      </c>
      <c r="I1125" s="25"/>
    </row>
    <row r="1126" spans="1:9" x14ac:dyDescent="0.25">
      <c r="A1126" s="26" t="s">
        <v>1436</v>
      </c>
      <c r="B1126" s="27"/>
      <c r="C1126" s="37">
        <v>6</v>
      </c>
      <c r="D1126" s="27"/>
      <c r="E1126" s="27" t="s">
        <v>1678</v>
      </c>
      <c r="F1126" s="32"/>
      <c r="G1126" s="53">
        <v>12.681597983576699</v>
      </c>
      <c r="H1126" s="30">
        <f t="shared" si="17"/>
        <v>0</v>
      </c>
      <c r="I1126" s="25"/>
    </row>
    <row r="1127" spans="1:9" x14ac:dyDescent="0.25">
      <c r="A1127" s="26" t="s">
        <v>1437</v>
      </c>
      <c r="B1127" s="27"/>
      <c r="C1127" s="37">
        <v>6</v>
      </c>
      <c r="D1127" s="27"/>
      <c r="E1127" s="27" t="s">
        <v>1679</v>
      </c>
      <c r="F1127" s="32"/>
      <c r="G1127" s="53">
        <v>22.142043348445998</v>
      </c>
      <c r="H1127" s="30">
        <f t="shared" si="17"/>
        <v>0</v>
      </c>
      <c r="I1127" s="25"/>
    </row>
    <row r="1128" spans="1:9" x14ac:dyDescent="0.25">
      <c r="A1128" s="26" t="s">
        <v>1438</v>
      </c>
      <c r="B1128" s="27"/>
      <c r="C1128" s="37">
        <v>6</v>
      </c>
      <c r="D1128" s="27"/>
      <c r="E1128" s="27" t="s">
        <v>1680</v>
      </c>
      <c r="F1128" s="32"/>
      <c r="G1128" s="53">
        <v>18.372104910711901</v>
      </c>
      <c r="H1128" s="30">
        <f t="shared" si="17"/>
        <v>0</v>
      </c>
      <c r="I1128" s="25"/>
    </row>
    <row r="1129" spans="1:9" x14ac:dyDescent="0.25">
      <c r="A1129" s="26" t="s">
        <v>1439</v>
      </c>
      <c r="B1129" s="27"/>
      <c r="C1129" s="37">
        <v>6</v>
      </c>
      <c r="D1129" s="27"/>
      <c r="E1129" s="27" t="s">
        <v>1681</v>
      </c>
      <c r="F1129" s="32"/>
      <c r="G1129" s="53">
        <v>13.9013320935212</v>
      </c>
      <c r="H1129" s="30">
        <f t="shared" si="17"/>
        <v>0</v>
      </c>
      <c r="I1129" s="25"/>
    </row>
    <row r="1130" spans="1:9" x14ac:dyDescent="0.25">
      <c r="A1130" s="26" t="s">
        <v>1440</v>
      </c>
      <c r="B1130" s="27"/>
      <c r="C1130" s="37">
        <v>6</v>
      </c>
      <c r="D1130" s="27"/>
      <c r="E1130" s="27" t="s">
        <v>1682</v>
      </c>
      <c r="F1130" s="32"/>
      <c r="G1130" s="53">
        <v>13.0260946724887</v>
      </c>
      <c r="H1130" s="30">
        <f t="shared" si="17"/>
        <v>0</v>
      </c>
      <c r="I1130" s="25"/>
    </row>
    <row r="1131" spans="1:9" x14ac:dyDescent="0.25">
      <c r="A1131" s="26" t="s">
        <v>1441</v>
      </c>
      <c r="B1131" s="27"/>
      <c r="C1131" s="37">
        <v>6</v>
      </c>
      <c r="D1131" s="27"/>
      <c r="E1131" s="27" t="s">
        <v>1683</v>
      </c>
      <c r="F1131" s="32"/>
      <c r="G1131" s="53">
        <v>14.877022134790501</v>
      </c>
      <c r="H1131" s="30">
        <f t="shared" si="17"/>
        <v>0</v>
      </c>
      <c r="I1131" s="25"/>
    </row>
    <row r="1132" spans="1:9" x14ac:dyDescent="0.25">
      <c r="A1132" s="26" t="s">
        <v>1442</v>
      </c>
      <c r="B1132" s="27"/>
      <c r="C1132" s="37">
        <v>6</v>
      </c>
      <c r="D1132" s="27"/>
      <c r="E1132" s="27" t="s">
        <v>1684</v>
      </c>
      <c r="F1132" s="32"/>
      <c r="G1132" s="53">
        <v>16.465329786647001</v>
      </c>
      <c r="H1132" s="30">
        <f t="shared" si="17"/>
        <v>0</v>
      </c>
      <c r="I1132" s="25"/>
    </row>
    <row r="1133" spans="1:9" x14ac:dyDescent="0.25">
      <c r="A1133" s="26" t="s">
        <v>1443</v>
      </c>
      <c r="B1133" s="27"/>
      <c r="C1133" s="37">
        <v>6</v>
      </c>
      <c r="D1133" s="27"/>
      <c r="E1133" s="27" t="s">
        <v>1685</v>
      </c>
      <c r="F1133" s="32"/>
      <c r="G1133" s="53">
        <v>13.1716600184462</v>
      </c>
      <c r="H1133" s="30">
        <f t="shared" si="17"/>
        <v>0</v>
      </c>
      <c r="I1133" s="25"/>
    </row>
    <row r="1134" spans="1:9" x14ac:dyDescent="0.25">
      <c r="A1134" s="26" t="s">
        <v>1444</v>
      </c>
      <c r="B1134" s="27"/>
      <c r="C1134" s="37">
        <v>7</v>
      </c>
      <c r="D1134" s="27"/>
      <c r="E1134" s="27" t="s">
        <v>1678</v>
      </c>
      <c r="F1134" s="32"/>
      <c r="G1134" s="53">
        <v>10.869941128780001</v>
      </c>
      <c r="H1134" s="30">
        <f t="shared" si="17"/>
        <v>0</v>
      </c>
      <c r="I1134" s="25"/>
    </row>
    <row r="1135" spans="1:9" x14ac:dyDescent="0.25">
      <c r="A1135" s="26" t="s">
        <v>1445</v>
      </c>
      <c r="B1135" s="27"/>
      <c r="C1135" s="37">
        <v>7</v>
      </c>
      <c r="D1135" s="27"/>
      <c r="E1135" s="27" t="s">
        <v>1679</v>
      </c>
      <c r="F1135" s="32"/>
      <c r="G1135" s="53">
        <v>18.978894298667999</v>
      </c>
      <c r="H1135" s="30">
        <f t="shared" si="17"/>
        <v>0</v>
      </c>
      <c r="I1135" s="25"/>
    </row>
    <row r="1136" spans="1:9" x14ac:dyDescent="0.25">
      <c r="A1136" s="26" t="s">
        <v>1446</v>
      </c>
      <c r="B1136" s="27"/>
      <c r="C1136" s="37">
        <v>7</v>
      </c>
      <c r="D1136" s="27"/>
      <c r="E1136" s="27" t="s">
        <v>1680</v>
      </c>
      <c r="F1136" s="32"/>
      <c r="G1136" s="53">
        <v>15.7475184948958</v>
      </c>
      <c r="H1136" s="30">
        <f t="shared" si="17"/>
        <v>0</v>
      </c>
      <c r="I1136" s="25"/>
    </row>
    <row r="1137" spans="1:9" x14ac:dyDescent="0.25">
      <c r="A1137" s="26" t="s">
        <v>1447</v>
      </c>
      <c r="B1137" s="27"/>
      <c r="C1137" s="37">
        <v>7</v>
      </c>
      <c r="D1137" s="27"/>
      <c r="E1137" s="27" t="s">
        <v>1681</v>
      </c>
      <c r="F1137" s="32"/>
      <c r="G1137" s="53">
        <v>11.9154275087324</v>
      </c>
      <c r="H1137" s="30">
        <f t="shared" si="17"/>
        <v>0</v>
      </c>
      <c r="I1137" s="25"/>
    </row>
    <row r="1138" spans="1:9" x14ac:dyDescent="0.25">
      <c r="A1138" s="26" t="s">
        <v>1448</v>
      </c>
      <c r="B1138" s="27"/>
      <c r="C1138" s="37">
        <v>7</v>
      </c>
      <c r="D1138" s="27"/>
      <c r="E1138" s="27" t="s">
        <v>1682</v>
      </c>
      <c r="F1138" s="32"/>
      <c r="G1138" s="53">
        <v>11.165224004990399</v>
      </c>
      <c r="H1138" s="30">
        <f t="shared" si="17"/>
        <v>0</v>
      </c>
      <c r="I1138" s="25"/>
    </row>
    <row r="1139" spans="1:9" x14ac:dyDescent="0.25">
      <c r="A1139" s="26" t="s">
        <v>1449</v>
      </c>
      <c r="B1139" s="27"/>
      <c r="C1139" s="37">
        <v>7</v>
      </c>
      <c r="D1139" s="27"/>
      <c r="E1139" s="27" t="s">
        <v>1683</v>
      </c>
      <c r="F1139" s="32"/>
      <c r="G1139" s="53">
        <v>12.7517332583919</v>
      </c>
      <c r="H1139" s="30">
        <f t="shared" si="17"/>
        <v>0</v>
      </c>
      <c r="I1139" s="25"/>
    </row>
    <row r="1140" spans="1:9" x14ac:dyDescent="0.25">
      <c r="A1140" s="26" t="s">
        <v>1450</v>
      </c>
      <c r="B1140" s="27"/>
      <c r="C1140" s="37">
        <v>7</v>
      </c>
      <c r="D1140" s="27"/>
      <c r="E1140" s="27" t="s">
        <v>1684</v>
      </c>
      <c r="F1140" s="32"/>
      <c r="G1140" s="53">
        <v>14.113139817125999</v>
      </c>
      <c r="H1140" s="30">
        <f t="shared" si="17"/>
        <v>0</v>
      </c>
      <c r="I1140" s="25"/>
    </row>
    <row r="1141" spans="1:9" x14ac:dyDescent="0.25">
      <c r="A1141" s="26" t="s">
        <v>1451</v>
      </c>
      <c r="B1141" s="27"/>
      <c r="C1141" s="37">
        <v>7</v>
      </c>
      <c r="D1141" s="27"/>
      <c r="E1141" s="27" t="s">
        <v>1685</v>
      </c>
      <c r="F1141" s="32"/>
      <c r="G1141" s="53">
        <v>11.289994301525301</v>
      </c>
      <c r="H1141" s="30">
        <f t="shared" si="17"/>
        <v>0</v>
      </c>
      <c r="I1141" s="25"/>
    </row>
    <row r="1142" spans="1:9" x14ac:dyDescent="0.25">
      <c r="A1142" s="26" t="s">
        <v>1452</v>
      </c>
      <c r="B1142" s="27"/>
      <c r="C1142" s="37">
        <v>8</v>
      </c>
      <c r="D1142" s="27"/>
      <c r="E1142" s="27" t="s">
        <v>1678</v>
      </c>
      <c r="F1142" s="32"/>
      <c r="G1142" s="53">
        <v>9.5111984876825399</v>
      </c>
      <c r="H1142" s="30">
        <f t="shared" si="17"/>
        <v>0</v>
      </c>
      <c r="I1142" s="25"/>
    </row>
    <row r="1143" spans="1:9" x14ac:dyDescent="0.25">
      <c r="A1143" s="26" t="s">
        <v>1453</v>
      </c>
      <c r="B1143" s="27"/>
      <c r="C1143" s="37">
        <v>8</v>
      </c>
      <c r="D1143" s="27"/>
      <c r="E1143" s="27" t="s">
        <v>1679</v>
      </c>
      <c r="F1143" s="32"/>
      <c r="G1143" s="53">
        <v>16.6065325113345</v>
      </c>
      <c r="H1143" s="30">
        <f t="shared" si="17"/>
        <v>0</v>
      </c>
      <c r="I1143" s="25"/>
    </row>
    <row r="1144" spans="1:9" x14ac:dyDescent="0.25">
      <c r="A1144" s="26" t="s">
        <v>1454</v>
      </c>
      <c r="B1144" s="27"/>
      <c r="C1144" s="37">
        <v>8</v>
      </c>
      <c r="D1144" s="27"/>
      <c r="E1144" s="27" t="s">
        <v>1680</v>
      </c>
      <c r="F1144" s="32"/>
      <c r="G1144" s="53">
        <v>13.7790786830339</v>
      </c>
      <c r="H1144" s="30">
        <f t="shared" si="17"/>
        <v>0</v>
      </c>
      <c r="I1144" s="25"/>
    </row>
    <row r="1145" spans="1:9" x14ac:dyDescent="0.25">
      <c r="A1145" s="26" t="s">
        <v>1455</v>
      </c>
      <c r="B1145" s="27"/>
      <c r="C1145" s="37">
        <v>8</v>
      </c>
      <c r="D1145" s="27"/>
      <c r="E1145" s="27" t="s">
        <v>1681</v>
      </c>
      <c r="F1145" s="32"/>
      <c r="G1145" s="53">
        <v>10.4259990701409</v>
      </c>
      <c r="H1145" s="30">
        <f t="shared" si="17"/>
        <v>0</v>
      </c>
      <c r="I1145" s="25"/>
    </row>
    <row r="1146" spans="1:9" x14ac:dyDescent="0.25">
      <c r="A1146" s="26" t="s">
        <v>1456</v>
      </c>
      <c r="B1146" s="27"/>
      <c r="C1146" s="37">
        <v>8</v>
      </c>
      <c r="D1146" s="27"/>
      <c r="E1146" s="27" t="s">
        <v>1682</v>
      </c>
      <c r="F1146" s="32"/>
      <c r="G1146" s="53">
        <v>9.7695710043666004</v>
      </c>
      <c r="H1146" s="30">
        <f t="shared" si="17"/>
        <v>0</v>
      </c>
      <c r="I1146" s="25"/>
    </row>
    <row r="1147" spans="1:9" x14ac:dyDescent="0.25">
      <c r="A1147" s="26" t="s">
        <v>1457</v>
      </c>
      <c r="B1147" s="27"/>
      <c r="C1147" s="37">
        <v>8</v>
      </c>
      <c r="D1147" s="27"/>
      <c r="E1147" s="27" t="s">
        <v>1683</v>
      </c>
      <c r="F1147" s="32"/>
      <c r="G1147" s="53">
        <v>11.157766601092799</v>
      </c>
      <c r="H1147" s="30">
        <f t="shared" si="17"/>
        <v>0</v>
      </c>
      <c r="I1147" s="25"/>
    </row>
    <row r="1148" spans="1:9" x14ac:dyDescent="0.25">
      <c r="A1148" s="26" t="s">
        <v>1458</v>
      </c>
      <c r="B1148" s="27"/>
      <c r="C1148" s="37">
        <v>8</v>
      </c>
      <c r="D1148" s="27"/>
      <c r="E1148" s="27" t="s">
        <v>1684</v>
      </c>
      <c r="F1148" s="32"/>
      <c r="G1148" s="53">
        <v>12.348997339985299</v>
      </c>
      <c r="H1148" s="30">
        <f t="shared" si="17"/>
        <v>0</v>
      </c>
      <c r="I1148" s="25"/>
    </row>
    <row r="1149" spans="1:9" x14ac:dyDescent="0.25">
      <c r="A1149" s="26" t="s">
        <v>1459</v>
      </c>
      <c r="B1149" s="27"/>
      <c r="C1149" s="37">
        <v>8</v>
      </c>
      <c r="D1149" s="27"/>
      <c r="E1149" s="27" t="s">
        <v>1685</v>
      </c>
      <c r="F1149" s="32"/>
      <c r="G1149" s="53">
        <v>9.8787450138346706</v>
      </c>
      <c r="H1149" s="30">
        <f t="shared" si="17"/>
        <v>0</v>
      </c>
      <c r="I1149" s="25"/>
    </row>
    <row r="1150" spans="1:9" x14ac:dyDescent="0.25">
      <c r="A1150" s="26" t="s">
        <v>1460</v>
      </c>
      <c r="B1150" s="27"/>
      <c r="C1150" s="37">
        <v>9</v>
      </c>
      <c r="D1150" s="27"/>
      <c r="E1150" s="27" t="s">
        <v>1678</v>
      </c>
      <c r="F1150" s="32"/>
      <c r="G1150" s="53">
        <v>8.4543986557178208</v>
      </c>
      <c r="H1150" s="30">
        <f t="shared" si="17"/>
        <v>0</v>
      </c>
      <c r="I1150" s="25"/>
    </row>
    <row r="1151" spans="1:9" x14ac:dyDescent="0.25">
      <c r="A1151" s="26" t="s">
        <v>1461</v>
      </c>
      <c r="B1151" s="27"/>
      <c r="C1151" s="37">
        <v>9</v>
      </c>
      <c r="D1151" s="27"/>
      <c r="E1151" s="27" t="s">
        <v>1679</v>
      </c>
      <c r="F1151" s="32"/>
      <c r="G1151" s="53">
        <v>14.7613622322973</v>
      </c>
      <c r="H1151" s="30">
        <f t="shared" si="17"/>
        <v>0</v>
      </c>
      <c r="I1151" s="25"/>
    </row>
    <row r="1152" spans="1:9" x14ac:dyDescent="0.25">
      <c r="A1152" s="26" t="s">
        <v>1462</v>
      </c>
      <c r="B1152" s="27"/>
      <c r="C1152" s="37">
        <v>9</v>
      </c>
      <c r="D1152" s="27"/>
      <c r="E1152" s="27" t="s">
        <v>1680</v>
      </c>
      <c r="F1152" s="32"/>
      <c r="G1152" s="53">
        <v>12.248069940474601</v>
      </c>
      <c r="H1152" s="30">
        <f t="shared" si="17"/>
        <v>0</v>
      </c>
      <c r="I1152" s="25"/>
    </row>
    <row r="1153" spans="1:9" x14ac:dyDescent="0.25">
      <c r="A1153" s="26" t="s">
        <v>1463</v>
      </c>
      <c r="B1153" s="27"/>
      <c r="C1153" s="37">
        <v>9</v>
      </c>
      <c r="D1153" s="27"/>
      <c r="E1153" s="27" t="s">
        <v>1681</v>
      </c>
      <c r="F1153" s="32"/>
      <c r="G1153" s="53">
        <v>9.2675547290141207</v>
      </c>
      <c r="H1153" s="30">
        <f t="shared" si="17"/>
        <v>0</v>
      </c>
      <c r="I1153" s="25"/>
    </row>
    <row r="1154" spans="1:9" x14ac:dyDescent="0.25">
      <c r="A1154" s="26" t="s">
        <v>1464</v>
      </c>
      <c r="B1154" s="27"/>
      <c r="C1154" s="37">
        <v>9</v>
      </c>
      <c r="D1154" s="27"/>
      <c r="E1154" s="27" t="s">
        <v>1682</v>
      </c>
      <c r="F1154" s="32"/>
      <c r="G1154" s="53">
        <v>8.6840631149925294</v>
      </c>
      <c r="H1154" s="30">
        <f t="shared" si="17"/>
        <v>0</v>
      </c>
      <c r="I1154" s="25"/>
    </row>
    <row r="1155" spans="1:9" x14ac:dyDescent="0.25">
      <c r="A1155" s="26" t="s">
        <v>1465</v>
      </c>
      <c r="B1155" s="27"/>
      <c r="C1155" s="37">
        <v>9</v>
      </c>
      <c r="D1155" s="27"/>
      <c r="E1155" s="27" t="s">
        <v>1683</v>
      </c>
      <c r="F1155" s="32"/>
      <c r="G1155" s="53">
        <v>9.9180147565269703</v>
      </c>
      <c r="H1155" s="30">
        <f t="shared" si="17"/>
        <v>0</v>
      </c>
      <c r="I1155" s="25"/>
    </row>
    <row r="1156" spans="1:9" x14ac:dyDescent="0.25">
      <c r="A1156" s="26" t="s">
        <v>1466</v>
      </c>
      <c r="B1156" s="27"/>
      <c r="C1156" s="37">
        <v>9</v>
      </c>
      <c r="D1156" s="27"/>
      <c r="E1156" s="27" t="s">
        <v>1684</v>
      </c>
      <c r="F1156" s="32"/>
      <c r="G1156" s="53">
        <v>10.976886524431301</v>
      </c>
      <c r="H1156" s="30">
        <f t="shared" si="17"/>
        <v>0</v>
      </c>
      <c r="I1156" s="25"/>
    </row>
    <row r="1157" spans="1:9" x14ac:dyDescent="0.25">
      <c r="A1157" s="26" t="s">
        <v>1467</v>
      </c>
      <c r="B1157" s="27"/>
      <c r="C1157" s="37">
        <v>9</v>
      </c>
      <c r="D1157" s="27"/>
      <c r="E1157" s="27" t="s">
        <v>1685</v>
      </c>
      <c r="F1157" s="32"/>
      <c r="G1157" s="53">
        <v>8.7811066789641607</v>
      </c>
      <c r="H1157" s="30">
        <f t="shared" si="17"/>
        <v>0</v>
      </c>
      <c r="I1157" s="25"/>
    </row>
    <row r="1158" spans="1:9" x14ac:dyDescent="0.25">
      <c r="A1158" s="26" t="s">
        <v>1468</v>
      </c>
      <c r="B1158" s="27"/>
      <c r="C1158" s="37">
        <v>10</v>
      </c>
      <c r="D1158" s="27"/>
      <c r="E1158" s="27" t="s">
        <v>1678</v>
      </c>
      <c r="F1158" s="32"/>
      <c r="G1158" s="53">
        <v>7.6089587901460298</v>
      </c>
      <c r="H1158" s="30">
        <f t="shared" si="17"/>
        <v>0</v>
      </c>
      <c r="I1158" s="25"/>
    </row>
    <row r="1159" spans="1:9" x14ac:dyDescent="0.25">
      <c r="A1159" s="26" t="s">
        <v>1469</v>
      </c>
      <c r="B1159" s="27"/>
      <c r="C1159" s="37">
        <v>10</v>
      </c>
      <c r="D1159" s="27"/>
      <c r="E1159" s="27" t="s">
        <v>1679</v>
      </c>
      <c r="F1159" s="32"/>
      <c r="G1159" s="53">
        <v>13.2852260090676</v>
      </c>
      <c r="H1159" s="30">
        <f t="shared" ref="H1159:H1165" si="18">G1159*F1159</f>
        <v>0</v>
      </c>
      <c r="I1159" s="25"/>
    </row>
    <row r="1160" spans="1:9" x14ac:dyDescent="0.25">
      <c r="A1160" s="26" t="s">
        <v>1470</v>
      </c>
      <c r="B1160" s="27"/>
      <c r="C1160" s="37">
        <v>10</v>
      </c>
      <c r="D1160" s="27"/>
      <c r="E1160" s="27" t="s">
        <v>1680</v>
      </c>
      <c r="F1160" s="32"/>
      <c r="G1160" s="53">
        <v>11.023262946427099</v>
      </c>
      <c r="H1160" s="30">
        <f t="shared" si="18"/>
        <v>0</v>
      </c>
      <c r="I1160" s="25"/>
    </row>
    <row r="1161" spans="1:9" x14ac:dyDescent="0.25">
      <c r="A1161" s="26" t="s">
        <v>1471</v>
      </c>
      <c r="B1161" s="27"/>
      <c r="C1161" s="37">
        <v>10</v>
      </c>
      <c r="D1161" s="27"/>
      <c r="E1161" s="27" t="s">
        <v>1681</v>
      </c>
      <c r="F1161" s="32"/>
      <c r="G1161" s="53">
        <v>8.3407992561127102</v>
      </c>
      <c r="H1161" s="30">
        <f t="shared" si="18"/>
        <v>0</v>
      </c>
      <c r="I1161" s="25"/>
    </row>
    <row r="1162" spans="1:9" x14ac:dyDescent="0.25">
      <c r="A1162" s="26" t="s">
        <v>1472</v>
      </c>
      <c r="B1162" s="27"/>
      <c r="C1162" s="37">
        <v>10</v>
      </c>
      <c r="D1162" s="27"/>
      <c r="E1162" s="27" t="s">
        <v>1682</v>
      </c>
      <c r="F1162" s="32"/>
      <c r="G1162" s="53">
        <v>7.8156568034932796</v>
      </c>
      <c r="H1162" s="30">
        <f t="shared" si="18"/>
        <v>0</v>
      </c>
      <c r="I1162" s="25"/>
    </row>
    <row r="1163" spans="1:9" x14ac:dyDescent="0.25">
      <c r="A1163" s="26" t="s">
        <v>1473</v>
      </c>
      <c r="B1163" s="27"/>
      <c r="C1163" s="37">
        <v>10</v>
      </c>
      <c r="D1163" s="27"/>
      <c r="E1163" s="27" t="s">
        <v>1683</v>
      </c>
      <c r="F1163" s="32"/>
      <c r="G1163" s="53">
        <v>8.9262132808742702</v>
      </c>
      <c r="H1163" s="30">
        <f t="shared" si="18"/>
        <v>0</v>
      </c>
      <c r="I1163" s="25"/>
    </row>
    <row r="1164" spans="1:9" x14ac:dyDescent="0.25">
      <c r="A1164" s="26" t="s">
        <v>1474</v>
      </c>
      <c r="B1164" s="27"/>
      <c r="C1164" s="37">
        <v>10</v>
      </c>
      <c r="D1164" s="27"/>
      <c r="E1164" s="27" t="s">
        <v>1684</v>
      </c>
      <c r="F1164" s="32"/>
      <c r="G1164" s="53">
        <v>9.8791978719881808</v>
      </c>
      <c r="H1164" s="30">
        <f t="shared" si="18"/>
        <v>0</v>
      </c>
      <c r="I1164" s="25"/>
    </row>
    <row r="1165" spans="1:9" ht="15.75" thickBot="1" x14ac:dyDescent="0.3">
      <c r="A1165" s="28" t="s">
        <v>1475</v>
      </c>
      <c r="B1165" s="29"/>
      <c r="C1165" s="39">
        <v>10</v>
      </c>
      <c r="D1165" s="29"/>
      <c r="E1165" s="29" t="s">
        <v>1685</v>
      </c>
      <c r="F1165" s="40"/>
      <c r="G1165" s="55">
        <v>7.9029960110677404</v>
      </c>
      <c r="H1165" s="31">
        <f t="shared" si="18"/>
        <v>0</v>
      </c>
      <c r="I1165" s="25"/>
    </row>
    <row r="1166" spans="1:9" ht="15.75" thickBot="1" x14ac:dyDescent="0.3">
      <c r="A1166" s="97"/>
      <c r="B1166" s="20"/>
      <c r="C1166" s="21"/>
      <c r="D1166" s="22"/>
      <c r="E1166" s="23"/>
      <c r="F1166" s="23"/>
      <c r="G1166" s="22"/>
      <c r="H1166" s="97"/>
    </row>
    <row r="1167" spans="1:9" ht="15.75" thickBot="1" x14ac:dyDescent="0.3">
      <c r="A1167" s="41" t="s">
        <v>26</v>
      </c>
      <c r="B1167" s="35" t="s">
        <v>1690</v>
      </c>
      <c r="C1167" s="35"/>
      <c r="D1167" s="35"/>
      <c r="E1167" s="35"/>
      <c r="F1167" s="35">
        <f>SUM(F1094:F1165)</f>
        <v>0</v>
      </c>
      <c r="G1167" s="79">
        <f>SUMPRODUCT($F$1094:$F$1165,G$1094:G$1165)</f>
        <v>0</v>
      </c>
      <c r="H1167" s="97"/>
    </row>
    <row r="1168" spans="1:9" ht="15.75" thickBot="1" x14ac:dyDescent="0.3">
      <c r="A1168" s="97"/>
      <c r="B1168" s="20"/>
      <c r="C1168" s="21"/>
      <c r="D1168" s="22"/>
      <c r="E1168" s="23"/>
      <c r="F1168" s="23"/>
      <c r="G1168" s="22"/>
      <c r="H1168" s="97"/>
    </row>
    <row r="1169" spans="1:8" x14ac:dyDescent="0.25">
      <c r="A1169" s="2" t="s">
        <v>507</v>
      </c>
      <c r="B1169" s="6"/>
      <c r="C1169" s="6"/>
      <c r="D1169" s="6" t="s">
        <v>5</v>
      </c>
      <c r="E1169" s="6"/>
      <c r="F1169" s="6" t="s">
        <v>6</v>
      </c>
      <c r="G1169" s="6" t="s">
        <v>1687</v>
      </c>
      <c r="H1169" s="7" t="s">
        <v>1699</v>
      </c>
    </row>
    <row r="1170" spans="1:8" x14ac:dyDescent="0.25">
      <c r="A1170" s="26" t="s">
        <v>1476</v>
      </c>
      <c r="B1170" s="27"/>
      <c r="C1170" s="27"/>
      <c r="D1170" s="27" t="s">
        <v>1602</v>
      </c>
      <c r="E1170" s="27"/>
      <c r="F1170" s="32"/>
      <c r="G1170" s="53">
        <v>203.31460202339201</v>
      </c>
      <c r="H1170" s="30">
        <f>G1170*F1170</f>
        <v>0</v>
      </c>
    </row>
    <row r="1171" spans="1:8" x14ac:dyDescent="0.25">
      <c r="A1171" s="26" t="s">
        <v>1477</v>
      </c>
      <c r="B1171" s="27"/>
      <c r="C1171" s="27"/>
      <c r="D1171" s="27" t="s">
        <v>1603</v>
      </c>
      <c r="E1171" s="27"/>
      <c r="F1171" s="32"/>
      <c r="G1171" s="53">
        <v>261.56114326651903</v>
      </c>
      <c r="H1171" s="30">
        <f t="shared" ref="H1171:H1204" si="19">G1171*F1171</f>
        <v>0</v>
      </c>
    </row>
    <row r="1172" spans="1:8" x14ac:dyDescent="0.25">
      <c r="A1172" s="26" t="s">
        <v>1478</v>
      </c>
      <c r="B1172" s="27"/>
      <c r="C1172" s="27"/>
      <c r="D1172" s="27" t="s">
        <v>1604</v>
      </c>
      <c r="E1172" s="27"/>
      <c r="F1172" s="32"/>
      <c r="G1172" s="53">
        <v>277.70348683839399</v>
      </c>
      <c r="H1172" s="30">
        <f t="shared" si="19"/>
        <v>0</v>
      </c>
    </row>
    <row r="1173" spans="1:8" x14ac:dyDescent="0.25">
      <c r="A1173" s="26" t="s">
        <v>1479</v>
      </c>
      <c r="B1173" s="27"/>
      <c r="C1173" s="27"/>
      <c r="D1173" s="27" t="s">
        <v>1605</v>
      </c>
      <c r="E1173" s="27"/>
      <c r="F1173" s="32"/>
      <c r="G1173" s="53">
        <v>313.25925001409797</v>
      </c>
      <c r="H1173" s="30">
        <f t="shared" si="19"/>
        <v>0</v>
      </c>
    </row>
    <row r="1174" spans="1:8" x14ac:dyDescent="0.25">
      <c r="A1174" s="26" t="s">
        <v>1480</v>
      </c>
      <c r="B1174" s="27"/>
      <c r="C1174" s="27"/>
      <c r="D1174" s="27" t="s">
        <v>1606</v>
      </c>
      <c r="E1174" s="27"/>
      <c r="F1174" s="32"/>
      <c r="G1174" s="53">
        <v>235.591566544399</v>
      </c>
      <c r="H1174" s="30">
        <f t="shared" si="19"/>
        <v>0</v>
      </c>
    </row>
    <row r="1175" spans="1:8" x14ac:dyDescent="0.25">
      <c r="A1175" s="26" t="s">
        <v>1481</v>
      </c>
      <c r="B1175" s="27"/>
      <c r="C1175" s="27"/>
      <c r="D1175" s="27" t="s">
        <v>1607</v>
      </c>
      <c r="E1175" s="27"/>
      <c r="F1175" s="32"/>
      <c r="G1175" s="53">
        <v>270.33467184686901</v>
      </c>
      <c r="H1175" s="30">
        <f t="shared" si="19"/>
        <v>0</v>
      </c>
    </row>
    <row r="1176" spans="1:8" x14ac:dyDescent="0.25">
      <c r="A1176" s="26" t="s">
        <v>1482</v>
      </c>
      <c r="B1176" s="27"/>
      <c r="C1176" s="27"/>
      <c r="D1176" s="27" t="s">
        <v>1608</v>
      </c>
      <c r="E1176" s="27"/>
      <c r="F1176" s="32"/>
      <c r="G1176" s="53">
        <v>286.47701541874397</v>
      </c>
      <c r="H1176" s="30">
        <f t="shared" si="19"/>
        <v>0</v>
      </c>
    </row>
    <row r="1177" spans="1:8" x14ac:dyDescent="0.25">
      <c r="A1177" s="26" t="s">
        <v>1483</v>
      </c>
      <c r="B1177" s="27"/>
      <c r="C1177" s="27"/>
      <c r="D1177" s="27" t="s">
        <v>1609</v>
      </c>
      <c r="E1177" s="27"/>
      <c r="F1177" s="32"/>
      <c r="G1177" s="53">
        <v>322.03277859444802</v>
      </c>
      <c r="H1177" s="30">
        <f t="shared" si="19"/>
        <v>0</v>
      </c>
    </row>
    <row r="1178" spans="1:8" x14ac:dyDescent="0.25">
      <c r="A1178" s="26" t="s">
        <v>1484</v>
      </c>
      <c r="B1178" s="27"/>
      <c r="C1178" s="27"/>
      <c r="D1178" s="27" t="s">
        <v>1610</v>
      </c>
      <c r="E1178" s="27"/>
      <c r="F1178" s="32"/>
      <c r="G1178" s="53">
        <v>313.35189907720701</v>
      </c>
      <c r="H1178" s="30">
        <f t="shared" si="19"/>
        <v>0</v>
      </c>
    </row>
    <row r="1179" spans="1:8" x14ac:dyDescent="0.25">
      <c r="A1179" s="26" t="s">
        <v>1485</v>
      </c>
      <c r="B1179" s="27"/>
      <c r="C1179" s="27"/>
      <c r="D1179" s="27" t="s">
        <v>1611</v>
      </c>
      <c r="E1179" s="27"/>
      <c r="F1179" s="32"/>
      <c r="G1179" s="53">
        <v>340.37566176427998</v>
      </c>
      <c r="H1179" s="30">
        <f t="shared" si="19"/>
        <v>0</v>
      </c>
    </row>
    <row r="1180" spans="1:8" x14ac:dyDescent="0.25">
      <c r="A1180" s="26" t="s">
        <v>1486</v>
      </c>
      <c r="B1180" s="27"/>
      <c r="C1180" s="27"/>
      <c r="D1180" s="27" t="s">
        <v>1612</v>
      </c>
      <c r="E1180" s="27"/>
      <c r="F1180" s="32"/>
      <c r="G1180" s="53">
        <v>356.518005336155</v>
      </c>
      <c r="H1180" s="30">
        <f t="shared" si="19"/>
        <v>0</v>
      </c>
    </row>
    <row r="1181" spans="1:8" x14ac:dyDescent="0.25">
      <c r="A1181" s="26" t="s">
        <v>1487</v>
      </c>
      <c r="B1181" s="27"/>
      <c r="C1181" s="27"/>
      <c r="D1181" s="27" t="s">
        <v>1613</v>
      </c>
      <c r="E1181" s="27"/>
      <c r="F1181" s="32"/>
      <c r="G1181" s="53">
        <v>392.07376851185899</v>
      </c>
      <c r="H1181" s="30">
        <f t="shared" si="19"/>
        <v>0</v>
      </c>
    </row>
    <row r="1182" spans="1:8" x14ac:dyDescent="0.25">
      <c r="A1182" s="26" t="s">
        <v>1488</v>
      </c>
      <c r="B1182" s="27"/>
      <c r="C1182" s="27"/>
      <c r="D1182" s="27" t="s">
        <v>1614</v>
      </c>
      <c r="E1182" s="27"/>
      <c r="F1182" s="32"/>
      <c r="G1182" s="53">
        <v>349.72257618728003</v>
      </c>
      <c r="H1182" s="30">
        <f t="shared" si="19"/>
        <v>0</v>
      </c>
    </row>
    <row r="1183" spans="1:8" x14ac:dyDescent="0.25">
      <c r="A1183" s="26" t="s">
        <v>1489</v>
      </c>
      <c r="B1183" s="27"/>
      <c r="C1183" s="27"/>
      <c r="D1183" s="27" t="s">
        <v>1615</v>
      </c>
      <c r="E1183" s="27"/>
      <c r="F1183" s="32"/>
      <c r="G1183" s="53">
        <v>384.06785231086002</v>
      </c>
      <c r="H1183" s="30">
        <f t="shared" si="19"/>
        <v>0</v>
      </c>
    </row>
    <row r="1184" spans="1:8" x14ac:dyDescent="0.25">
      <c r="A1184" s="26" t="s">
        <v>1490</v>
      </c>
      <c r="B1184" s="27"/>
      <c r="C1184" s="27"/>
      <c r="D1184" s="27" t="s">
        <v>1616</v>
      </c>
      <c r="E1184" s="27"/>
      <c r="F1184" s="32"/>
      <c r="G1184" s="53">
        <v>400.21019588273498</v>
      </c>
      <c r="H1184" s="30">
        <f t="shared" si="19"/>
        <v>0</v>
      </c>
    </row>
    <row r="1185" spans="1:8" x14ac:dyDescent="0.25">
      <c r="A1185" s="26" t="s">
        <v>1491</v>
      </c>
      <c r="B1185" s="27"/>
      <c r="C1185" s="27"/>
      <c r="D1185" s="27" t="s">
        <v>1617</v>
      </c>
      <c r="E1185" s="27"/>
      <c r="F1185" s="32"/>
      <c r="G1185" s="53">
        <v>435.76595905843902</v>
      </c>
      <c r="H1185" s="30">
        <f t="shared" si="19"/>
        <v>0</v>
      </c>
    </row>
    <row r="1186" spans="1:8" x14ac:dyDescent="0.25">
      <c r="A1186" s="26" t="s">
        <v>1492</v>
      </c>
      <c r="B1186" s="27"/>
      <c r="C1186" s="27"/>
      <c r="D1186" s="27" t="s">
        <v>1618</v>
      </c>
      <c r="E1186" s="27"/>
      <c r="F1186" s="32"/>
      <c r="G1186" s="53">
        <v>415.36297912619398</v>
      </c>
      <c r="H1186" s="30">
        <f t="shared" si="19"/>
        <v>0</v>
      </c>
    </row>
    <row r="1187" spans="1:8" x14ac:dyDescent="0.25">
      <c r="A1187" s="26" t="s">
        <v>1493</v>
      </c>
      <c r="B1187" s="27"/>
      <c r="C1187" s="27"/>
      <c r="D1187" s="27" t="s">
        <v>1619</v>
      </c>
      <c r="E1187" s="27"/>
      <c r="F1187" s="32"/>
      <c r="G1187" s="53">
        <v>446.62456174893401</v>
      </c>
      <c r="H1187" s="30">
        <f t="shared" si="19"/>
        <v>0</v>
      </c>
    </row>
    <row r="1188" spans="1:8" x14ac:dyDescent="0.25">
      <c r="A1188" s="26" t="s">
        <v>1494</v>
      </c>
      <c r="B1188" s="27"/>
      <c r="C1188" s="27"/>
      <c r="D1188" s="27" t="s">
        <v>1620</v>
      </c>
      <c r="E1188" s="27"/>
      <c r="F1188" s="32"/>
      <c r="G1188" s="53">
        <v>462.76690532080897</v>
      </c>
      <c r="H1188" s="30">
        <f t="shared" si="19"/>
        <v>0</v>
      </c>
    </row>
    <row r="1189" spans="1:8" x14ac:dyDescent="0.25">
      <c r="A1189" s="26" t="s">
        <v>1495</v>
      </c>
      <c r="B1189" s="27"/>
      <c r="C1189" s="27"/>
      <c r="D1189" s="27" t="s">
        <v>1621</v>
      </c>
      <c r="E1189" s="27"/>
      <c r="F1189" s="32"/>
      <c r="G1189" s="53">
        <v>498.32266849651302</v>
      </c>
      <c r="H1189" s="30">
        <f t="shared" si="19"/>
        <v>0</v>
      </c>
    </row>
    <row r="1190" spans="1:8" x14ac:dyDescent="0.25">
      <c r="A1190" s="26" t="s">
        <v>1496</v>
      </c>
      <c r="B1190" s="27"/>
      <c r="C1190" s="27"/>
      <c r="D1190" s="27" t="s">
        <v>1622</v>
      </c>
      <c r="E1190" s="27"/>
      <c r="F1190" s="32"/>
      <c r="G1190" s="53">
        <v>509.66287632298599</v>
      </c>
      <c r="H1190" s="30">
        <f t="shared" si="19"/>
        <v>0</v>
      </c>
    </row>
    <row r="1191" spans="1:8" x14ac:dyDescent="0.25">
      <c r="A1191" s="26" t="s">
        <v>1497</v>
      </c>
      <c r="B1191" s="27"/>
      <c r="C1191" s="27"/>
      <c r="D1191" s="27" t="s">
        <v>1623</v>
      </c>
      <c r="E1191" s="27"/>
      <c r="F1191" s="32"/>
      <c r="G1191" s="53">
        <v>533.87163836093202</v>
      </c>
      <c r="H1191" s="30">
        <f t="shared" si="19"/>
        <v>0</v>
      </c>
    </row>
    <row r="1192" spans="1:8" x14ac:dyDescent="0.25">
      <c r="A1192" s="26" t="s">
        <v>1498</v>
      </c>
      <c r="B1192" s="27"/>
      <c r="C1192" s="27"/>
      <c r="D1192" s="27" t="s">
        <v>1624</v>
      </c>
      <c r="E1192" s="27"/>
      <c r="F1192" s="32"/>
      <c r="G1192" s="53">
        <v>550.01398193280704</v>
      </c>
      <c r="H1192" s="30">
        <f t="shared" si="19"/>
        <v>0</v>
      </c>
    </row>
    <row r="1193" spans="1:8" x14ac:dyDescent="0.25">
      <c r="A1193" s="26" t="s">
        <v>1499</v>
      </c>
      <c r="B1193" s="27"/>
      <c r="C1193" s="27"/>
      <c r="D1193" s="27" t="s">
        <v>1625</v>
      </c>
      <c r="E1193" s="27"/>
      <c r="F1193" s="32"/>
      <c r="G1193" s="53">
        <v>585.56974510851103</v>
      </c>
      <c r="H1193" s="30">
        <f t="shared" si="19"/>
        <v>0</v>
      </c>
    </row>
    <row r="1194" spans="1:8" x14ac:dyDescent="0.25">
      <c r="A1194" s="26" t="s">
        <v>1500</v>
      </c>
      <c r="B1194" s="27"/>
      <c r="C1194" s="27"/>
      <c r="D1194" s="27" t="s">
        <v>1626</v>
      </c>
      <c r="E1194" s="27"/>
      <c r="F1194" s="32"/>
      <c r="G1194" s="53">
        <v>625.02843092748401</v>
      </c>
      <c r="H1194" s="30">
        <f t="shared" si="19"/>
        <v>0</v>
      </c>
    </row>
    <row r="1195" spans="1:8" x14ac:dyDescent="0.25">
      <c r="A1195" s="26" t="s">
        <v>1501</v>
      </c>
      <c r="B1195" s="27"/>
      <c r="C1195" s="27"/>
      <c r="D1195" s="27" t="s">
        <v>1627</v>
      </c>
      <c r="E1195" s="27"/>
      <c r="F1195" s="32"/>
      <c r="G1195" s="53">
        <v>642.99041849047103</v>
      </c>
      <c r="H1195" s="30">
        <f t="shared" si="19"/>
        <v>0</v>
      </c>
    </row>
    <row r="1196" spans="1:8" x14ac:dyDescent="0.25">
      <c r="A1196" s="26" t="s">
        <v>1502</v>
      </c>
      <c r="B1196" s="27"/>
      <c r="C1196" s="27"/>
      <c r="D1196" s="27" t="s">
        <v>1628</v>
      </c>
      <c r="E1196" s="27"/>
      <c r="F1196" s="32"/>
      <c r="G1196" s="53">
        <v>659.13276206234605</v>
      </c>
      <c r="H1196" s="30">
        <f t="shared" si="19"/>
        <v>0</v>
      </c>
    </row>
    <row r="1197" spans="1:8" x14ac:dyDescent="0.25">
      <c r="A1197" s="26" t="s">
        <v>1503</v>
      </c>
      <c r="B1197" s="27"/>
      <c r="C1197" s="27"/>
      <c r="D1197" s="27" t="s">
        <v>1629</v>
      </c>
      <c r="E1197" s="27"/>
      <c r="F1197" s="32"/>
      <c r="G1197" s="53">
        <v>694.68852523804901</v>
      </c>
      <c r="H1197" s="30">
        <f t="shared" si="19"/>
        <v>0</v>
      </c>
    </row>
    <row r="1198" spans="1:8" x14ac:dyDescent="0.25">
      <c r="A1198" s="26" t="s">
        <v>1504</v>
      </c>
      <c r="B1198" s="27"/>
      <c r="C1198" s="27"/>
      <c r="D1198" s="27" t="s">
        <v>1630</v>
      </c>
      <c r="E1198" s="27"/>
      <c r="F1198" s="32"/>
      <c r="G1198" s="53">
        <v>592.08328434688406</v>
      </c>
      <c r="H1198" s="30">
        <f t="shared" si="19"/>
        <v>0</v>
      </c>
    </row>
    <row r="1199" spans="1:8" x14ac:dyDescent="0.25">
      <c r="A1199" s="26" t="s">
        <v>1505</v>
      </c>
      <c r="B1199" s="27"/>
      <c r="C1199" s="27"/>
      <c r="D1199" s="27" t="s">
        <v>1631</v>
      </c>
      <c r="E1199" s="27"/>
      <c r="F1199" s="32"/>
      <c r="G1199" s="53">
        <v>378.86213288699201</v>
      </c>
      <c r="H1199" s="30">
        <f t="shared" si="19"/>
        <v>0</v>
      </c>
    </row>
    <row r="1200" spans="1:8" x14ac:dyDescent="0.25">
      <c r="A1200" s="26" t="s">
        <v>1581</v>
      </c>
      <c r="B1200" s="27"/>
      <c r="C1200" s="27"/>
      <c r="D1200" s="27" t="s">
        <v>1638</v>
      </c>
      <c r="E1200" s="27"/>
      <c r="F1200" s="32"/>
      <c r="G1200" s="53">
        <v>349.72257618728003</v>
      </c>
      <c r="H1200" s="30">
        <f t="shared" si="19"/>
        <v>0</v>
      </c>
    </row>
    <row r="1201" spans="1:8" x14ac:dyDescent="0.25">
      <c r="A1201" s="26" t="s">
        <v>1582</v>
      </c>
      <c r="B1201" s="27"/>
      <c r="C1201" s="27"/>
      <c r="D1201" s="27" t="s">
        <v>1639</v>
      </c>
      <c r="E1201" s="27"/>
      <c r="F1201" s="32"/>
      <c r="G1201" s="53">
        <v>415.36297912619398</v>
      </c>
      <c r="H1201" s="30">
        <f t="shared" si="19"/>
        <v>0</v>
      </c>
    </row>
    <row r="1202" spans="1:8" x14ac:dyDescent="0.25">
      <c r="A1202" s="26" t="s">
        <v>1583</v>
      </c>
      <c r="B1202" s="27"/>
      <c r="C1202" s="27"/>
      <c r="D1202" s="27" t="s">
        <v>1640</v>
      </c>
      <c r="E1202" s="27"/>
      <c r="F1202" s="32"/>
      <c r="G1202" s="53">
        <v>509.66287632298599</v>
      </c>
      <c r="H1202" s="30">
        <f t="shared" si="19"/>
        <v>0</v>
      </c>
    </row>
    <row r="1203" spans="1:8" x14ac:dyDescent="0.25">
      <c r="A1203" s="26" t="s">
        <v>1584</v>
      </c>
      <c r="B1203" s="27"/>
      <c r="C1203" s="27"/>
      <c r="D1203" s="27" t="s">
        <v>1641</v>
      </c>
      <c r="E1203" s="27"/>
      <c r="F1203" s="32"/>
      <c r="G1203" s="53">
        <v>625.02843092748401</v>
      </c>
      <c r="H1203" s="30">
        <f t="shared" si="19"/>
        <v>0</v>
      </c>
    </row>
    <row r="1204" spans="1:8" ht="15.75" thickBot="1" x14ac:dyDescent="0.3">
      <c r="A1204" s="28" t="s">
        <v>1585</v>
      </c>
      <c r="B1204" s="29"/>
      <c r="C1204" s="29"/>
      <c r="D1204" s="29" t="s">
        <v>1642</v>
      </c>
      <c r="E1204" s="29"/>
      <c r="F1204" s="40"/>
      <c r="G1204" s="55">
        <v>592.08328434688406</v>
      </c>
      <c r="H1204" s="31">
        <f t="shared" si="19"/>
        <v>0</v>
      </c>
    </row>
    <row r="1205" spans="1:8" ht="15.75" thickBot="1" x14ac:dyDescent="0.3">
      <c r="A1205" s="97"/>
      <c r="B1205" s="20"/>
      <c r="C1205" s="21"/>
      <c r="D1205" s="22"/>
      <c r="E1205" s="23"/>
      <c r="F1205" s="23"/>
      <c r="G1205" s="22"/>
      <c r="H1205" s="97"/>
    </row>
    <row r="1206" spans="1:8" ht="15.75" thickBot="1" x14ac:dyDescent="0.3">
      <c r="A1206" s="41" t="s">
        <v>26</v>
      </c>
      <c r="B1206" s="35" t="s">
        <v>504</v>
      </c>
      <c r="C1206" s="35"/>
      <c r="D1206" s="35"/>
      <c r="E1206" s="35"/>
      <c r="F1206" s="35">
        <f>SUM(F1170:F1204)</f>
        <v>0</v>
      </c>
      <c r="G1206" s="79">
        <f>SUMPRODUCT($F$1170:$F$1204,G$1170:G$1204)</f>
        <v>0</v>
      </c>
      <c r="H1206" s="97"/>
    </row>
    <row r="1207" spans="1:8" ht="15.75" thickBot="1" x14ac:dyDescent="0.3">
      <c r="A1207" s="97"/>
      <c r="B1207" s="20"/>
      <c r="C1207" s="21"/>
      <c r="D1207" s="22"/>
      <c r="E1207" s="23"/>
      <c r="F1207" s="23"/>
      <c r="G1207" s="22"/>
      <c r="H1207" s="97"/>
    </row>
    <row r="1208" spans="1:8" x14ac:dyDescent="0.25">
      <c r="A1208" s="2" t="s">
        <v>507</v>
      </c>
      <c r="B1208" s="6"/>
      <c r="C1208" s="6"/>
      <c r="D1208" s="6" t="s">
        <v>5</v>
      </c>
      <c r="E1208" s="6"/>
      <c r="F1208" s="6" t="s">
        <v>6</v>
      </c>
      <c r="G1208" s="6" t="s">
        <v>1687</v>
      </c>
      <c r="H1208" s="7" t="s">
        <v>1699</v>
      </c>
    </row>
    <row r="1209" spans="1:8" x14ac:dyDescent="0.25">
      <c r="A1209" s="26" t="s">
        <v>1718</v>
      </c>
      <c r="B1209" s="27"/>
      <c r="C1209" s="27"/>
      <c r="D1209" s="27" t="s">
        <v>1717</v>
      </c>
      <c r="E1209" s="27"/>
      <c r="F1209" s="32"/>
      <c r="G1209" s="62">
        <v>0</v>
      </c>
      <c r="H1209" s="30">
        <f>G1209*F1209</f>
        <v>0</v>
      </c>
    </row>
    <row r="1210" spans="1:8" x14ac:dyDescent="0.25">
      <c r="A1210" s="26" t="s">
        <v>1506</v>
      </c>
      <c r="B1210" s="27"/>
      <c r="C1210" s="27"/>
      <c r="D1210" s="27" t="s">
        <v>1632</v>
      </c>
      <c r="E1210" s="27"/>
      <c r="F1210" s="32"/>
      <c r="G1210" s="53">
        <v>206.74</v>
      </c>
      <c r="H1210" s="30">
        <f t="shared" ref="H1210:H1236" si="20">G1210*F1210</f>
        <v>0</v>
      </c>
    </row>
    <row r="1211" spans="1:8" x14ac:dyDescent="0.25">
      <c r="A1211" s="26" t="s">
        <v>1507</v>
      </c>
      <c r="B1211" s="27"/>
      <c r="C1211" s="27"/>
      <c r="D1211" s="27" t="s">
        <v>1633</v>
      </c>
      <c r="E1211" s="27"/>
      <c r="F1211" s="32"/>
      <c r="G1211" s="53">
        <v>21.7901559058384</v>
      </c>
      <c r="H1211" s="30">
        <f t="shared" si="20"/>
        <v>0</v>
      </c>
    </row>
    <row r="1212" spans="1:8" x14ac:dyDescent="0.25">
      <c r="A1212" s="26" t="s">
        <v>1508</v>
      </c>
      <c r="B1212" s="27"/>
      <c r="C1212" s="27"/>
      <c r="D1212" s="27" t="s">
        <v>1634</v>
      </c>
      <c r="E1212" s="27"/>
      <c r="F1212" s="32"/>
      <c r="G1212" s="53">
        <v>66.429787475356605</v>
      </c>
      <c r="H1212" s="30">
        <f t="shared" si="20"/>
        <v>0</v>
      </c>
    </row>
    <row r="1213" spans="1:8" x14ac:dyDescent="0.25">
      <c r="A1213" s="26" t="s">
        <v>1509</v>
      </c>
      <c r="B1213" s="27"/>
      <c r="C1213" s="27"/>
      <c r="D1213" s="27" t="s">
        <v>1635</v>
      </c>
      <c r="E1213" s="27"/>
      <c r="F1213" s="32"/>
      <c r="G1213" s="62">
        <v>0</v>
      </c>
      <c r="H1213" s="30">
        <f t="shared" si="20"/>
        <v>0</v>
      </c>
    </row>
    <row r="1214" spans="1:8" x14ac:dyDescent="0.25">
      <c r="A1214" s="26" t="s">
        <v>1510</v>
      </c>
      <c r="B1214" s="27"/>
      <c r="C1214" s="27"/>
      <c r="D1214" s="27" t="s">
        <v>1636</v>
      </c>
      <c r="E1214" s="27"/>
      <c r="F1214" s="32"/>
      <c r="G1214" s="53">
        <v>119.96</v>
      </c>
      <c r="H1214" s="30">
        <f t="shared" si="20"/>
        <v>0</v>
      </c>
    </row>
    <row r="1215" spans="1:8" x14ac:dyDescent="0.25">
      <c r="A1215" s="26" t="s">
        <v>1511</v>
      </c>
      <c r="B1215" s="27"/>
      <c r="C1215" s="27"/>
      <c r="D1215" s="27" t="s">
        <v>1637</v>
      </c>
      <c r="E1215" s="27"/>
      <c r="F1215" s="32"/>
      <c r="G1215" s="53">
        <v>345.04</v>
      </c>
      <c r="H1215" s="30">
        <f t="shared" si="20"/>
        <v>0</v>
      </c>
    </row>
    <row r="1216" spans="1:8" x14ac:dyDescent="0.25">
      <c r="A1216" s="26" t="s">
        <v>1512</v>
      </c>
      <c r="B1216" s="27"/>
      <c r="C1216" s="27"/>
      <c r="D1216" s="27" t="s">
        <v>1703</v>
      </c>
      <c r="E1216" s="27"/>
      <c r="F1216" s="32"/>
      <c r="G1216" s="53">
        <v>92.97</v>
      </c>
      <c r="H1216" s="30">
        <f t="shared" si="20"/>
        <v>0</v>
      </c>
    </row>
    <row r="1217" spans="1:8" x14ac:dyDescent="0.25">
      <c r="A1217" s="26" t="s">
        <v>1513</v>
      </c>
      <c r="B1217" s="27"/>
      <c r="C1217" s="27"/>
      <c r="D1217" s="27" t="s">
        <v>1704</v>
      </c>
      <c r="E1217" s="27"/>
      <c r="F1217" s="32"/>
      <c r="G1217" s="53">
        <v>92.97</v>
      </c>
      <c r="H1217" s="30">
        <f t="shared" si="20"/>
        <v>0</v>
      </c>
    </row>
    <row r="1218" spans="1:8" x14ac:dyDescent="0.25">
      <c r="A1218" s="26" t="s">
        <v>1514</v>
      </c>
      <c r="B1218" s="27"/>
      <c r="C1218" s="27"/>
      <c r="D1218" s="27" t="s">
        <v>1705</v>
      </c>
      <c r="E1218" s="27"/>
      <c r="F1218" s="32"/>
      <c r="G1218" s="53">
        <v>46.47</v>
      </c>
      <c r="H1218" s="30">
        <f t="shared" si="20"/>
        <v>0</v>
      </c>
    </row>
    <row r="1219" spans="1:8" x14ac:dyDescent="0.25">
      <c r="A1219" s="26" t="s">
        <v>1515</v>
      </c>
      <c r="B1219" s="27"/>
      <c r="C1219" s="27"/>
      <c r="D1219" s="27" t="s">
        <v>1706</v>
      </c>
      <c r="E1219" s="27"/>
      <c r="F1219" s="32"/>
      <c r="G1219" s="53">
        <v>46.47</v>
      </c>
      <c r="H1219" s="30">
        <f t="shared" si="20"/>
        <v>0</v>
      </c>
    </row>
    <row r="1220" spans="1:8" x14ac:dyDescent="0.25">
      <c r="A1220" s="26" t="s">
        <v>1516</v>
      </c>
      <c r="B1220" s="27"/>
      <c r="C1220" s="27"/>
      <c r="D1220" s="27" t="s">
        <v>1707</v>
      </c>
      <c r="E1220" s="27"/>
      <c r="F1220" s="32"/>
      <c r="G1220" s="53">
        <v>90.46</v>
      </c>
      <c r="H1220" s="30">
        <f t="shared" si="20"/>
        <v>0</v>
      </c>
    </row>
    <row r="1221" spans="1:8" x14ac:dyDescent="0.25">
      <c r="A1221" s="26" t="s">
        <v>1586</v>
      </c>
      <c r="B1221" s="27"/>
      <c r="C1221" s="27"/>
      <c r="D1221" s="27" t="s">
        <v>1643</v>
      </c>
      <c r="E1221" s="27"/>
      <c r="F1221" s="32"/>
      <c r="G1221" s="62">
        <v>0</v>
      </c>
      <c r="H1221" s="30">
        <f t="shared" si="20"/>
        <v>0</v>
      </c>
    </row>
    <row r="1222" spans="1:8" x14ac:dyDescent="0.25">
      <c r="A1222" s="26" t="s">
        <v>1587</v>
      </c>
      <c r="B1222" s="27"/>
      <c r="C1222" s="27"/>
      <c r="D1222" s="27" t="s">
        <v>1644</v>
      </c>
      <c r="E1222" s="27"/>
      <c r="F1222" s="32"/>
      <c r="G1222" s="62">
        <v>0</v>
      </c>
      <c r="H1222" s="30">
        <f t="shared" si="20"/>
        <v>0</v>
      </c>
    </row>
    <row r="1223" spans="1:8" x14ac:dyDescent="0.25">
      <c r="A1223" s="26" t="s">
        <v>1588</v>
      </c>
      <c r="B1223" s="27"/>
      <c r="C1223" s="27"/>
      <c r="D1223" s="27" t="s">
        <v>1645</v>
      </c>
      <c r="E1223" s="27"/>
      <c r="F1223" s="32"/>
      <c r="G1223" s="62">
        <v>0</v>
      </c>
      <c r="H1223" s="30">
        <f t="shared" si="20"/>
        <v>0</v>
      </c>
    </row>
    <row r="1224" spans="1:8" x14ac:dyDescent="0.25">
      <c r="A1224" s="26" t="s">
        <v>1589</v>
      </c>
      <c r="B1224" s="27"/>
      <c r="C1224" s="27"/>
      <c r="D1224" s="27" t="s">
        <v>1646</v>
      </c>
      <c r="E1224" s="27"/>
      <c r="F1224" s="32"/>
      <c r="G1224" s="62">
        <v>0</v>
      </c>
      <c r="H1224" s="30">
        <f t="shared" si="20"/>
        <v>0</v>
      </c>
    </row>
    <row r="1225" spans="1:8" x14ac:dyDescent="0.25">
      <c r="A1225" s="26" t="s">
        <v>1590</v>
      </c>
      <c r="B1225" s="27"/>
      <c r="C1225" s="27"/>
      <c r="D1225" s="27" t="s">
        <v>1647</v>
      </c>
      <c r="E1225" s="27"/>
      <c r="F1225" s="32"/>
      <c r="G1225" s="62">
        <v>0</v>
      </c>
      <c r="H1225" s="30">
        <f t="shared" si="20"/>
        <v>0</v>
      </c>
    </row>
    <row r="1226" spans="1:8" x14ac:dyDescent="0.25">
      <c r="A1226" s="26" t="s">
        <v>1591</v>
      </c>
      <c r="B1226" s="27"/>
      <c r="C1226" s="27"/>
      <c r="D1226" s="27" t="s">
        <v>1648</v>
      </c>
      <c r="E1226" s="27"/>
      <c r="F1226" s="32"/>
      <c r="G1226" s="62">
        <v>0</v>
      </c>
      <c r="H1226" s="30">
        <f t="shared" si="20"/>
        <v>0</v>
      </c>
    </row>
    <row r="1227" spans="1:8" x14ac:dyDescent="0.25">
      <c r="A1227" s="26" t="s">
        <v>1592</v>
      </c>
      <c r="B1227" s="27"/>
      <c r="C1227" s="27"/>
      <c r="D1227" s="27" t="s">
        <v>1649</v>
      </c>
      <c r="E1227" s="27"/>
      <c r="F1227" s="32"/>
      <c r="G1227" s="62">
        <v>0</v>
      </c>
      <c r="H1227" s="30">
        <f t="shared" si="20"/>
        <v>0</v>
      </c>
    </row>
    <row r="1228" spans="1:8" x14ac:dyDescent="0.25">
      <c r="A1228" s="26" t="s">
        <v>1593</v>
      </c>
      <c r="B1228" s="27"/>
      <c r="C1228" s="27"/>
      <c r="D1228" s="27" t="s">
        <v>1650</v>
      </c>
      <c r="E1228" s="27"/>
      <c r="F1228" s="32"/>
      <c r="G1228" s="62">
        <v>0</v>
      </c>
      <c r="H1228" s="30">
        <f t="shared" si="20"/>
        <v>0</v>
      </c>
    </row>
    <row r="1229" spans="1:8" x14ac:dyDescent="0.25">
      <c r="A1229" s="26" t="s">
        <v>1594</v>
      </c>
      <c r="B1229" s="27"/>
      <c r="C1229" s="27"/>
      <c r="D1229" s="27" t="s">
        <v>1651</v>
      </c>
      <c r="E1229" s="27"/>
      <c r="F1229" s="32"/>
      <c r="G1229" s="62">
        <v>0</v>
      </c>
      <c r="H1229" s="30">
        <f t="shared" si="20"/>
        <v>0</v>
      </c>
    </row>
    <row r="1230" spans="1:8" x14ac:dyDescent="0.25">
      <c r="A1230" s="26" t="s">
        <v>1595</v>
      </c>
      <c r="B1230" s="27"/>
      <c r="C1230" s="27"/>
      <c r="D1230" s="27" t="s">
        <v>1652</v>
      </c>
      <c r="E1230" s="27"/>
      <c r="F1230" s="32"/>
      <c r="G1230" s="62">
        <v>0</v>
      </c>
      <c r="H1230" s="30">
        <f t="shared" si="20"/>
        <v>0</v>
      </c>
    </row>
    <row r="1231" spans="1:8" x14ac:dyDescent="0.25">
      <c r="A1231" s="26" t="s">
        <v>1596</v>
      </c>
      <c r="B1231" s="27"/>
      <c r="C1231" s="27"/>
      <c r="D1231" s="27" t="s">
        <v>1653</v>
      </c>
      <c r="E1231" s="27"/>
      <c r="F1231" s="32"/>
      <c r="G1231" s="53">
        <v>30.211462379480999</v>
      </c>
      <c r="H1231" s="30">
        <f t="shared" si="20"/>
        <v>0</v>
      </c>
    </row>
    <row r="1232" spans="1:8" x14ac:dyDescent="0.25">
      <c r="A1232" s="26" t="s">
        <v>1597</v>
      </c>
      <c r="B1232" s="27"/>
      <c r="C1232" s="27"/>
      <c r="D1232" s="27" t="s">
        <v>1654</v>
      </c>
      <c r="E1232" s="27"/>
      <c r="F1232" s="32"/>
      <c r="G1232" s="53">
        <v>77.900390521391401</v>
      </c>
      <c r="H1232" s="30">
        <f t="shared" si="20"/>
        <v>0</v>
      </c>
    </row>
    <row r="1233" spans="1:8" x14ac:dyDescent="0.25">
      <c r="A1233" s="26" t="s">
        <v>1598</v>
      </c>
      <c r="B1233" s="27"/>
      <c r="C1233" s="27"/>
      <c r="D1233" s="27" t="s">
        <v>1655</v>
      </c>
      <c r="E1233" s="27"/>
      <c r="F1233" s="32"/>
      <c r="G1233" s="53">
        <v>22.76</v>
      </c>
      <c r="H1233" s="30">
        <f t="shared" si="20"/>
        <v>0</v>
      </c>
    </row>
    <row r="1234" spans="1:8" x14ac:dyDescent="0.25">
      <c r="A1234" s="26" t="s">
        <v>1599</v>
      </c>
      <c r="B1234" s="27"/>
      <c r="C1234" s="27"/>
      <c r="D1234" s="27" t="s">
        <v>1656</v>
      </c>
      <c r="E1234" s="27"/>
      <c r="F1234" s="32"/>
      <c r="G1234" s="62">
        <v>0</v>
      </c>
      <c r="H1234" s="30">
        <f t="shared" si="20"/>
        <v>0</v>
      </c>
    </row>
    <row r="1235" spans="1:8" x14ac:dyDescent="0.25">
      <c r="A1235" s="26" t="s">
        <v>1600</v>
      </c>
      <c r="B1235" s="27"/>
      <c r="C1235" s="27"/>
      <c r="D1235" s="27" t="s">
        <v>1657</v>
      </c>
      <c r="E1235" s="27"/>
      <c r="F1235" s="32"/>
      <c r="G1235" s="62">
        <v>0</v>
      </c>
      <c r="H1235" s="30">
        <f t="shared" si="20"/>
        <v>0</v>
      </c>
    </row>
    <row r="1236" spans="1:8" ht="15.75" thickBot="1" x14ac:dyDescent="0.3">
      <c r="A1236" s="28" t="s">
        <v>1601</v>
      </c>
      <c r="B1236" s="29"/>
      <c r="C1236" s="29"/>
      <c r="D1236" s="29" t="s">
        <v>1658</v>
      </c>
      <c r="E1236" s="29"/>
      <c r="F1236" s="40"/>
      <c r="G1236" s="55">
        <v>47.6</v>
      </c>
      <c r="H1236" s="31">
        <f t="shared" si="20"/>
        <v>0</v>
      </c>
    </row>
    <row r="1237" spans="1:8" ht="15.75" thickBot="1" x14ac:dyDescent="0.3">
      <c r="A1237" s="97"/>
      <c r="B1237" s="20"/>
      <c r="C1237" s="21"/>
      <c r="D1237" s="22"/>
      <c r="E1237" s="23"/>
      <c r="F1237" s="23"/>
      <c r="G1237" s="22"/>
      <c r="H1237" s="97"/>
    </row>
    <row r="1238" spans="1:8" ht="15.75" thickBot="1" x14ac:dyDescent="0.3">
      <c r="A1238" s="41" t="s">
        <v>26</v>
      </c>
      <c r="B1238" s="35" t="s">
        <v>506</v>
      </c>
      <c r="C1238" s="35"/>
      <c r="D1238" s="35"/>
      <c r="E1238" s="35"/>
      <c r="F1238" s="35">
        <f>SUM(F1209:F1236)</f>
        <v>0</v>
      </c>
      <c r="G1238" s="79">
        <f>SUMPRODUCT($F$1209:$F$1236,G$1209:G$1236)</f>
        <v>0</v>
      </c>
      <c r="H1238" s="97"/>
    </row>
    <row r="1239" spans="1:8" x14ac:dyDescent="0.25">
      <c r="B1239" s="20"/>
      <c r="C1239" s="21"/>
      <c r="D1239" s="22"/>
      <c r="E1239" s="23"/>
      <c r="F1239" s="23"/>
      <c r="G1239" s="24"/>
    </row>
  </sheetData>
  <conditionalFormatting sqref="H1221:H1236 H1210:H1219">
    <cfRule type="cellIs" dxfId="13" priority="3" operator="equal">
      <formula>1</formula>
    </cfRule>
  </conditionalFormatting>
  <conditionalFormatting sqref="H1220">
    <cfRule type="cellIs" dxfId="12" priority="2" operator="equal">
      <formula>1</formula>
    </cfRule>
  </conditionalFormatting>
  <conditionalFormatting sqref="I1094:I1165">
    <cfRule type="cellIs" dxfId="11" priority="1" operator="equal">
      <formula>1</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39"/>
  <sheetViews>
    <sheetView workbookViewId="0">
      <selection activeCell="F2" sqref="F2"/>
    </sheetView>
  </sheetViews>
  <sheetFormatPr defaultRowHeight="15" x14ac:dyDescent="0.25"/>
  <cols>
    <col min="1" max="1" width="15.85546875" bestFit="1" customWidth="1"/>
    <col min="2" max="2" width="21.5703125" bestFit="1" customWidth="1"/>
    <col min="3" max="3" width="16.5703125" bestFit="1" customWidth="1"/>
    <col min="4" max="4" width="67.140625" bestFit="1" customWidth="1"/>
    <col min="5" max="5" width="63.85546875" bestFit="1" customWidth="1"/>
    <col min="6" max="6" width="7" bestFit="1" customWidth="1"/>
    <col min="7" max="7" width="11.7109375" bestFit="1" customWidth="1"/>
    <col min="8" max="8" width="20.140625" bestFit="1" customWidth="1"/>
  </cols>
  <sheetData>
    <row r="1" spans="1:8" x14ac:dyDescent="0.25">
      <c r="A1" s="2" t="s">
        <v>507</v>
      </c>
      <c r="B1" s="6" t="s">
        <v>1660</v>
      </c>
      <c r="C1" s="6" t="s">
        <v>1661</v>
      </c>
      <c r="D1" s="6" t="s">
        <v>1677</v>
      </c>
      <c r="E1" s="6" t="s">
        <v>1686</v>
      </c>
      <c r="F1" s="6" t="s">
        <v>6</v>
      </c>
      <c r="G1" s="6" t="s">
        <v>1687</v>
      </c>
      <c r="H1" s="7" t="s">
        <v>1699</v>
      </c>
    </row>
    <row r="2" spans="1:8" x14ac:dyDescent="0.25">
      <c r="A2" s="26" t="s">
        <v>1735</v>
      </c>
      <c r="B2" s="27" t="s">
        <v>1659</v>
      </c>
      <c r="C2" s="27" t="s">
        <v>1662</v>
      </c>
      <c r="D2" s="27" t="s">
        <v>1736</v>
      </c>
      <c r="E2" s="27" t="s">
        <v>1678</v>
      </c>
      <c r="F2" s="32"/>
      <c r="G2" s="53">
        <v>30.842595108907201</v>
      </c>
      <c r="H2" s="30">
        <f t="shared" ref="H2:H65" si="0">G2*F2</f>
        <v>0</v>
      </c>
    </row>
    <row r="3" spans="1:8" x14ac:dyDescent="0.25">
      <c r="A3" s="26" t="s">
        <v>508</v>
      </c>
      <c r="B3" s="27" t="s">
        <v>1659</v>
      </c>
      <c r="C3" s="27" t="s">
        <v>1662</v>
      </c>
      <c r="D3" s="27" t="s">
        <v>1670</v>
      </c>
      <c r="E3" s="27" t="s">
        <v>1678</v>
      </c>
      <c r="F3" s="32"/>
      <c r="G3" s="53">
        <v>46.951952130884301</v>
      </c>
      <c r="H3" s="30">
        <f t="shared" si="0"/>
        <v>0</v>
      </c>
    </row>
    <row r="4" spans="1:8" x14ac:dyDescent="0.25">
      <c r="A4" s="26" t="s">
        <v>509</v>
      </c>
      <c r="B4" s="27" t="s">
        <v>1659</v>
      </c>
      <c r="C4" s="27" t="s">
        <v>1662</v>
      </c>
      <c r="D4" s="27" t="s">
        <v>1671</v>
      </c>
      <c r="E4" s="27" t="s">
        <v>1678</v>
      </c>
      <c r="F4" s="32"/>
      <c r="G4" s="53">
        <v>58.961854936832403</v>
      </c>
      <c r="H4" s="30">
        <f t="shared" si="0"/>
        <v>0</v>
      </c>
    </row>
    <row r="5" spans="1:8" x14ac:dyDescent="0.25">
      <c r="A5" s="26" t="s">
        <v>510</v>
      </c>
      <c r="B5" s="27" t="s">
        <v>1659</v>
      </c>
      <c r="C5" s="27" t="s">
        <v>1662</v>
      </c>
      <c r="D5" s="27" t="s">
        <v>1672</v>
      </c>
      <c r="E5" s="27" t="s">
        <v>1678</v>
      </c>
      <c r="F5" s="32"/>
      <c r="G5" s="53">
        <v>71.803383366191895</v>
      </c>
      <c r="H5" s="30">
        <f t="shared" si="0"/>
        <v>0</v>
      </c>
    </row>
    <row r="6" spans="1:8" x14ac:dyDescent="0.25">
      <c r="A6" s="26" t="s">
        <v>511</v>
      </c>
      <c r="B6" s="27" t="s">
        <v>1659</v>
      </c>
      <c r="C6" s="27" t="s">
        <v>1662</v>
      </c>
      <c r="D6" s="27" t="s">
        <v>1673</v>
      </c>
      <c r="E6" s="27" t="s">
        <v>1678</v>
      </c>
      <c r="F6" s="32"/>
      <c r="G6" s="53">
        <v>79.154872662156393</v>
      </c>
      <c r="H6" s="30">
        <f t="shared" si="0"/>
        <v>0</v>
      </c>
    </row>
    <row r="7" spans="1:8" x14ac:dyDescent="0.25">
      <c r="A7" s="26" t="s">
        <v>512</v>
      </c>
      <c r="B7" s="27" t="s">
        <v>1659</v>
      </c>
      <c r="C7" s="27" t="s">
        <v>1662</v>
      </c>
      <c r="D7" s="27" t="s">
        <v>1674</v>
      </c>
      <c r="E7" s="27" t="s">
        <v>1678</v>
      </c>
      <c r="F7" s="32"/>
      <c r="G7" s="53">
        <v>105.63807094760899</v>
      </c>
      <c r="H7" s="30">
        <f t="shared" si="0"/>
        <v>0</v>
      </c>
    </row>
    <row r="8" spans="1:8" x14ac:dyDescent="0.25">
      <c r="A8" s="26" t="s">
        <v>513</v>
      </c>
      <c r="B8" s="27" t="s">
        <v>1659</v>
      </c>
      <c r="C8" s="27" t="s">
        <v>1662</v>
      </c>
      <c r="D8" s="27" t="s">
        <v>1675</v>
      </c>
      <c r="E8" s="27" t="s">
        <v>1678</v>
      </c>
      <c r="F8" s="32"/>
      <c r="G8" s="53">
        <v>86.727732379113803</v>
      </c>
      <c r="H8" s="30">
        <f t="shared" si="0"/>
        <v>0</v>
      </c>
    </row>
    <row r="9" spans="1:8" x14ac:dyDescent="0.25">
      <c r="A9" s="26" t="s">
        <v>514</v>
      </c>
      <c r="B9" s="27" t="s">
        <v>1659</v>
      </c>
      <c r="C9" s="27" t="s">
        <v>1662</v>
      </c>
      <c r="D9" s="27" t="s">
        <v>1676</v>
      </c>
      <c r="E9" s="27" t="s">
        <v>1678</v>
      </c>
      <c r="F9" s="32"/>
      <c r="G9" s="53">
        <v>87.986308077605699</v>
      </c>
      <c r="H9" s="30">
        <f t="shared" si="0"/>
        <v>0</v>
      </c>
    </row>
    <row r="10" spans="1:8" x14ac:dyDescent="0.25">
      <c r="A10" s="26" t="s">
        <v>1737</v>
      </c>
      <c r="B10" s="27" t="s">
        <v>1659</v>
      </c>
      <c r="C10" s="27" t="s">
        <v>1662</v>
      </c>
      <c r="D10" s="27" t="s">
        <v>1736</v>
      </c>
      <c r="E10" s="27" t="s">
        <v>1679</v>
      </c>
      <c r="F10" s="32"/>
      <c r="G10" s="53">
        <v>59.5733090932154</v>
      </c>
      <c r="H10" s="30">
        <f t="shared" si="0"/>
        <v>0</v>
      </c>
    </row>
    <row r="11" spans="1:8" x14ac:dyDescent="0.25">
      <c r="A11" s="26" t="s">
        <v>515</v>
      </c>
      <c r="B11" s="27" t="s">
        <v>1659</v>
      </c>
      <c r="C11" s="27" t="s">
        <v>1662</v>
      </c>
      <c r="D11" s="27" t="s">
        <v>1670</v>
      </c>
      <c r="E11" s="27" t="s">
        <v>1679</v>
      </c>
      <c r="F11" s="32"/>
      <c r="G11" s="53">
        <v>88.325794205213697</v>
      </c>
      <c r="H11" s="30">
        <f t="shared" si="0"/>
        <v>0</v>
      </c>
    </row>
    <row r="12" spans="1:8" x14ac:dyDescent="0.25">
      <c r="A12" s="26" t="s">
        <v>516</v>
      </c>
      <c r="B12" s="27" t="s">
        <v>1659</v>
      </c>
      <c r="C12" s="27" t="s">
        <v>1662</v>
      </c>
      <c r="D12" s="27" t="s">
        <v>1671</v>
      </c>
      <c r="E12" s="27" t="s">
        <v>1679</v>
      </c>
      <c r="F12" s="32"/>
      <c r="G12" s="53">
        <v>109.714773035436</v>
      </c>
      <c r="H12" s="30">
        <f t="shared" si="0"/>
        <v>0</v>
      </c>
    </row>
    <row r="13" spans="1:8" x14ac:dyDescent="0.25">
      <c r="A13" s="26" t="s">
        <v>517</v>
      </c>
      <c r="B13" s="27" t="s">
        <v>1659</v>
      </c>
      <c r="C13" s="27" t="s">
        <v>1662</v>
      </c>
      <c r="D13" s="27" t="s">
        <v>1672</v>
      </c>
      <c r="E13" s="27" t="s">
        <v>1679</v>
      </c>
      <c r="F13" s="32"/>
      <c r="G13" s="53">
        <v>128.017976564169</v>
      </c>
      <c r="H13" s="30">
        <f t="shared" si="0"/>
        <v>0</v>
      </c>
    </row>
    <row r="14" spans="1:8" x14ac:dyDescent="0.25">
      <c r="A14" s="26" t="s">
        <v>518</v>
      </c>
      <c r="B14" s="27" t="s">
        <v>1659</v>
      </c>
      <c r="C14" s="27" t="s">
        <v>1662</v>
      </c>
      <c r="D14" s="27" t="s">
        <v>1673</v>
      </c>
      <c r="E14" s="27" t="s">
        <v>1679</v>
      </c>
      <c r="F14" s="32"/>
      <c r="G14" s="53">
        <v>147.85031253147201</v>
      </c>
      <c r="H14" s="30">
        <f t="shared" si="0"/>
        <v>0</v>
      </c>
    </row>
    <row r="15" spans="1:8" x14ac:dyDescent="0.25">
      <c r="A15" s="26" t="s">
        <v>519</v>
      </c>
      <c r="B15" s="27" t="s">
        <v>1659</v>
      </c>
      <c r="C15" s="27" t="s">
        <v>1662</v>
      </c>
      <c r="D15" s="27" t="s">
        <v>1674</v>
      </c>
      <c r="E15" s="27" t="s">
        <v>1679</v>
      </c>
      <c r="F15" s="32"/>
      <c r="G15" s="53">
        <v>201.215430505103</v>
      </c>
      <c r="H15" s="30">
        <f t="shared" si="0"/>
        <v>0</v>
      </c>
    </row>
    <row r="16" spans="1:8" x14ac:dyDescent="0.25">
      <c r="A16" s="26" t="s">
        <v>520</v>
      </c>
      <c r="B16" s="27" t="s">
        <v>1659</v>
      </c>
      <c r="C16" s="27" t="s">
        <v>1662</v>
      </c>
      <c r="D16" s="27" t="s">
        <v>1675</v>
      </c>
      <c r="E16" s="27" t="s">
        <v>1679</v>
      </c>
      <c r="F16" s="32"/>
      <c r="G16" s="53">
        <v>173.30786598379001</v>
      </c>
      <c r="H16" s="30">
        <f t="shared" si="0"/>
        <v>0</v>
      </c>
    </row>
    <row r="17" spans="1:8" x14ac:dyDescent="0.25">
      <c r="A17" s="26" t="s">
        <v>521</v>
      </c>
      <c r="B17" s="27" t="s">
        <v>1659</v>
      </c>
      <c r="C17" s="27" t="s">
        <v>1662</v>
      </c>
      <c r="D17" s="27" t="s">
        <v>1676</v>
      </c>
      <c r="E17" s="27" t="s">
        <v>1679</v>
      </c>
      <c r="F17" s="32"/>
      <c r="G17" s="53">
        <v>141.457767802913</v>
      </c>
      <c r="H17" s="30">
        <f t="shared" si="0"/>
        <v>0</v>
      </c>
    </row>
    <row r="18" spans="1:8" x14ac:dyDescent="0.25">
      <c r="A18" s="26" t="s">
        <v>1738</v>
      </c>
      <c r="B18" s="27" t="s">
        <v>1659</v>
      </c>
      <c r="C18" s="27" t="s">
        <v>1662</v>
      </c>
      <c r="D18" s="27" t="s">
        <v>1736</v>
      </c>
      <c r="E18" s="27" t="s">
        <v>1680</v>
      </c>
      <c r="F18" s="32"/>
      <c r="G18" s="53">
        <v>46.186377188418497</v>
      </c>
      <c r="H18" s="30">
        <f t="shared" si="0"/>
        <v>0</v>
      </c>
    </row>
    <row r="19" spans="1:8" x14ac:dyDescent="0.25">
      <c r="A19" s="26" t="s">
        <v>522</v>
      </c>
      <c r="B19" s="27" t="s">
        <v>1659</v>
      </c>
      <c r="C19" s="27" t="s">
        <v>1662</v>
      </c>
      <c r="D19" s="27" t="s">
        <v>1670</v>
      </c>
      <c r="E19" s="27" t="s">
        <v>1680</v>
      </c>
      <c r="F19" s="32"/>
      <c r="G19" s="53">
        <v>65.374415068380102</v>
      </c>
      <c r="H19" s="30">
        <f t="shared" si="0"/>
        <v>0</v>
      </c>
    </row>
    <row r="20" spans="1:8" x14ac:dyDescent="0.25">
      <c r="A20" s="26" t="s">
        <v>523</v>
      </c>
      <c r="B20" s="27" t="s">
        <v>1659</v>
      </c>
      <c r="C20" s="27" t="s">
        <v>1662</v>
      </c>
      <c r="D20" s="27" t="s">
        <v>1671</v>
      </c>
      <c r="E20" s="27" t="s">
        <v>1680</v>
      </c>
      <c r="F20" s="32"/>
      <c r="G20" s="53">
        <v>76.880942482391305</v>
      </c>
      <c r="H20" s="30">
        <f t="shared" si="0"/>
        <v>0</v>
      </c>
    </row>
    <row r="21" spans="1:8" x14ac:dyDescent="0.25">
      <c r="A21" s="26" t="s">
        <v>524</v>
      </c>
      <c r="B21" s="27" t="s">
        <v>1659</v>
      </c>
      <c r="C21" s="27" t="s">
        <v>1662</v>
      </c>
      <c r="D21" s="27" t="s">
        <v>1672</v>
      </c>
      <c r="E21" s="27" t="s">
        <v>1680</v>
      </c>
      <c r="F21" s="32"/>
      <c r="G21" s="53">
        <v>89.192970294366503</v>
      </c>
      <c r="H21" s="30">
        <f t="shared" si="0"/>
        <v>0</v>
      </c>
    </row>
    <row r="22" spans="1:8" x14ac:dyDescent="0.25">
      <c r="A22" s="26" t="s">
        <v>525</v>
      </c>
      <c r="B22" s="27" t="s">
        <v>1659</v>
      </c>
      <c r="C22" s="27" t="s">
        <v>1662</v>
      </c>
      <c r="D22" s="27" t="s">
        <v>1673</v>
      </c>
      <c r="E22" s="27" t="s">
        <v>1680</v>
      </c>
      <c r="F22" s="32"/>
      <c r="G22" s="53">
        <v>100.305300474828</v>
      </c>
      <c r="H22" s="30">
        <f t="shared" si="0"/>
        <v>0</v>
      </c>
    </row>
    <row r="23" spans="1:8" x14ac:dyDescent="0.25">
      <c r="A23" s="26" t="s">
        <v>526</v>
      </c>
      <c r="B23" s="27" t="s">
        <v>1659</v>
      </c>
      <c r="C23" s="27" t="s">
        <v>1662</v>
      </c>
      <c r="D23" s="27" t="s">
        <v>1674</v>
      </c>
      <c r="E23" s="27" t="s">
        <v>1680</v>
      </c>
      <c r="F23" s="32"/>
      <c r="G23" s="53">
        <v>136.147868268548</v>
      </c>
      <c r="H23" s="30">
        <f t="shared" si="0"/>
        <v>0</v>
      </c>
    </row>
    <row r="24" spans="1:8" x14ac:dyDescent="0.25">
      <c r="A24" s="26" t="s">
        <v>527</v>
      </c>
      <c r="B24" s="27" t="s">
        <v>1659</v>
      </c>
      <c r="C24" s="27" t="s">
        <v>1662</v>
      </c>
      <c r="D24" s="27" t="s">
        <v>1675</v>
      </c>
      <c r="E24" s="27" t="s">
        <v>1680</v>
      </c>
      <c r="F24" s="32"/>
      <c r="G24" s="53">
        <v>117.636679158215</v>
      </c>
      <c r="H24" s="30">
        <f t="shared" si="0"/>
        <v>0</v>
      </c>
    </row>
    <row r="25" spans="1:8" x14ac:dyDescent="0.25">
      <c r="A25" s="26" t="s">
        <v>528</v>
      </c>
      <c r="B25" s="27" t="s">
        <v>1659</v>
      </c>
      <c r="C25" s="27" t="s">
        <v>1662</v>
      </c>
      <c r="D25" s="27" t="s">
        <v>1676</v>
      </c>
      <c r="E25" s="27" t="s">
        <v>1680</v>
      </c>
      <c r="F25" s="32"/>
      <c r="G25" s="53">
        <v>121.741702949486</v>
      </c>
      <c r="H25" s="30">
        <f t="shared" si="0"/>
        <v>0</v>
      </c>
    </row>
    <row r="26" spans="1:8" x14ac:dyDescent="0.25">
      <c r="A26" s="26" t="s">
        <v>1739</v>
      </c>
      <c r="B26" s="27" t="s">
        <v>1659</v>
      </c>
      <c r="C26" s="27" t="s">
        <v>1662</v>
      </c>
      <c r="D26" s="27" t="s">
        <v>1736</v>
      </c>
      <c r="E26" s="27" t="s">
        <v>1681</v>
      </c>
      <c r="F26" s="32"/>
      <c r="G26" s="53">
        <v>31.632926672415</v>
      </c>
      <c r="H26" s="30">
        <f t="shared" si="0"/>
        <v>0</v>
      </c>
    </row>
    <row r="27" spans="1:8" x14ac:dyDescent="0.25">
      <c r="A27" s="26" t="s">
        <v>529</v>
      </c>
      <c r="B27" s="27" t="s">
        <v>1659</v>
      </c>
      <c r="C27" s="27" t="s">
        <v>1662</v>
      </c>
      <c r="D27" s="27" t="s">
        <v>1670</v>
      </c>
      <c r="E27" s="27" t="s">
        <v>1681</v>
      </c>
      <c r="F27" s="32"/>
      <c r="G27" s="53">
        <v>50.0143677667254</v>
      </c>
      <c r="H27" s="30">
        <f t="shared" si="0"/>
        <v>0</v>
      </c>
    </row>
    <row r="28" spans="1:8" x14ac:dyDescent="0.25">
      <c r="A28" s="26" t="s">
        <v>530</v>
      </c>
      <c r="B28" s="27" t="s">
        <v>1659</v>
      </c>
      <c r="C28" s="27" t="s">
        <v>1662</v>
      </c>
      <c r="D28" s="27" t="s">
        <v>1671</v>
      </c>
      <c r="E28" s="27" t="s">
        <v>1681</v>
      </c>
      <c r="F28" s="32"/>
      <c r="G28" s="53">
        <v>62.170214776840297</v>
      </c>
      <c r="H28" s="30">
        <f t="shared" si="0"/>
        <v>0</v>
      </c>
    </row>
    <row r="29" spans="1:8" x14ac:dyDescent="0.25">
      <c r="A29" s="26" t="s">
        <v>531</v>
      </c>
      <c r="B29" s="27" t="s">
        <v>1659</v>
      </c>
      <c r="C29" s="27" t="s">
        <v>1662</v>
      </c>
      <c r="D29" s="27" t="s">
        <v>1672</v>
      </c>
      <c r="E29" s="27" t="s">
        <v>1681</v>
      </c>
      <c r="F29" s="32"/>
      <c r="G29" s="53">
        <v>73.292732327117406</v>
      </c>
      <c r="H29" s="30">
        <f t="shared" si="0"/>
        <v>0</v>
      </c>
    </row>
    <row r="30" spans="1:8" x14ac:dyDescent="0.25">
      <c r="A30" s="26" t="s">
        <v>532</v>
      </c>
      <c r="B30" s="27" t="s">
        <v>1659</v>
      </c>
      <c r="C30" s="27" t="s">
        <v>1662</v>
      </c>
      <c r="D30" s="27" t="s">
        <v>1673</v>
      </c>
      <c r="E30" s="27" t="s">
        <v>1681</v>
      </c>
      <c r="F30" s="32"/>
      <c r="G30" s="53">
        <v>82.7548273991505</v>
      </c>
      <c r="H30" s="30">
        <f t="shared" si="0"/>
        <v>0</v>
      </c>
    </row>
    <row r="31" spans="1:8" x14ac:dyDescent="0.25">
      <c r="A31" s="26" t="s">
        <v>533</v>
      </c>
      <c r="B31" s="27" t="s">
        <v>1659</v>
      </c>
      <c r="C31" s="27" t="s">
        <v>1662</v>
      </c>
      <c r="D31" s="27" t="s">
        <v>1674</v>
      </c>
      <c r="E31" s="27" t="s">
        <v>1681</v>
      </c>
      <c r="F31" s="32"/>
      <c r="G31" s="53">
        <v>93.393501424295906</v>
      </c>
      <c r="H31" s="30">
        <f t="shared" si="0"/>
        <v>0</v>
      </c>
    </row>
    <row r="32" spans="1:8" x14ac:dyDescent="0.25">
      <c r="A32" s="26" t="s">
        <v>534</v>
      </c>
      <c r="B32" s="27" t="s">
        <v>1659</v>
      </c>
      <c r="C32" s="27" t="s">
        <v>1662</v>
      </c>
      <c r="D32" s="27" t="s">
        <v>1675</v>
      </c>
      <c r="E32" s="27" t="s">
        <v>1681</v>
      </c>
      <c r="F32" s="32"/>
      <c r="G32" s="53">
        <v>79.009026652993995</v>
      </c>
      <c r="H32" s="30">
        <f t="shared" si="0"/>
        <v>0</v>
      </c>
    </row>
    <row r="33" spans="1:8" x14ac:dyDescent="0.25">
      <c r="A33" s="26" t="s">
        <v>535</v>
      </c>
      <c r="B33" s="27" t="s">
        <v>1659</v>
      </c>
      <c r="C33" s="27" t="s">
        <v>1662</v>
      </c>
      <c r="D33" s="27" t="s">
        <v>1676</v>
      </c>
      <c r="E33" s="27" t="s">
        <v>1681</v>
      </c>
      <c r="F33" s="32"/>
      <c r="G33" s="53">
        <v>84.081996256086001</v>
      </c>
      <c r="H33" s="30">
        <f t="shared" si="0"/>
        <v>0</v>
      </c>
    </row>
    <row r="34" spans="1:8" x14ac:dyDescent="0.25">
      <c r="A34" s="26" t="s">
        <v>1740</v>
      </c>
      <c r="B34" s="27" t="s">
        <v>1659</v>
      </c>
      <c r="C34" s="27" t="s">
        <v>1662</v>
      </c>
      <c r="D34" s="27" t="s">
        <v>1736</v>
      </c>
      <c r="E34" s="27" t="s">
        <v>1682</v>
      </c>
      <c r="F34" s="32"/>
      <c r="G34" s="53">
        <v>33.618599301917698</v>
      </c>
      <c r="H34" s="30">
        <f t="shared" si="0"/>
        <v>0</v>
      </c>
    </row>
    <row r="35" spans="1:8" x14ac:dyDescent="0.25">
      <c r="A35" s="26" t="s">
        <v>536</v>
      </c>
      <c r="B35" s="27" t="s">
        <v>1659</v>
      </c>
      <c r="C35" s="27" t="s">
        <v>1662</v>
      </c>
      <c r="D35" s="27" t="s">
        <v>1670</v>
      </c>
      <c r="E35" s="27" t="s">
        <v>1682</v>
      </c>
      <c r="F35" s="32"/>
      <c r="G35" s="53">
        <v>52.846707132034197</v>
      </c>
      <c r="H35" s="30">
        <f t="shared" si="0"/>
        <v>0</v>
      </c>
    </row>
    <row r="36" spans="1:8" x14ac:dyDescent="0.25">
      <c r="A36" s="26" t="s">
        <v>537</v>
      </c>
      <c r="B36" s="27" t="s">
        <v>1659</v>
      </c>
      <c r="C36" s="27" t="s">
        <v>1662</v>
      </c>
      <c r="D36" s="27" t="s">
        <v>1671</v>
      </c>
      <c r="E36" s="27" t="s">
        <v>1682</v>
      </c>
      <c r="F36" s="32"/>
      <c r="G36" s="53">
        <v>67.7363914999451</v>
      </c>
      <c r="H36" s="30">
        <f t="shared" si="0"/>
        <v>0</v>
      </c>
    </row>
    <row r="37" spans="1:8" x14ac:dyDescent="0.25">
      <c r="A37" s="26" t="s">
        <v>538</v>
      </c>
      <c r="B37" s="27" t="s">
        <v>1659</v>
      </c>
      <c r="C37" s="27" t="s">
        <v>1662</v>
      </c>
      <c r="D37" s="27" t="s">
        <v>1672</v>
      </c>
      <c r="E37" s="27" t="s">
        <v>1682</v>
      </c>
      <c r="F37" s="32"/>
      <c r="G37" s="53">
        <v>77.228154248767396</v>
      </c>
      <c r="H37" s="30">
        <f t="shared" si="0"/>
        <v>0</v>
      </c>
    </row>
    <row r="38" spans="1:8" x14ac:dyDescent="0.25">
      <c r="A38" s="26" t="s">
        <v>539</v>
      </c>
      <c r="B38" s="27" t="s">
        <v>1659</v>
      </c>
      <c r="C38" s="27" t="s">
        <v>1662</v>
      </c>
      <c r="D38" s="27" t="s">
        <v>1673</v>
      </c>
      <c r="E38" s="27" t="s">
        <v>1682</v>
      </c>
      <c r="F38" s="32"/>
      <c r="G38" s="53">
        <v>89.397934223885201</v>
      </c>
      <c r="H38" s="30">
        <f t="shared" si="0"/>
        <v>0</v>
      </c>
    </row>
    <row r="39" spans="1:8" x14ac:dyDescent="0.25">
      <c r="A39" s="26" t="s">
        <v>540</v>
      </c>
      <c r="B39" s="27" t="s">
        <v>1659</v>
      </c>
      <c r="C39" s="27" t="s">
        <v>1662</v>
      </c>
      <c r="D39" s="27" t="s">
        <v>1674</v>
      </c>
      <c r="E39" s="27" t="s">
        <v>1682</v>
      </c>
      <c r="F39" s="32"/>
      <c r="G39" s="53">
        <v>133.85129701339901</v>
      </c>
      <c r="H39" s="30">
        <f t="shared" si="0"/>
        <v>0</v>
      </c>
    </row>
    <row r="40" spans="1:8" x14ac:dyDescent="0.25">
      <c r="A40" s="26" t="s">
        <v>541</v>
      </c>
      <c r="B40" s="27" t="s">
        <v>1659</v>
      </c>
      <c r="C40" s="27" t="s">
        <v>1662</v>
      </c>
      <c r="D40" s="27" t="s">
        <v>1675</v>
      </c>
      <c r="E40" s="27" t="s">
        <v>1682</v>
      </c>
      <c r="F40" s="32"/>
      <c r="G40" s="53">
        <v>108.637555127532</v>
      </c>
      <c r="H40" s="30">
        <f t="shared" si="0"/>
        <v>0</v>
      </c>
    </row>
    <row r="41" spans="1:8" x14ac:dyDescent="0.25">
      <c r="A41" s="26" t="s">
        <v>542</v>
      </c>
      <c r="B41" s="27" t="s">
        <v>1659</v>
      </c>
      <c r="C41" s="27" t="s">
        <v>1662</v>
      </c>
      <c r="D41" s="27" t="s">
        <v>1676</v>
      </c>
      <c r="E41" s="27" t="s">
        <v>1682</v>
      </c>
      <c r="F41" s="32"/>
      <c r="G41" s="53">
        <v>90.166405081446399</v>
      </c>
      <c r="H41" s="30">
        <f t="shared" si="0"/>
        <v>0</v>
      </c>
    </row>
    <row r="42" spans="1:8" x14ac:dyDescent="0.25">
      <c r="A42" s="26" t="s">
        <v>1741</v>
      </c>
      <c r="B42" s="27" t="s">
        <v>1659</v>
      </c>
      <c r="C42" s="27" t="s">
        <v>1662</v>
      </c>
      <c r="D42" s="27" t="s">
        <v>1736</v>
      </c>
      <c r="E42" s="27" t="s">
        <v>1683</v>
      </c>
      <c r="F42" s="32"/>
      <c r="G42" s="53">
        <v>34.9604244200724</v>
      </c>
      <c r="H42" s="30">
        <f t="shared" si="0"/>
        <v>0</v>
      </c>
    </row>
    <row r="43" spans="1:8" x14ac:dyDescent="0.25">
      <c r="A43" s="26" t="s">
        <v>543</v>
      </c>
      <c r="B43" s="27" t="s">
        <v>1659</v>
      </c>
      <c r="C43" s="27" t="s">
        <v>1662</v>
      </c>
      <c r="D43" s="27" t="s">
        <v>1670</v>
      </c>
      <c r="E43" s="27" t="s">
        <v>1683</v>
      </c>
      <c r="F43" s="32"/>
      <c r="G43" s="53">
        <v>52.175677111090501</v>
      </c>
      <c r="H43" s="30">
        <f t="shared" si="0"/>
        <v>0</v>
      </c>
    </row>
    <row r="44" spans="1:8" x14ac:dyDescent="0.25">
      <c r="A44" s="26" t="s">
        <v>544</v>
      </c>
      <c r="B44" s="27" t="s">
        <v>1659</v>
      </c>
      <c r="C44" s="27" t="s">
        <v>1662</v>
      </c>
      <c r="D44" s="27" t="s">
        <v>1671</v>
      </c>
      <c r="E44" s="27" t="s">
        <v>1683</v>
      </c>
      <c r="F44" s="32"/>
      <c r="G44" s="53">
        <v>63.270707063882703</v>
      </c>
      <c r="H44" s="30">
        <f t="shared" si="0"/>
        <v>0</v>
      </c>
    </row>
    <row r="45" spans="1:8" x14ac:dyDescent="0.25">
      <c r="A45" s="26" t="s">
        <v>545</v>
      </c>
      <c r="B45" s="27" t="s">
        <v>1659</v>
      </c>
      <c r="C45" s="27" t="s">
        <v>1662</v>
      </c>
      <c r="D45" s="27" t="s">
        <v>1672</v>
      </c>
      <c r="E45" s="27" t="s">
        <v>1683</v>
      </c>
      <c r="F45" s="32"/>
      <c r="G45" s="53">
        <v>73.180698477722501</v>
      </c>
      <c r="H45" s="30">
        <f t="shared" si="0"/>
        <v>0</v>
      </c>
    </row>
    <row r="46" spans="1:8" x14ac:dyDescent="0.25">
      <c r="A46" s="26" t="s">
        <v>546</v>
      </c>
      <c r="B46" s="27" t="s">
        <v>1659</v>
      </c>
      <c r="C46" s="27" t="s">
        <v>1662</v>
      </c>
      <c r="D46" s="27" t="s">
        <v>1673</v>
      </c>
      <c r="E46" s="27" t="s">
        <v>1683</v>
      </c>
      <c r="F46" s="32"/>
      <c r="G46" s="53">
        <v>80.7263932468897</v>
      </c>
      <c r="H46" s="30">
        <f t="shared" si="0"/>
        <v>0</v>
      </c>
    </row>
    <row r="47" spans="1:8" x14ac:dyDescent="0.25">
      <c r="A47" s="26" t="s">
        <v>547</v>
      </c>
      <c r="B47" s="27" t="s">
        <v>1659</v>
      </c>
      <c r="C47" s="27" t="s">
        <v>1662</v>
      </c>
      <c r="D47" s="27" t="s">
        <v>1674</v>
      </c>
      <c r="E47" s="27" t="s">
        <v>1683</v>
      </c>
      <c r="F47" s="32"/>
      <c r="G47" s="53">
        <v>108.693565803632</v>
      </c>
      <c r="H47" s="30">
        <f t="shared" si="0"/>
        <v>0</v>
      </c>
    </row>
    <row r="48" spans="1:8" x14ac:dyDescent="0.25">
      <c r="A48" s="26" t="s">
        <v>548</v>
      </c>
      <c r="B48" s="27" t="s">
        <v>1659</v>
      </c>
      <c r="C48" s="27" t="s">
        <v>1662</v>
      </c>
      <c r="D48" s="27" t="s">
        <v>1675</v>
      </c>
      <c r="E48" s="27" t="s">
        <v>1683</v>
      </c>
      <c r="F48" s="32"/>
      <c r="G48" s="53">
        <v>84.025095545159999</v>
      </c>
      <c r="H48" s="30">
        <f t="shared" si="0"/>
        <v>0</v>
      </c>
    </row>
    <row r="49" spans="1:8" x14ac:dyDescent="0.25">
      <c r="A49" s="26" t="s">
        <v>549</v>
      </c>
      <c r="B49" s="27" t="s">
        <v>1659</v>
      </c>
      <c r="C49" s="27" t="s">
        <v>1662</v>
      </c>
      <c r="D49" s="27" t="s">
        <v>1676</v>
      </c>
      <c r="E49" s="27" t="s">
        <v>1683</v>
      </c>
      <c r="F49" s="32"/>
      <c r="G49" s="53">
        <v>93.663846107055704</v>
      </c>
      <c r="H49" s="30">
        <f t="shared" si="0"/>
        <v>0</v>
      </c>
    </row>
    <row r="50" spans="1:8" x14ac:dyDescent="0.25">
      <c r="A50" s="26" t="s">
        <v>1742</v>
      </c>
      <c r="B50" s="27" t="s">
        <v>1659</v>
      </c>
      <c r="C50" s="27" t="s">
        <v>1662</v>
      </c>
      <c r="D50" s="27" t="s">
        <v>1736</v>
      </c>
      <c r="E50" s="27" t="s">
        <v>1684</v>
      </c>
      <c r="F50" s="32"/>
      <c r="G50" s="53">
        <v>37.678968058697102</v>
      </c>
      <c r="H50" s="30">
        <f t="shared" si="0"/>
        <v>0</v>
      </c>
    </row>
    <row r="51" spans="1:8" x14ac:dyDescent="0.25">
      <c r="A51" s="26" t="s">
        <v>550</v>
      </c>
      <c r="B51" s="27" t="s">
        <v>1659</v>
      </c>
      <c r="C51" s="27" t="s">
        <v>1662</v>
      </c>
      <c r="D51" s="27" t="s">
        <v>1670</v>
      </c>
      <c r="E51" s="27" t="s">
        <v>1684</v>
      </c>
      <c r="F51" s="32"/>
      <c r="G51" s="53">
        <v>53.0463849128883</v>
      </c>
      <c r="H51" s="30">
        <f t="shared" si="0"/>
        <v>0</v>
      </c>
    </row>
    <row r="52" spans="1:8" x14ac:dyDescent="0.25">
      <c r="A52" s="26" t="s">
        <v>551</v>
      </c>
      <c r="B52" s="27" t="s">
        <v>1659</v>
      </c>
      <c r="C52" s="27" t="s">
        <v>1662</v>
      </c>
      <c r="D52" s="27" t="s">
        <v>1671</v>
      </c>
      <c r="E52" s="27" t="s">
        <v>1684</v>
      </c>
      <c r="F52" s="32"/>
      <c r="G52" s="53">
        <v>59.878625620813999</v>
      </c>
      <c r="H52" s="30">
        <f t="shared" si="0"/>
        <v>0</v>
      </c>
    </row>
    <row r="53" spans="1:8" x14ac:dyDescent="0.25">
      <c r="A53" s="26" t="s">
        <v>552</v>
      </c>
      <c r="B53" s="27" t="s">
        <v>1659</v>
      </c>
      <c r="C53" s="27" t="s">
        <v>1662</v>
      </c>
      <c r="D53" s="27" t="s">
        <v>1672</v>
      </c>
      <c r="E53" s="27" t="s">
        <v>1684</v>
      </c>
      <c r="F53" s="32"/>
      <c r="G53" s="53">
        <v>65.400595426741603</v>
      </c>
      <c r="H53" s="30">
        <f t="shared" si="0"/>
        <v>0</v>
      </c>
    </row>
    <row r="54" spans="1:8" x14ac:dyDescent="0.25">
      <c r="A54" s="26" t="s">
        <v>553</v>
      </c>
      <c r="B54" s="27" t="s">
        <v>1659</v>
      </c>
      <c r="C54" s="27" t="s">
        <v>1662</v>
      </c>
      <c r="D54" s="27" t="s">
        <v>1673</v>
      </c>
      <c r="E54" s="27" t="s">
        <v>1684</v>
      </c>
      <c r="F54" s="32"/>
      <c r="G54" s="53">
        <v>69.420794177803401</v>
      </c>
      <c r="H54" s="30">
        <f t="shared" si="0"/>
        <v>0</v>
      </c>
    </row>
    <row r="55" spans="1:8" x14ac:dyDescent="0.25">
      <c r="A55" s="26" t="s">
        <v>554</v>
      </c>
      <c r="B55" s="27" t="s">
        <v>1659</v>
      </c>
      <c r="C55" s="27" t="s">
        <v>1662</v>
      </c>
      <c r="D55" s="27" t="s">
        <v>1674</v>
      </c>
      <c r="E55" s="27" t="s">
        <v>1684</v>
      </c>
      <c r="F55" s="32"/>
      <c r="G55" s="53">
        <v>106.45543281442001</v>
      </c>
      <c r="H55" s="30">
        <f t="shared" si="0"/>
        <v>0</v>
      </c>
    </row>
    <row r="56" spans="1:8" x14ac:dyDescent="0.25">
      <c r="A56" s="26" t="s">
        <v>555</v>
      </c>
      <c r="B56" s="27" t="s">
        <v>1659</v>
      </c>
      <c r="C56" s="27" t="s">
        <v>1662</v>
      </c>
      <c r="D56" s="27" t="s">
        <v>1675</v>
      </c>
      <c r="E56" s="27" t="s">
        <v>1684</v>
      </c>
      <c r="F56" s="32"/>
      <c r="G56" s="53">
        <v>89.896353771186995</v>
      </c>
      <c r="H56" s="30">
        <f t="shared" si="0"/>
        <v>0</v>
      </c>
    </row>
    <row r="57" spans="1:8" x14ac:dyDescent="0.25">
      <c r="A57" s="26" t="s">
        <v>556</v>
      </c>
      <c r="B57" s="27" t="s">
        <v>1659</v>
      </c>
      <c r="C57" s="27" t="s">
        <v>1662</v>
      </c>
      <c r="D57" s="27" t="s">
        <v>1676</v>
      </c>
      <c r="E57" s="27" t="s">
        <v>1684</v>
      </c>
      <c r="F57" s="32"/>
      <c r="G57" s="53">
        <v>98.547550240252093</v>
      </c>
      <c r="H57" s="30">
        <f t="shared" si="0"/>
        <v>0</v>
      </c>
    </row>
    <row r="58" spans="1:8" x14ac:dyDescent="0.25">
      <c r="A58" s="26" t="s">
        <v>1743</v>
      </c>
      <c r="B58" s="27" t="s">
        <v>1659</v>
      </c>
      <c r="C58" s="27" t="s">
        <v>1662</v>
      </c>
      <c r="D58" s="27" t="s">
        <v>1736</v>
      </c>
      <c r="E58" s="27" t="s">
        <v>1685</v>
      </c>
      <c r="F58" s="32"/>
      <c r="G58" s="53">
        <v>27.872214109863801</v>
      </c>
      <c r="H58" s="30">
        <f t="shared" si="0"/>
        <v>0</v>
      </c>
    </row>
    <row r="59" spans="1:8" x14ac:dyDescent="0.25">
      <c r="A59" s="26" t="s">
        <v>557</v>
      </c>
      <c r="B59" s="27" t="s">
        <v>1659</v>
      </c>
      <c r="C59" s="27" t="s">
        <v>1662</v>
      </c>
      <c r="D59" s="27" t="s">
        <v>1670</v>
      </c>
      <c r="E59" s="27" t="s">
        <v>1685</v>
      </c>
      <c r="F59" s="32"/>
      <c r="G59" s="53">
        <v>41.1366881252928</v>
      </c>
      <c r="H59" s="30">
        <f t="shared" si="0"/>
        <v>0</v>
      </c>
    </row>
    <row r="60" spans="1:8" x14ac:dyDescent="0.25">
      <c r="A60" s="26" t="s">
        <v>558</v>
      </c>
      <c r="B60" s="27" t="s">
        <v>1659</v>
      </c>
      <c r="C60" s="27" t="s">
        <v>1662</v>
      </c>
      <c r="D60" s="27" t="s">
        <v>1671</v>
      </c>
      <c r="E60" s="27" t="s">
        <v>1685</v>
      </c>
      <c r="F60" s="32"/>
      <c r="G60" s="53">
        <v>49.725549611225297</v>
      </c>
      <c r="H60" s="30">
        <f t="shared" si="0"/>
        <v>0</v>
      </c>
    </row>
    <row r="61" spans="1:8" x14ac:dyDescent="0.25">
      <c r="A61" s="26" t="s">
        <v>559</v>
      </c>
      <c r="B61" s="27" t="s">
        <v>1659</v>
      </c>
      <c r="C61" s="27" t="s">
        <v>1662</v>
      </c>
      <c r="D61" s="27" t="s">
        <v>1672</v>
      </c>
      <c r="E61" s="27" t="s">
        <v>1685</v>
      </c>
      <c r="F61" s="32"/>
      <c r="G61" s="53">
        <v>57.411500659440598</v>
      </c>
      <c r="H61" s="30">
        <f t="shared" si="0"/>
        <v>0</v>
      </c>
    </row>
    <row r="62" spans="1:8" x14ac:dyDescent="0.25">
      <c r="A62" s="26" t="s">
        <v>560</v>
      </c>
      <c r="B62" s="27" t="s">
        <v>1659</v>
      </c>
      <c r="C62" s="27" t="s">
        <v>1662</v>
      </c>
      <c r="D62" s="27" t="s">
        <v>1673</v>
      </c>
      <c r="E62" s="27" t="s">
        <v>1685</v>
      </c>
      <c r="F62" s="32"/>
      <c r="G62" s="53">
        <v>62.1290507289335</v>
      </c>
      <c r="H62" s="30">
        <f t="shared" si="0"/>
        <v>0</v>
      </c>
    </row>
    <row r="63" spans="1:8" x14ac:dyDescent="0.25">
      <c r="A63" s="26" t="s">
        <v>561</v>
      </c>
      <c r="B63" s="27" t="s">
        <v>1659</v>
      </c>
      <c r="C63" s="27" t="s">
        <v>1662</v>
      </c>
      <c r="D63" s="27" t="s">
        <v>1674</v>
      </c>
      <c r="E63" s="27" t="s">
        <v>1685</v>
      </c>
      <c r="F63" s="32"/>
      <c r="G63" s="53">
        <v>81.092043446474406</v>
      </c>
      <c r="H63" s="30">
        <f t="shared" si="0"/>
        <v>0</v>
      </c>
    </row>
    <row r="64" spans="1:8" x14ac:dyDescent="0.25">
      <c r="A64" s="26" t="s">
        <v>562</v>
      </c>
      <c r="B64" s="27" t="s">
        <v>1659</v>
      </c>
      <c r="C64" s="27" t="s">
        <v>1662</v>
      </c>
      <c r="D64" s="27" t="s">
        <v>1675</v>
      </c>
      <c r="E64" s="27" t="s">
        <v>1685</v>
      </c>
      <c r="F64" s="32"/>
      <c r="G64" s="53">
        <v>68.318208205938404</v>
      </c>
      <c r="H64" s="30">
        <f t="shared" si="0"/>
        <v>0</v>
      </c>
    </row>
    <row r="65" spans="1:8" x14ac:dyDescent="0.25">
      <c r="A65" s="26" t="s">
        <v>563</v>
      </c>
      <c r="B65" s="27" t="s">
        <v>1659</v>
      </c>
      <c r="C65" s="27" t="s">
        <v>1662</v>
      </c>
      <c r="D65" s="27" t="s">
        <v>1676</v>
      </c>
      <c r="E65" s="27" t="s">
        <v>1685</v>
      </c>
      <c r="F65" s="32"/>
      <c r="G65" s="53">
        <v>77.244781142774102</v>
      </c>
      <c r="H65" s="30">
        <f t="shared" si="0"/>
        <v>0</v>
      </c>
    </row>
    <row r="66" spans="1:8" x14ac:dyDescent="0.25">
      <c r="A66" s="26" t="s">
        <v>1744</v>
      </c>
      <c r="B66" s="27" t="s">
        <v>503</v>
      </c>
      <c r="C66" s="27" t="s">
        <v>1662</v>
      </c>
      <c r="D66" s="27" t="s">
        <v>1736</v>
      </c>
      <c r="E66" s="27" t="s">
        <v>1678</v>
      </c>
      <c r="F66" s="32"/>
      <c r="G66" s="53">
        <v>24.090558608714801</v>
      </c>
      <c r="H66" s="30">
        <f t="shared" ref="H66:H129" si="1">G66*F66</f>
        <v>0</v>
      </c>
    </row>
    <row r="67" spans="1:8" x14ac:dyDescent="0.25">
      <c r="A67" s="26" t="s">
        <v>564</v>
      </c>
      <c r="B67" s="27" t="s">
        <v>503</v>
      </c>
      <c r="C67" s="27" t="s">
        <v>1662</v>
      </c>
      <c r="D67" s="27" t="s">
        <v>1670</v>
      </c>
      <c r="E67" s="27" t="s">
        <v>1678</v>
      </c>
      <c r="F67" s="32"/>
      <c r="G67" s="53">
        <v>35.126811901832603</v>
      </c>
      <c r="H67" s="30">
        <f t="shared" si="1"/>
        <v>0</v>
      </c>
    </row>
    <row r="68" spans="1:8" x14ac:dyDescent="0.25">
      <c r="A68" s="26" t="s">
        <v>565</v>
      </c>
      <c r="B68" s="27" t="s">
        <v>503</v>
      </c>
      <c r="C68" s="27" t="s">
        <v>1662</v>
      </c>
      <c r="D68" s="27" t="s">
        <v>1671</v>
      </c>
      <c r="E68" s="27" t="s">
        <v>1678</v>
      </c>
      <c r="F68" s="32"/>
      <c r="G68" s="53">
        <v>42.996151142435799</v>
      </c>
      <c r="H68" s="30">
        <f t="shared" si="1"/>
        <v>0</v>
      </c>
    </row>
    <row r="69" spans="1:8" x14ac:dyDescent="0.25">
      <c r="A69" s="26" t="s">
        <v>566</v>
      </c>
      <c r="B69" s="27" t="s">
        <v>503</v>
      </c>
      <c r="C69" s="27" t="s">
        <v>1662</v>
      </c>
      <c r="D69" s="27" t="s">
        <v>1672</v>
      </c>
      <c r="E69" s="27" t="s">
        <v>1678</v>
      </c>
      <c r="F69" s="32"/>
      <c r="G69" s="53">
        <v>51.3212558653183</v>
      </c>
      <c r="H69" s="30">
        <f t="shared" si="1"/>
        <v>0</v>
      </c>
    </row>
    <row r="70" spans="1:8" x14ac:dyDescent="0.25">
      <c r="A70" s="26" t="s">
        <v>567</v>
      </c>
      <c r="B70" s="27" t="s">
        <v>503</v>
      </c>
      <c r="C70" s="27" t="s">
        <v>1662</v>
      </c>
      <c r="D70" s="27" t="s">
        <v>1673</v>
      </c>
      <c r="E70" s="27" t="s">
        <v>1678</v>
      </c>
      <c r="F70" s="32"/>
      <c r="G70" s="53">
        <v>55.680506125566602</v>
      </c>
      <c r="H70" s="30">
        <f t="shared" si="1"/>
        <v>0</v>
      </c>
    </row>
    <row r="71" spans="1:8" x14ac:dyDescent="0.25">
      <c r="A71" s="26" t="s">
        <v>568</v>
      </c>
      <c r="B71" s="27" t="s">
        <v>503</v>
      </c>
      <c r="C71" s="27" t="s">
        <v>1662</v>
      </c>
      <c r="D71" s="27" t="s">
        <v>1674</v>
      </c>
      <c r="E71" s="27" t="s">
        <v>1678</v>
      </c>
      <c r="F71" s="32"/>
      <c r="G71" s="53">
        <v>71.872775360419197</v>
      </c>
      <c r="H71" s="30">
        <f t="shared" si="1"/>
        <v>0</v>
      </c>
    </row>
    <row r="72" spans="1:8" x14ac:dyDescent="0.25">
      <c r="A72" s="26" t="s">
        <v>569</v>
      </c>
      <c r="B72" s="27" t="s">
        <v>503</v>
      </c>
      <c r="C72" s="27" t="s">
        <v>1662</v>
      </c>
      <c r="D72" s="27" t="s">
        <v>1675</v>
      </c>
      <c r="E72" s="27" t="s">
        <v>1678</v>
      </c>
      <c r="F72" s="32"/>
      <c r="G72" s="53">
        <v>60.084483892183599</v>
      </c>
      <c r="H72" s="30">
        <f t="shared" si="1"/>
        <v>0</v>
      </c>
    </row>
    <row r="73" spans="1:8" x14ac:dyDescent="0.25">
      <c r="A73" s="26" t="s">
        <v>570</v>
      </c>
      <c r="B73" s="27" t="s">
        <v>503</v>
      </c>
      <c r="C73" s="27" t="s">
        <v>1662</v>
      </c>
      <c r="D73" s="27" t="s">
        <v>1676</v>
      </c>
      <c r="E73" s="27" t="s">
        <v>1678</v>
      </c>
      <c r="F73" s="32"/>
      <c r="G73" s="53">
        <v>61.886079363499299</v>
      </c>
      <c r="H73" s="30">
        <f t="shared" si="1"/>
        <v>0</v>
      </c>
    </row>
    <row r="74" spans="1:8" x14ac:dyDescent="0.25">
      <c r="A74" s="26" t="s">
        <v>1745</v>
      </c>
      <c r="B74" s="27" t="s">
        <v>503</v>
      </c>
      <c r="C74" s="27" t="s">
        <v>1662</v>
      </c>
      <c r="D74" s="27" t="s">
        <v>1736</v>
      </c>
      <c r="E74" s="27" t="s">
        <v>1679</v>
      </c>
      <c r="F74" s="32"/>
      <c r="G74" s="53">
        <v>46.439886886021597</v>
      </c>
      <c r="H74" s="30">
        <f t="shared" si="1"/>
        <v>0</v>
      </c>
    </row>
    <row r="75" spans="1:8" x14ac:dyDescent="0.25">
      <c r="A75" s="26" t="s">
        <v>571</v>
      </c>
      <c r="B75" s="27" t="s">
        <v>503</v>
      </c>
      <c r="C75" s="27" t="s">
        <v>1662</v>
      </c>
      <c r="D75" s="27" t="s">
        <v>1670</v>
      </c>
      <c r="E75" s="27" t="s">
        <v>1679</v>
      </c>
      <c r="F75" s="32"/>
      <c r="G75" s="53">
        <v>65.656482291656502</v>
      </c>
      <c r="H75" s="30">
        <f t="shared" si="1"/>
        <v>0</v>
      </c>
    </row>
    <row r="76" spans="1:8" x14ac:dyDescent="0.25">
      <c r="A76" s="26" t="s">
        <v>572</v>
      </c>
      <c r="B76" s="27" t="s">
        <v>503</v>
      </c>
      <c r="C76" s="27" t="s">
        <v>1662</v>
      </c>
      <c r="D76" s="27" t="s">
        <v>1671</v>
      </c>
      <c r="E76" s="27" t="s">
        <v>1679</v>
      </c>
      <c r="F76" s="32"/>
      <c r="G76" s="53">
        <v>79.1614678520788</v>
      </c>
      <c r="H76" s="30">
        <f t="shared" si="1"/>
        <v>0</v>
      </c>
    </row>
    <row r="77" spans="1:8" x14ac:dyDescent="0.25">
      <c r="A77" s="26" t="s">
        <v>573</v>
      </c>
      <c r="B77" s="27" t="s">
        <v>503</v>
      </c>
      <c r="C77" s="27" t="s">
        <v>1662</v>
      </c>
      <c r="D77" s="27" t="s">
        <v>1672</v>
      </c>
      <c r="E77" s="27" t="s">
        <v>1679</v>
      </c>
      <c r="F77" s="32"/>
      <c r="G77" s="53">
        <v>90.331986760348599</v>
      </c>
      <c r="H77" s="30">
        <f t="shared" si="1"/>
        <v>0</v>
      </c>
    </row>
    <row r="78" spans="1:8" x14ac:dyDescent="0.25">
      <c r="A78" s="26" t="s">
        <v>574</v>
      </c>
      <c r="B78" s="27" t="s">
        <v>503</v>
      </c>
      <c r="C78" s="27" t="s">
        <v>1662</v>
      </c>
      <c r="D78" s="27" t="s">
        <v>1673</v>
      </c>
      <c r="E78" s="27" t="s">
        <v>1679</v>
      </c>
      <c r="F78" s="32"/>
      <c r="G78" s="53">
        <v>102.41901363333901</v>
      </c>
      <c r="H78" s="30">
        <f t="shared" si="1"/>
        <v>0</v>
      </c>
    </row>
    <row r="79" spans="1:8" x14ac:dyDescent="0.25">
      <c r="A79" s="26" t="s">
        <v>575</v>
      </c>
      <c r="B79" s="27" t="s">
        <v>503</v>
      </c>
      <c r="C79" s="27" t="s">
        <v>1662</v>
      </c>
      <c r="D79" s="27" t="s">
        <v>1674</v>
      </c>
      <c r="E79" s="27" t="s">
        <v>1679</v>
      </c>
      <c r="F79" s="32"/>
      <c r="G79" s="53">
        <v>136.297828268335</v>
      </c>
      <c r="H79" s="30">
        <f t="shared" si="1"/>
        <v>0</v>
      </c>
    </row>
    <row r="80" spans="1:8" x14ac:dyDescent="0.25">
      <c r="A80" s="26" t="s">
        <v>576</v>
      </c>
      <c r="B80" s="27" t="s">
        <v>503</v>
      </c>
      <c r="C80" s="27" t="s">
        <v>1662</v>
      </c>
      <c r="D80" s="27" t="s">
        <v>1675</v>
      </c>
      <c r="E80" s="27" t="s">
        <v>1679</v>
      </c>
      <c r="F80" s="32"/>
      <c r="G80" s="53">
        <v>119.32232172057699</v>
      </c>
      <c r="H80" s="30">
        <f t="shared" si="1"/>
        <v>0</v>
      </c>
    </row>
    <row r="81" spans="1:8" x14ac:dyDescent="0.25">
      <c r="A81" s="26" t="s">
        <v>577</v>
      </c>
      <c r="B81" s="27" t="s">
        <v>503</v>
      </c>
      <c r="C81" s="27" t="s">
        <v>1662</v>
      </c>
      <c r="D81" s="27" t="s">
        <v>1676</v>
      </c>
      <c r="E81" s="27" t="s">
        <v>1679</v>
      </c>
      <c r="F81" s="32"/>
      <c r="G81" s="53">
        <v>99.8044372562521</v>
      </c>
      <c r="H81" s="30">
        <f t="shared" si="1"/>
        <v>0</v>
      </c>
    </row>
    <row r="82" spans="1:8" x14ac:dyDescent="0.25">
      <c r="A82" s="26" t="s">
        <v>1746</v>
      </c>
      <c r="B82" s="27" t="s">
        <v>503</v>
      </c>
      <c r="C82" s="27" t="s">
        <v>1662</v>
      </c>
      <c r="D82" s="27" t="s">
        <v>1736</v>
      </c>
      <c r="E82" s="27" t="s">
        <v>1680</v>
      </c>
      <c r="F82" s="32"/>
      <c r="G82" s="53">
        <v>36.094619043971903</v>
      </c>
      <c r="H82" s="30">
        <f t="shared" si="1"/>
        <v>0</v>
      </c>
    </row>
    <row r="83" spans="1:8" x14ac:dyDescent="0.25">
      <c r="A83" s="26" t="s">
        <v>578</v>
      </c>
      <c r="B83" s="27" t="s">
        <v>503</v>
      </c>
      <c r="C83" s="27" t="s">
        <v>1662</v>
      </c>
      <c r="D83" s="27" t="s">
        <v>1670</v>
      </c>
      <c r="E83" s="27" t="s">
        <v>1680</v>
      </c>
      <c r="F83" s="32"/>
      <c r="G83" s="53">
        <v>49.074097863103503</v>
      </c>
      <c r="H83" s="30">
        <f t="shared" si="1"/>
        <v>0</v>
      </c>
    </row>
    <row r="84" spans="1:8" x14ac:dyDescent="0.25">
      <c r="A84" s="26" t="s">
        <v>579</v>
      </c>
      <c r="B84" s="27" t="s">
        <v>503</v>
      </c>
      <c r="C84" s="27" t="s">
        <v>1662</v>
      </c>
      <c r="D84" s="27" t="s">
        <v>1671</v>
      </c>
      <c r="E84" s="27" t="s">
        <v>1680</v>
      </c>
      <c r="F84" s="32"/>
      <c r="G84" s="53">
        <v>56.3955273220623</v>
      </c>
      <c r="H84" s="30">
        <f t="shared" si="1"/>
        <v>0</v>
      </c>
    </row>
    <row r="85" spans="1:8" x14ac:dyDescent="0.25">
      <c r="A85" s="26" t="s">
        <v>580</v>
      </c>
      <c r="B85" s="27" t="s">
        <v>503</v>
      </c>
      <c r="C85" s="27" t="s">
        <v>1662</v>
      </c>
      <c r="D85" s="27" t="s">
        <v>1672</v>
      </c>
      <c r="E85" s="27" t="s">
        <v>1680</v>
      </c>
      <c r="F85" s="32"/>
      <c r="G85" s="53">
        <v>64.215596214942096</v>
      </c>
      <c r="H85" s="30">
        <f t="shared" si="1"/>
        <v>0</v>
      </c>
    </row>
    <row r="86" spans="1:8" x14ac:dyDescent="0.25">
      <c r="A86" s="26" t="s">
        <v>581</v>
      </c>
      <c r="B86" s="27" t="s">
        <v>503</v>
      </c>
      <c r="C86" s="27" t="s">
        <v>1662</v>
      </c>
      <c r="D86" s="27" t="s">
        <v>1673</v>
      </c>
      <c r="E86" s="27" t="s">
        <v>1680</v>
      </c>
      <c r="F86" s="32"/>
      <c r="G86" s="53">
        <v>71.1786022989711</v>
      </c>
      <c r="H86" s="30">
        <f t="shared" si="1"/>
        <v>0</v>
      </c>
    </row>
    <row r="87" spans="1:8" x14ac:dyDescent="0.25">
      <c r="A87" s="26" t="s">
        <v>582</v>
      </c>
      <c r="B87" s="27" t="s">
        <v>503</v>
      </c>
      <c r="C87" s="27" t="s">
        <v>1662</v>
      </c>
      <c r="D87" s="27" t="s">
        <v>1674</v>
      </c>
      <c r="E87" s="27" t="s">
        <v>1680</v>
      </c>
      <c r="F87" s="32"/>
      <c r="G87" s="53">
        <v>92.8479377649291</v>
      </c>
      <c r="H87" s="30">
        <f t="shared" si="1"/>
        <v>0</v>
      </c>
    </row>
    <row r="88" spans="1:8" x14ac:dyDescent="0.25">
      <c r="A88" s="26" t="s">
        <v>583</v>
      </c>
      <c r="B88" s="27" t="s">
        <v>503</v>
      </c>
      <c r="C88" s="27" t="s">
        <v>1662</v>
      </c>
      <c r="D88" s="27" t="s">
        <v>1675</v>
      </c>
      <c r="E88" s="27" t="s">
        <v>1680</v>
      </c>
      <c r="F88" s="32"/>
      <c r="G88" s="53">
        <v>81.776172393347693</v>
      </c>
      <c r="H88" s="30">
        <f t="shared" si="1"/>
        <v>0</v>
      </c>
    </row>
    <row r="89" spans="1:8" x14ac:dyDescent="0.25">
      <c r="A89" s="26" t="s">
        <v>584</v>
      </c>
      <c r="B89" s="27" t="s">
        <v>503</v>
      </c>
      <c r="C89" s="27" t="s">
        <v>1662</v>
      </c>
      <c r="D89" s="27" t="s">
        <v>1676</v>
      </c>
      <c r="E89" s="27" t="s">
        <v>1680</v>
      </c>
      <c r="F89" s="32"/>
      <c r="G89" s="53">
        <v>85.400971877385402</v>
      </c>
      <c r="H89" s="30">
        <f t="shared" si="1"/>
        <v>0</v>
      </c>
    </row>
    <row r="90" spans="1:8" x14ac:dyDescent="0.25">
      <c r="A90" s="26" t="s">
        <v>1747</v>
      </c>
      <c r="B90" s="27" t="s">
        <v>503</v>
      </c>
      <c r="C90" s="27" t="s">
        <v>1662</v>
      </c>
      <c r="D90" s="27" t="s">
        <v>1736</v>
      </c>
      <c r="E90" s="27" t="s">
        <v>1681</v>
      </c>
      <c r="F90" s="32"/>
      <c r="G90" s="53">
        <v>24.9227336973461</v>
      </c>
      <c r="H90" s="30">
        <f t="shared" si="1"/>
        <v>0</v>
      </c>
    </row>
    <row r="91" spans="1:8" x14ac:dyDescent="0.25">
      <c r="A91" s="26" t="s">
        <v>585</v>
      </c>
      <c r="B91" s="27" t="s">
        <v>503</v>
      </c>
      <c r="C91" s="27" t="s">
        <v>1662</v>
      </c>
      <c r="D91" s="27" t="s">
        <v>1670</v>
      </c>
      <c r="E91" s="27" t="s">
        <v>1681</v>
      </c>
      <c r="F91" s="32"/>
      <c r="G91" s="53">
        <v>37.561104450492202</v>
      </c>
      <c r="H91" s="30">
        <f t="shared" si="1"/>
        <v>0</v>
      </c>
    </row>
    <row r="92" spans="1:8" x14ac:dyDescent="0.25">
      <c r="A92" s="26" t="s">
        <v>586</v>
      </c>
      <c r="B92" s="27" t="s">
        <v>503</v>
      </c>
      <c r="C92" s="27" t="s">
        <v>1662</v>
      </c>
      <c r="D92" s="27" t="s">
        <v>1671</v>
      </c>
      <c r="E92" s="27" t="s">
        <v>1681</v>
      </c>
      <c r="F92" s="32"/>
      <c r="G92" s="53">
        <v>45.290355983539698</v>
      </c>
      <c r="H92" s="30">
        <f t="shared" si="1"/>
        <v>0</v>
      </c>
    </row>
    <row r="93" spans="1:8" x14ac:dyDescent="0.25">
      <c r="A93" s="26" t="s">
        <v>587</v>
      </c>
      <c r="B93" s="27" t="s">
        <v>503</v>
      </c>
      <c r="C93" s="27" t="s">
        <v>1662</v>
      </c>
      <c r="D93" s="27" t="s">
        <v>1672</v>
      </c>
      <c r="E93" s="27" t="s">
        <v>1681</v>
      </c>
      <c r="F93" s="32"/>
      <c r="G93" s="53">
        <v>52.179194717464597</v>
      </c>
      <c r="H93" s="30">
        <f t="shared" si="1"/>
        <v>0</v>
      </c>
    </row>
    <row r="94" spans="1:8" x14ac:dyDescent="0.25">
      <c r="A94" s="26" t="s">
        <v>588</v>
      </c>
      <c r="B94" s="27" t="s">
        <v>503</v>
      </c>
      <c r="C94" s="27" t="s">
        <v>1662</v>
      </c>
      <c r="D94" s="27" t="s">
        <v>1673</v>
      </c>
      <c r="E94" s="27" t="s">
        <v>1681</v>
      </c>
      <c r="F94" s="32"/>
      <c r="G94" s="53">
        <v>57.796665873259997</v>
      </c>
      <c r="H94" s="30">
        <f t="shared" si="1"/>
        <v>0</v>
      </c>
    </row>
    <row r="95" spans="1:8" x14ac:dyDescent="0.25">
      <c r="A95" s="26" t="s">
        <v>589</v>
      </c>
      <c r="B95" s="27" t="s">
        <v>503</v>
      </c>
      <c r="C95" s="27" t="s">
        <v>1662</v>
      </c>
      <c r="D95" s="27" t="s">
        <v>1674</v>
      </c>
      <c r="E95" s="27" t="s">
        <v>1681</v>
      </c>
      <c r="F95" s="32"/>
      <c r="G95" s="53">
        <v>63.702781706817298</v>
      </c>
      <c r="H95" s="30">
        <f t="shared" si="1"/>
        <v>0</v>
      </c>
    </row>
    <row r="96" spans="1:8" x14ac:dyDescent="0.25">
      <c r="A96" s="26" t="s">
        <v>590</v>
      </c>
      <c r="B96" s="27" t="s">
        <v>503</v>
      </c>
      <c r="C96" s="27" t="s">
        <v>1662</v>
      </c>
      <c r="D96" s="27" t="s">
        <v>1675</v>
      </c>
      <c r="E96" s="27" t="s">
        <v>1681</v>
      </c>
      <c r="F96" s="32"/>
      <c r="G96" s="53">
        <v>54.822451094755998</v>
      </c>
      <c r="H96" s="30">
        <f t="shared" si="1"/>
        <v>0</v>
      </c>
    </row>
    <row r="97" spans="1:8" x14ac:dyDescent="0.25">
      <c r="A97" s="26" t="s">
        <v>591</v>
      </c>
      <c r="B97" s="27" t="s">
        <v>503</v>
      </c>
      <c r="C97" s="27" t="s">
        <v>1662</v>
      </c>
      <c r="D97" s="27" t="s">
        <v>1676</v>
      </c>
      <c r="E97" s="27" t="s">
        <v>1681</v>
      </c>
      <c r="F97" s="32"/>
      <c r="G97" s="53">
        <v>59.841453885980101</v>
      </c>
      <c r="H97" s="30">
        <f t="shared" si="1"/>
        <v>0</v>
      </c>
    </row>
    <row r="98" spans="1:8" x14ac:dyDescent="0.25">
      <c r="A98" s="26" t="s">
        <v>1748</v>
      </c>
      <c r="B98" s="27" t="s">
        <v>503</v>
      </c>
      <c r="C98" s="27" t="s">
        <v>1662</v>
      </c>
      <c r="D98" s="27" t="s">
        <v>1736</v>
      </c>
      <c r="E98" s="27" t="s">
        <v>1682</v>
      </c>
      <c r="F98" s="32"/>
      <c r="G98" s="53">
        <v>26.244895811524099</v>
      </c>
      <c r="H98" s="30">
        <f t="shared" si="1"/>
        <v>0</v>
      </c>
    </row>
    <row r="99" spans="1:8" x14ac:dyDescent="0.25">
      <c r="A99" s="26" t="s">
        <v>592</v>
      </c>
      <c r="B99" s="27" t="s">
        <v>503</v>
      </c>
      <c r="C99" s="27" t="s">
        <v>1662</v>
      </c>
      <c r="D99" s="27" t="s">
        <v>1670</v>
      </c>
      <c r="E99" s="27" t="s">
        <v>1682</v>
      </c>
      <c r="F99" s="32"/>
      <c r="G99" s="53">
        <v>39.3407267340639</v>
      </c>
      <c r="H99" s="30">
        <f t="shared" si="1"/>
        <v>0</v>
      </c>
    </row>
    <row r="100" spans="1:8" x14ac:dyDescent="0.25">
      <c r="A100" s="26" t="s">
        <v>593</v>
      </c>
      <c r="B100" s="27" t="s">
        <v>503</v>
      </c>
      <c r="C100" s="27" t="s">
        <v>1662</v>
      </c>
      <c r="D100" s="27" t="s">
        <v>1671</v>
      </c>
      <c r="E100" s="27" t="s">
        <v>1682</v>
      </c>
      <c r="F100" s="32"/>
      <c r="G100" s="53">
        <v>48.943968030362797</v>
      </c>
      <c r="H100" s="30">
        <f t="shared" si="1"/>
        <v>0</v>
      </c>
    </row>
    <row r="101" spans="1:8" x14ac:dyDescent="0.25">
      <c r="A101" s="26" t="s">
        <v>594</v>
      </c>
      <c r="B101" s="27" t="s">
        <v>503</v>
      </c>
      <c r="C101" s="27" t="s">
        <v>1662</v>
      </c>
      <c r="D101" s="27" t="s">
        <v>1672</v>
      </c>
      <c r="E101" s="27" t="s">
        <v>1682</v>
      </c>
      <c r="F101" s="32"/>
      <c r="G101" s="53">
        <v>54.5695744727362</v>
      </c>
      <c r="H101" s="30">
        <f t="shared" si="1"/>
        <v>0</v>
      </c>
    </row>
    <row r="102" spans="1:8" x14ac:dyDescent="0.25">
      <c r="A102" s="26" t="s">
        <v>595</v>
      </c>
      <c r="B102" s="27" t="s">
        <v>503</v>
      </c>
      <c r="C102" s="27" t="s">
        <v>1662</v>
      </c>
      <c r="D102" s="27" t="s">
        <v>1673</v>
      </c>
      <c r="E102" s="27" t="s">
        <v>1682</v>
      </c>
      <c r="F102" s="32"/>
      <c r="G102" s="53">
        <v>62.010929616853304</v>
      </c>
      <c r="H102" s="30">
        <f t="shared" si="1"/>
        <v>0</v>
      </c>
    </row>
    <row r="103" spans="1:8" x14ac:dyDescent="0.25">
      <c r="A103" s="26" t="s">
        <v>596</v>
      </c>
      <c r="B103" s="27" t="s">
        <v>503</v>
      </c>
      <c r="C103" s="27" t="s">
        <v>1662</v>
      </c>
      <c r="D103" s="27" t="s">
        <v>1674</v>
      </c>
      <c r="E103" s="27" t="s">
        <v>1682</v>
      </c>
      <c r="F103" s="32"/>
      <c r="G103" s="53">
        <v>90.755717902427705</v>
      </c>
      <c r="H103" s="30">
        <f t="shared" si="1"/>
        <v>0</v>
      </c>
    </row>
    <row r="104" spans="1:8" x14ac:dyDescent="0.25">
      <c r="A104" s="26" t="s">
        <v>597</v>
      </c>
      <c r="B104" s="27" t="s">
        <v>503</v>
      </c>
      <c r="C104" s="27" t="s">
        <v>1662</v>
      </c>
      <c r="D104" s="27" t="s">
        <v>1675</v>
      </c>
      <c r="E104" s="27" t="s">
        <v>1682</v>
      </c>
      <c r="F104" s="32"/>
      <c r="G104" s="53">
        <v>74.880630020027994</v>
      </c>
      <c r="H104" s="30">
        <f t="shared" si="1"/>
        <v>0</v>
      </c>
    </row>
    <row r="105" spans="1:8" x14ac:dyDescent="0.25">
      <c r="A105" s="26" t="s">
        <v>598</v>
      </c>
      <c r="B105" s="27" t="s">
        <v>503</v>
      </c>
      <c r="C105" s="27" t="s">
        <v>1662</v>
      </c>
      <c r="D105" s="27" t="s">
        <v>1676</v>
      </c>
      <c r="E105" s="27" t="s">
        <v>1682</v>
      </c>
      <c r="F105" s="32"/>
      <c r="G105" s="53">
        <v>63.684904959704703</v>
      </c>
      <c r="H105" s="30">
        <f t="shared" si="1"/>
        <v>0</v>
      </c>
    </row>
    <row r="106" spans="1:8" x14ac:dyDescent="0.25">
      <c r="A106" s="26" t="s">
        <v>1749</v>
      </c>
      <c r="B106" s="27" t="s">
        <v>503</v>
      </c>
      <c r="C106" s="27" t="s">
        <v>1662</v>
      </c>
      <c r="D106" s="27" t="s">
        <v>1736</v>
      </c>
      <c r="E106" s="27" t="s">
        <v>1683</v>
      </c>
      <c r="F106" s="32"/>
      <c r="G106" s="53">
        <v>27.441017863250501</v>
      </c>
      <c r="H106" s="30">
        <f t="shared" si="1"/>
        <v>0</v>
      </c>
    </row>
    <row r="107" spans="1:8" x14ac:dyDescent="0.25">
      <c r="A107" s="26" t="s">
        <v>599</v>
      </c>
      <c r="B107" s="27" t="s">
        <v>503</v>
      </c>
      <c r="C107" s="27" t="s">
        <v>1662</v>
      </c>
      <c r="D107" s="27" t="s">
        <v>1670</v>
      </c>
      <c r="E107" s="27" t="s">
        <v>1683</v>
      </c>
      <c r="F107" s="32"/>
      <c r="G107" s="53">
        <v>39.246284620927</v>
      </c>
      <c r="H107" s="30">
        <f t="shared" si="1"/>
        <v>0</v>
      </c>
    </row>
    <row r="108" spans="1:8" x14ac:dyDescent="0.25">
      <c r="A108" s="26" t="s">
        <v>600</v>
      </c>
      <c r="B108" s="27" t="s">
        <v>503</v>
      </c>
      <c r="C108" s="27" t="s">
        <v>1662</v>
      </c>
      <c r="D108" s="27" t="s">
        <v>1671</v>
      </c>
      <c r="E108" s="27" t="s">
        <v>1683</v>
      </c>
      <c r="F108" s="32"/>
      <c r="G108" s="53">
        <v>46.4053259451725</v>
      </c>
      <c r="H108" s="30">
        <f t="shared" si="1"/>
        <v>0</v>
      </c>
    </row>
    <row r="109" spans="1:8" x14ac:dyDescent="0.25">
      <c r="A109" s="26" t="s">
        <v>601</v>
      </c>
      <c r="B109" s="27" t="s">
        <v>503</v>
      </c>
      <c r="C109" s="27" t="s">
        <v>1662</v>
      </c>
      <c r="D109" s="27" t="s">
        <v>1672</v>
      </c>
      <c r="E109" s="27" t="s">
        <v>1683</v>
      </c>
      <c r="F109" s="32"/>
      <c r="G109" s="53">
        <v>52.611884045210601</v>
      </c>
      <c r="H109" s="30">
        <f t="shared" si="1"/>
        <v>0</v>
      </c>
    </row>
    <row r="110" spans="1:8" x14ac:dyDescent="0.25">
      <c r="A110" s="26" t="s">
        <v>602</v>
      </c>
      <c r="B110" s="27" t="s">
        <v>503</v>
      </c>
      <c r="C110" s="27" t="s">
        <v>1662</v>
      </c>
      <c r="D110" s="27" t="s">
        <v>1673</v>
      </c>
      <c r="E110" s="27" t="s">
        <v>1683</v>
      </c>
      <c r="F110" s="32"/>
      <c r="G110" s="53">
        <v>57.124277909794202</v>
      </c>
      <c r="H110" s="30">
        <f t="shared" si="1"/>
        <v>0</v>
      </c>
    </row>
    <row r="111" spans="1:8" x14ac:dyDescent="0.25">
      <c r="A111" s="26" t="s">
        <v>603</v>
      </c>
      <c r="B111" s="27" t="s">
        <v>503</v>
      </c>
      <c r="C111" s="27" t="s">
        <v>1662</v>
      </c>
      <c r="D111" s="27" t="s">
        <v>1674</v>
      </c>
      <c r="E111" s="27" t="s">
        <v>1683</v>
      </c>
      <c r="F111" s="32"/>
      <c r="G111" s="53">
        <v>74.226427917469394</v>
      </c>
      <c r="H111" s="30">
        <f t="shared" si="1"/>
        <v>0</v>
      </c>
    </row>
    <row r="112" spans="1:8" x14ac:dyDescent="0.25">
      <c r="A112" s="26" t="s">
        <v>604</v>
      </c>
      <c r="B112" s="27" t="s">
        <v>503</v>
      </c>
      <c r="C112" s="27" t="s">
        <v>1662</v>
      </c>
      <c r="D112" s="27" t="s">
        <v>1675</v>
      </c>
      <c r="E112" s="27" t="s">
        <v>1683</v>
      </c>
      <c r="F112" s="32"/>
      <c r="G112" s="53">
        <v>58.466252663374</v>
      </c>
      <c r="H112" s="30">
        <f t="shared" si="1"/>
        <v>0</v>
      </c>
    </row>
    <row r="113" spans="1:8" x14ac:dyDescent="0.25">
      <c r="A113" s="26" t="s">
        <v>605</v>
      </c>
      <c r="B113" s="27" t="s">
        <v>503</v>
      </c>
      <c r="C113" s="27" t="s">
        <v>1662</v>
      </c>
      <c r="D113" s="27" t="s">
        <v>1676</v>
      </c>
      <c r="E113" s="27" t="s">
        <v>1683</v>
      </c>
      <c r="F113" s="32"/>
      <c r="G113" s="53">
        <v>66.091223294133002</v>
      </c>
      <c r="H113" s="30">
        <f t="shared" si="1"/>
        <v>0</v>
      </c>
    </row>
    <row r="114" spans="1:8" x14ac:dyDescent="0.25">
      <c r="A114" s="26" t="s">
        <v>1750</v>
      </c>
      <c r="B114" s="27" t="s">
        <v>503</v>
      </c>
      <c r="C114" s="27" t="s">
        <v>1662</v>
      </c>
      <c r="D114" s="27" t="s">
        <v>1736</v>
      </c>
      <c r="E114" s="27" t="s">
        <v>1684</v>
      </c>
      <c r="F114" s="32"/>
      <c r="G114" s="53">
        <v>30.1446904840382</v>
      </c>
      <c r="H114" s="30">
        <f t="shared" si="1"/>
        <v>0</v>
      </c>
    </row>
    <row r="115" spans="1:8" x14ac:dyDescent="0.25">
      <c r="A115" s="26" t="s">
        <v>606</v>
      </c>
      <c r="B115" s="27" t="s">
        <v>503</v>
      </c>
      <c r="C115" s="27" t="s">
        <v>1662</v>
      </c>
      <c r="D115" s="27" t="s">
        <v>1670</v>
      </c>
      <c r="E115" s="27" t="s">
        <v>1684</v>
      </c>
      <c r="F115" s="32"/>
      <c r="G115" s="53">
        <v>40.8832350433633</v>
      </c>
      <c r="H115" s="30">
        <f t="shared" si="1"/>
        <v>0</v>
      </c>
    </row>
    <row r="116" spans="1:8" x14ac:dyDescent="0.25">
      <c r="A116" s="26" t="s">
        <v>607</v>
      </c>
      <c r="B116" s="27" t="s">
        <v>503</v>
      </c>
      <c r="C116" s="27" t="s">
        <v>1662</v>
      </c>
      <c r="D116" s="27" t="s">
        <v>1671</v>
      </c>
      <c r="E116" s="27" t="s">
        <v>1684</v>
      </c>
      <c r="F116" s="32"/>
      <c r="G116" s="53">
        <v>45.194229239634602</v>
      </c>
      <c r="H116" s="30">
        <f t="shared" si="1"/>
        <v>0</v>
      </c>
    </row>
    <row r="117" spans="1:8" x14ac:dyDescent="0.25">
      <c r="A117" s="26" t="s">
        <v>608</v>
      </c>
      <c r="B117" s="27" t="s">
        <v>503</v>
      </c>
      <c r="C117" s="27" t="s">
        <v>1662</v>
      </c>
      <c r="D117" s="27" t="s">
        <v>1672</v>
      </c>
      <c r="E117" s="27" t="s">
        <v>1684</v>
      </c>
      <c r="F117" s="32"/>
      <c r="G117" s="53">
        <v>48.479461039264102</v>
      </c>
      <c r="H117" s="30">
        <f t="shared" si="1"/>
        <v>0</v>
      </c>
    </row>
    <row r="118" spans="1:8" x14ac:dyDescent="0.25">
      <c r="A118" s="26" t="s">
        <v>609</v>
      </c>
      <c r="B118" s="27" t="s">
        <v>503</v>
      </c>
      <c r="C118" s="27" t="s">
        <v>1662</v>
      </c>
      <c r="D118" s="27" t="s">
        <v>1673</v>
      </c>
      <c r="E118" s="27" t="s">
        <v>1684</v>
      </c>
      <c r="F118" s="32"/>
      <c r="G118" s="53">
        <v>50.760265650466003</v>
      </c>
      <c r="H118" s="30">
        <f t="shared" si="1"/>
        <v>0</v>
      </c>
    </row>
    <row r="119" spans="1:8" x14ac:dyDescent="0.25">
      <c r="A119" s="26" t="s">
        <v>610</v>
      </c>
      <c r="B119" s="27" t="s">
        <v>503</v>
      </c>
      <c r="C119" s="27" t="s">
        <v>1662</v>
      </c>
      <c r="D119" s="27" t="s">
        <v>1674</v>
      </c>
      <c r="E119" s="27" t="s">
        <v>1684</v>
      </c>
      <c r="F119" s="32"/>
      <c r="G119" s="53">
        <v>73.987195990985896</v>
      </c>
      <c r="H119" s="30">
        <f t="shared" si="1"/>
        <v>0</v>
      </c>
    </row>
    <row r="120" spans="1:8" x14ac:dyDescent="0.25">
      <c r="A120" s="26" t="s">
        <v>611</v>
      </c>
      <c r="B120" s="27" t="s">
        <v>503</v>
      </c>
      <c r="C120" s="27" t="s">
        <v>1662</v>
      </c>
      <c r="D120" s="27" t="s">
        <v>1675</v>
      </c>
      <c r="E120" s="27" t="s">
        <v>1684</v>
      </c>
      <c r="F120" s="32"/>
      <c r="G120" s="53">
        <v>63.891045356082202</v>
      </c>
      <c r="H120" s="30">
        <f t="shared" si="1"/>
        <v>0</v>
      </c>
    </row>
    <row r="121" spans="1:8" x14ac:dyDescent="0.25">
      <c r="A121" s="26" t="s">
        <v>612</v>
      </c>
      <c r="B121" s="27" t="s">
        <v>503</v>
      </c>
      <c r="C121" s="27" t="s">
        <v>1662</v>
      </c>
      <c r="D121" s="27" t="s">
        <v>1676</v>
      </c>
      <c r="E121" s="27" t="s">
        <v>1684</v>
      </c>
      <c r="F121" s="32"/>
      <c r="G121" s="53">
        <v>70.194206669186201</v>
      </c>
      <c r="H121" s="30">
        <f t="shared" si="1"/>
        <v>0</v>
      </c>
    </row>
    <row r="122" spans="1:8" x14ac:dyDescent="0.25">
      <c r="A122" s="26" t="s">
        <v>1751</v>
      </c>
      <c r="B122" s="27" t="s">
        <v>503</v>
      </c>
      <c r="C122" s="27" t="s">
        <v>1662</v>
      </c>
      <c r="D122" s="27" t="s">
        <v>1736</v>
      </c>
      <c r="E122" s="27" t="s">
        <v>1685</v>
      </c>
      <c r="F122" s="32"/>
      <c r="G122" s="53">
        <v>22.270373679580299</v>
      </c>
      <c r="H122" s="30">
        <f t="shared" si="1"/>
        <v>0</v>
      </c>
    </row>
    <row r="123" spans="1:8" x14ac:dyDescent="0.25">
      <c r="A123" s="26" t="s">
        <v>613</v>
      </c>
      <c r="B123" s="27" t="s">
        <v>503</v>
      </c>
      <c r="C123" s="27" t="s">
        <v>1662</v>
      </c>
      <c r="D123" s="27" t="s">
        <v>1670</v>
      </c>
      <c r="E123" s="27" t="s">
        <v>1685</v>
      </c>
      <c r="F123" s="32"/>
      <c r="G123" s="53">
        <v>31.515406173206699</v>
      </c>
      <c r="H123" s="30">
        <f t="shared" si="1"/>
        <v>0</v>
      </c>
    </row>
    <row r="124" spans="1:8" x14ac:dyDescent="0.25">
      <c r="A124" s="26" t="s">
        <v>614</v>
      </c>
      <c r="B124" s="27" t="s">
        <v>503</v>
      </c>
      <c r="C124" s="27" t="s">
        <v>1662</v>
      </c>
      <c r="D124" s="27" t="s">
        <v>1671</v>
      </c>
      <c r="E124" s="27" t="s">
        <v>1685</v>
      </c>
      <c r="F124" s="32"/>
      <c r="G124" s="53">
        <v>37.148520639697097</v>
      </c>
      <c r="H124" s="30">
        <f t="shared" si="1"/>
        <v>0</v>
      </c>
    </row>
    <row r="125" spans="1:8" x14ac:dyDescent="0.25">
      <c r="A125" s="26" t="s">
        <v>615</v>
      </c>
      <c r="B125" s="27" t="s">
        <v>503</v>
      </c>
      <c r="C125" s="27" t="s">
        <v>1662</v>
      </c>
      <c r="D125" s="27" t="s">
        <v>1672</v>
      </c>
      <c r="E125" s="27" t="s">
        <v>1685</v>
      </c>
      <c r="F125" s="32"/>
      <c r="G125" s="53">
        <v>42.024545453429297</v>
      </c>
      <c r="H125" s="30">
        <f t="shared" si="1"/>
        <v>0</v>
      </c>
    </row>
    <row r="126" spans="1:8" x14ac:dyDescent="0.25">
      <c r="A126" s="26" t="s">
        <v>616</v>
      </c>
      <c r="B126" s="27" t="s">
        <v>503</v>
      </c>
      <c r="C126" s="27" t="s">
        <v>1662</v>
      </c>
      <c r="D126" s="27" t="s">
        <v>1673</v>
      </c>
      <c r="E126" s="27" t="s">
        <v>1685</v>
      </c>
      <c r="F126" s="32"/>
      <c r="G126" s="53">
        <v>44.745679652597502</v>
      </c>
      <c r="H126" s="30">
        <f t="shared" si="1"/>
        <v>0</v>
      </c>
    </row>
    <row r="127" spans="1:8" x14ac:dyDescent="0.25">
      <c r="A127" s="26" t="s">
        <v>617</v>
      </c>
      <c r="B127" s="27" t="s">
        <v>503</v>
      </c>
      <c r="C127" s="27" t="s">
        <v>1662</v>
      </c>
      <c r="D127" s="27" t="s">
        <v>1674</v>
      </c>
      <c r="E127" s="27" t="s">
        <v>1685</v>
      </c>
      <c r="F127" s="32"/>
      <c r="G127" s="53">
        <v>56.106780858354099</v>
      </c>
      <c r="H127" s="30">
        <f t="shared" si="1"/>
        <v>0</v>
      </c>
    </row>
    <row r="128" spans="1:8" x14ac:dyDescent="0.25">
      <c r="A128" s="26" t="s">
        <v>618</v>
      </c>
      <c r="B128" s="27" t="s">
        <v>503</v>
      </c>
      <c r="C128" s="27" t="s">
        <v>1662</v>
      </c>
      <c r="D128" s="27" t="s">
        <v>1675</v>
      </c>
      <c r="E128" s="27" t="s">
        <v>1685</v>
      </c>
      <c r="F128" s="32"/>
      <c r="G128" s="53">
        <v>48.248704238100899</v>
      </c>
      <c r="H128" s="30">
        <f t="shared" si="1"/>
        <v>0</v>
      </c>
    </row>
    <row r="129" spans="1:8" x14ac:dyDescent="0.25">
      <c r="A129" s="26" t="s">
        <v>619</v>
      </c>
      <c r="B129" s="27" t="s">
        <v>503</v>
      </c>
      <c r="C129" s="27" t="s">
        <v>1662</v>
      </c>
      <c r="D129" s="27" t="s">
        <v>1676</v>
      </c>
      <c r="E129" s="27" t="s">
        <v>1685</v>
      </c>
      <c r="F129" s="32"/>
      <c r="G129" s="53">
        <v>55.268140509266701</v>
      </c>
      <c r="H129" s="30">
        <f t="shared" si="1"/>
        <v>0</v>
      </c>
    </row>
    <row r="130" spans="1:8" x14ac:dyDescent="0.25">
      <c r="A130" s="26" t="s">
        <v>1752</v>
      </c>
      <c r="B130" s="27" t="s">
        <v>1659</v>
      </c>
      <c r="C130" s="27" t="s">
        <v>1663</v>
      </c>
      <c r="D130" s="27" t="s">
        <v>1736</v>
      </c>
      <c r="E130" s="27" t="s">
        <v>1678</v>
      </c>
      <c r="F130" s="32"/>
      <c r="G130" s="53">
        <v>52.966735777942901</v>
      </c>
      <c r="H130" s="30">
        <f t="shared" ref="H130:H193" si="2">G130*F130</f>
        <v>0</v>
      </c>
    </row>
    <row r="131" spans="1:8" x14ac:dyDescent="0.25">
      <c r="A131" s="26" t="s">
        <v>620</v>
      </c>
      <c r="B131" s="27" t="s">
        <v>1659</v>
      </c>
      <c r="C131" s="27" t="s">
        <v>1663</v>
      </c>
      <c r="D131" s="27" t="s">
        <v>1670</v>
      </c>
      <c r="E131" s="27" t="s">
        <v>1678</v>
      </c>
      <c r="F131" s="32"/>
      <c r="G131" s="53">
        <v>78.9583214159709</v>
      </c>
      <c r="H131" s="30">
        <f t="shared" si="2"/>
        <v>0</v>
      </c>
    </row>
    <row r="132" spans="1:8" x14ac:dyDescent="0.25">
      <c r="A132" s="26" t="s">
        <v>621</v>
      </c>
      <c r="B132" s="27" t="s">
        <v>1659</v>
      </c>
      <c r="C132" s="27" t="s">
        <v>1663</v>
      </c>
      <c r="D132" s="27" t="s">
        <v>1671</v>
      </c>
      <c r="E132" s="27" t="s">
        <v>1678</v>
      </c>
      <c r="F132" s="32"/>
      <c r="G132" s="53">
        <v>98.308869738178203</v>
      </c>
      <c r="H132" s="30">
        <f t="shared" si="2"/>
        <v>0</v>
      </c>
    </row>
    <row r="133" spans="1:8" x14ac:dyDescent="0.25">
      <c r="A133" s="26" t="s">
        <v>622</v>
      </c>
      <c r="B133" s="27" t="s">
        <v>1659</v>
      </c>
      <c r="C133" s="27" t="s">
        <v>1663</v>
      </c>
      <c r="D133" s="27" t="s">
        <v>1672</v>
      </c>
      <c r="E133" s="27" t="s">
        <v>1678</v>
      </c>
      <c r="F133" s="32"/>
      <c r="G133" s="53">
        <v>118.941950359698</v>
      </c>
      <c r="H133" s="30">
        <f t="shared" si="2"/>
        <v>0</v>
      </c>
    </row>
    <row r="134" spans="1:8" x14ac:dyDescent="0.25">
      <c r="A134" s="26" t="s">
        <v>623</v>
      </c>
      <c r="B134" s="27" t="s">
        <v>1659</v>
      </c>
      <c r="C134" s="27" t="s">
        <v>1663</v>
      </c>
      <c r="D134" s="27" t="s">
        <v>1673</v>
      </c>
      <c r="E134" s="27" t="s">
        <v>1678</v>
      </c>
      <c r="F134" s="32"/>
      <c r="G134" s="53">
        <v>130.79300852448401</v>
      </c>
      <c r="H134" s="30">
        <f t="shared" si="2"/>
        <v>0</v>
      </c>
    </row>
    <row r="135" spans="1:8" x14ac:dyDescent="0.25">
      <c r="A135" s="26" t="s">
        <v>624</v>
      </c>
      <c r="B135" s="27" t="s">
        <v>1659</v>
      </c>
      <c r="C135" s="27" t="s">
        <v>1663</v>
      </c>
      <c r="D135" s="27" t="s">
        <v>1674</v>
      </c>
      <c r="E135" s="27" t="s">
        <v>1678</v>
      </c>
      <c r="F135" s="32"/>
      <c r="G135" s="53">
        <v>168.041198322344</v>
      </c>
      <c r="H135" s="30">
        <f t="shared" si="2"/>
        <v>0</v>
      </c>
    </row>
    <row r="136" spans="1:8" x14ac:dyDescent="0.25">
      <c r="A136" s="26" t="s">
        <v>625</v>
      </c>
      <c r="B136" s="27" t="s">
        <v>1659</v>
      </c>
      <c r="C136" s="27" t="s">
        <v>1663</v>
      </c>
      <c r="D136" s="27" t="s">
        <v>1675</v>
      </c>
      <c r="E136" s="27" t="s">
        <v>1678</v>
      </c>
      <c r="F136" s="32"/>
      <c r="G136" s="53">
        <v>139.787543448055</v>
      </c>
      <c r="H136" s="30">
        <f t="shared" si="2"/>
        <v>0</v>
      </c>
    </row>
    <row r="137" spans="1:8" x14ac:dyDescent="0.25">
      <c r="A137" s="26" t="s">
        <v>626</v>
      </c>
      <c r="B137" s="27" t="s">
        <v>1659</v>
      </c>
      <c r="C137" s="27" t="s">
        <v>1663</v>
      </c>
      <c r="D137" s="27" t="s">
        <v>1676</v>
      </c>
      <c r="E137" s="27" t="s">
        <v>1678</v>
      </c>
      <c r="F137" s="32"/>
      <c r="G137" s="53">
        <v>140.43923786291501</v>
      </c>
      <c r="H137" s="30">
        <f t="shared" si="2"/>
        <v>0</v>
      </c>
    </row>
    <row r="138" spans="1:8" x14ac:dyDescent="0.25">
      <c r="A138" s="26" t="s">
        <v>1753</v>
      </c>
      <c r="B138" s="27" t="s">
        <v>1659</v>
      </c>
      <c r="C138" s="27" t="s">
        <v>1663</v>
      </c>
      <c r="D138" s="27" t="s">
        <v>1736</v>
      </c>
      <c r="E138" s="27" t="s">
        <v>1679</v>
      </c>
      <c r="F138" s="32"/>
      <c r="G138" s="53">
        <v>101.60217503395199</v>
      </c>
      <c r="H138" s="30">
        <f t="shared" si="2"/>
        <v>0</v>
      </c>
    </row>
    <row r="139" spans="1:8" x14ac:dyDescent="0.25">
      <c r="A139" s="26" t="s">
        <v>627</v>
      </c>
      <c r="B139" s="27" t="s">
        <v>1659</v>
      </c>
      <c r="C139" s="27" t="s">
        <v>1663</v>
      </c>
      <c r="D139" s="27" t="s">
        <v>1670</v>
      </c>
      <c r="E139" s="27" t="s">
        <v>1679</v>
      </c>
      <c r="F139" s="32"/>
      <c r="G139" s="53">
        <v>146.43725984912501</v>
      </c>
      <c r="H139" s="30">
        <f t="shared" si="2"/>
        <v>0</v>
      </c>
    </row>
    <row r="140" spans="1:8" x14ac:dyDescent="0.25">
      <c r="A140" s="26" t="s">
        <v>628</v>
      </c>
      <c r="B140" s="27" t="s">
        <v>1659</v>
      </c>
      <c r="C140" s="27" t="s">
        <v>1663</v>
      </c>
      <c r="D140" s="27" t="s">
        <v>1671</v>
      </c>
      <c r="E140" s="27" t="s">
        <v>1679</v>
      </c>
      <c r="F140" s="32"/>
      <c r="G140" s="53">
        <v>179.04328060580099</v>
      </c>
      <c r="H140" s="30">
        <f t="shared" si="2"/>
        <v>0</v>
      </c>
    </row>
    <row r="141" spans="1:8" x14ac:dyDescent="0.25">
      <c r="A141" s="26" t="s">
        <v>629</v>
      </c>
      <c r="B141" s="27" t="s">
        <v>1659</v>
      </c>
      <c r="C141" s="27" t="s">
        <v>1663</v>
      </c>
      <c r="D141" s="27" t="s">
        <v>1672</v>
      </c>
      <c r="E141" s="27" t="s">
        <v>1679</v>
      </c>
      <c r="F141" s="32"/>
      <c r="G141" s="53">
        <v>206.54383809864601</v>
      </c>
      <c r="H141" s="30">
        <f t="shared" si="2"/>
        <v>0</v>
      </c>
    </row>
    <row r="142" spans="1:8" x14ac:dyDescent="0.25">
      <c r="A142" s="26" t="s">
        <v>630</v>
      </c>
      <c r="B142" s="27" t="s">
        <v>1659</v>
      </c>
      <c r="C142" s="27" t="s">
        <v>1663</v>
      </c>
      <c r="D142" s="27" t="s">
        <v>1673</v>
      </c>
      <c r="E142" s="27" t="s">
        <v>1679</v>
      </c>
      <c r="F142" s="32"/>
      <c r="G142" s="53">
        <v>236.639318412824</v>
      </c>
      <c r="H142" s="30">
        <f t="shared" si="2"/>
        <v>0</v>
      </c>
    </row>
    <row r="143" spans="1:8" x14ac:dyDescent="0.25">
      <c r="A143" s="26" t="s">
        <v>631</v>
      </c>
      <c r="B143" s="27" t="s">
        <v>1659</v>
      </c>
      <c r="C143" s="27" t="s">
        <v>1663</v>
      </c>
      <c r="D143" s="27" t="s">
        <v>1674</v>
      </c>
      <c r="E143" s="27" t="s">
        <v>1679</v>
      </c>
      <c r="F143" s="32"/>
      <c r="G143" s="53">
        <v>314.93515600589001</v>
      </c>
      <c r="H143" s="30">
        <f t="shared" si="2"/>
        <v>0</v>
      </c>
    </row>
    <row r="144" spans="1:8" x14ac:dyDescent="0.25">
      <c r="A144" s="26" t="s">
        <v>632</v>
      </c>
      <c r="B144" s="27" t="s">
        <v>1659</v>
      </c>
      <c r="C144" s="27" t="s">
        <v>1663</v>
      </c>
      <c r="D144" s="27" t="s">
        <v>1675</v>
      </c>
      <c r="E144" s="27" t="s">
        <v>1679</v>
      </c>
      <c r="F144" s="32"/>
      <c r="G144" s="53">
        <v>274.275666138438</v>
      </c>
      <c r="H144" s="30">
        <f t="shared" si="2"/>
        <v>0</v>
      </c>
    </row>
    <row r="145" spans="1:8" x14ac:dyDescent="0.25">
      <c r="A145" s="26" t="s">
        <v>633</v>
      </c>
      <c r="B145" s="27" t="s">
        <v>1659</v>
      </c>
      <c r="C145" s="27" t="s">
        <v>1663</v>
      </c>
      <c r="D145" s="27" t="s">
        <v>1676</v>
      </c>
      <c r="E145" s="27" t="s">
        <v>1679</v>
      </c>
      <c r="F145" s="32"/>
      <c r="G145" s="53">
        <v>225.690229067579</v>
      </c>
      <c r="H145" s="30">
        <f t="shared" si="2"/>
        <v>0</v>
      </c>
    </row>
    <row r="146" spans="1:8" x14ac:dyDescent="0.25">
      <c r="A146" s="26" t="s">
        <v>1754</v>
      </c>
      <c r="B146" s="27" t="s">
        <v>1659</v>
      </c>
      <c r="C146" s="27" t="s">
        <v>1663</v>
      </c>
      <c r="D146" s="27" t="s">
        <v>1736</v>
      </c>
      <c r="E146" s="27" t="s">
        <v>1680</v>
      </c>
      <c r="F146" s="32"/>
      <c r="G146" s="53">
        <v>79.635160033385603</v>
      </c>
      <c r="H146" s="30">
        <f t="shared" si="2"/>
        <v>0</v>
      </c>
    </row>
    <row r="147" spans="1:8" x14ac:dyDescent="0.25">
      <c r="A147" s="26" t="s">
        <v>634</v>
      </c>
      <c r="B147" s="27" t="s">
        <v>1659</v>
      </c>
      <c r="C147" s="27" t="s">
        <v>1663</v>
      </c>
      <c r="D147" s="27" t="s">
        <v>1670</v>
      </c>
      <c r="E147" s="27" t="s">
        <v>1680</v>
      </c>
      <c r="F147" s="32"/>
      <c r="G147" s="53">
        <v>110.84493992712299</v>
      </c>
      <c r="H147" s="30">
        <f t="shared" si="2"/>
        <v>0</v>
      </c>
    </row>
    <row r="148" spans="1:8" x14ac:dyDescent="0.25">
      <c r="A148" s="26" t="s">
        <v>635</v>
      </c>
      <c r="B148" s="27" t="s">
        <v>1659</v>
      </c>
      <c r="C148" s="27" t="s">
        <v>1663</v>
      </c>
      <c r="D148" s="27" t="s">
        <v>1671</v>
      </c>
      <c r="E148" s="27" t="s">
        <v>1680</v>
      </c>
      <c r="F148" s="32"/>
      <c r="G148" s="53">
        <v>129.718695214441</v>
      </c>
      <c r="H148" s="30">
        <f t="shared" si="2"/>
        <v>0</v>
      </c>
    </row>
    <row r="149" spans="1:8" x14ac:dyDescent="0.25">
      <c r="A149" s="26" t="s">
        <v>636</v>
      </c>
      <c r="B149" s="27" t="s">
        <v>1659</v>
      </c>
      <c r="C149" s="27" t="s">
        <v>1663</v>
      </c>
      <c r="D149" s="27" t="s">
        <v>1672</v>
      </c>
      <c r="E149" s="27" t="s">
        <v>1680</v>
      </c>
      <c r="F149" s="32"/>
      <c r="G149" s="53">
        <v>149.85137135469799</v>
      </c>
      <c r="H149" s="30">
        <f t="shared" si="2"/>
        <v>0</v>
      </c>
    </row>
    <row r="150" spans="1:8" x14ac:dyDescent="0.25">
      <c r="A150" s="26" t="s">
        <v>637</v>
      </c>
      <c r="B150" s="27" t="s">
        <v>1659</v>
      </c>
      <c r="C150" s="27" t="s">
        <v>1663</v>
      </c>
      <c r="D150" s="27" t="s">
        <v>1673</v>
      </c>
      <c r="E150" s="27" t="s">
        <v>1680</v>
      </c>
      <c r="F150" s="32"/>
      <c r="G150" s="53">
        <v>168.47856589479201</v>
      </c>
      <c r="H150" s="30">
        <f t="shared" si="2"/>
        <v>0</v>
      </c>
    </row>
    <row r="151" spans="1:8" x14ac:dyDescent="0.25">
      <c r="A151" s="26" t="s">
        <v>638</v>
      </c>
      <c r="B151" s="27" t="s">
        <v>1659</v>
      </c>
      <c r="C151" s="27" t="s">
        <v>1663</v>
      </c>
      <c r="D151" s="27" t="s">
        <v>1674</v>
      </c>
      <c r="E151" s="27" t="s">
        <v>1680</v>
      </c>
      <c r="F151" s="32"/>
      <c r="G151" s="53">
        <v>218.66859203530601</v>
      </c>
      <c r="H151" s="30">
        <f t="shared" si="2"/>
        <v>0</v>
      </c>
    </row>
    <row r="152" spans="1:8" x14ac:dyDescent="0.25">
      <c r="A152" s="26" t="s">
        <v>639</v>
      </c>
      <c r="B152" s="27" t="s">
        <v>1659</v>
      </c>
      <c r="C152" s="27" t="s">
        <v>1663</v>
      </c>
      <c r="D152" s="27" t="s">
        <v>1675</v>
      </c>
      <c r="E152" s="27" t="s">
        <v>1680</v>
      </c>
      <c r="F152" s="32"/>
      <c r="G152" s="53">
        <v>191.629676737457</v>
      </c>
      <c r="H152" s="30">
        <f t="shared" si="2"/>
        <v>0</v>
      </c>
    </row>
    <row r="153" spans="1:8" x14ac:dyDescent="0.25">
      <c r="A153" s="26" t="s">
        <v>640</v>
      </c>
      <c r="B153" s="27" t="s">
        <v>1659</v>
      </c>
      <c r="C153" s="27" t="s">
        <v>1663</v>
      </c>
      <c r="D153" s="27" t="s">
        <v>1676</v>
      </c>
      <c r="E153" s="27" t="s">
        <v>1680</v>
      </c>
      <c r="F153" s="32"/>
      <c r="G153" s="53">
        <v>194.322395973022</v>
      </c>
      <c r="H153" s="30">
        <f t="shared" si="2"/>
        <v>0</v>
      </c>
    </row>
    <row r="154" spans="1:8" x14ac:dyDescent="0.25">
      <c r="A154" s="26" t="s">
        <v>1755</v>
      </c>
      <c r="B154" s="27" t="s">
        <v>1659</v>
      </c>
      <c r="C154" s="27" t="s">
        <v>1663</v>
      </c>
      <c r="D154" s="27" t="s">
        <v>1736</v>
      </c>
      <c r="E154" s="27" t="s">
        <v>1681</v>
      </c>
      <c r="F154" s="32"/>
      <c r="G154" s="53">
        <v>54.3275241595829</v>
      </c>
      <c r="H154" s="30">
        <f t="shared" si="2"/>
        <v>0</v>
      </c>
    </row>
    <row r="155" spans="1:8" x14ac:dyDescent="0.25">
      <c r="A155" s="26" t="s">
        <v>641</v>
      </c>
      <c r="B155" s="27" t="s">
        <v>1659</v>
      </c>
      <c r="C155" s="27" t="s">
        <v>1663</v>
      </c>
      <c r="D155" s="27" t="s">
        <v>1670</v>
      </c>
      <c r="E155" s="27" t="s">
        <v>1681</v>
      </c>
      <c r="F155" s="32"/>
      <c r="G155" s="53">
        <v>83.469144138058297</v>
      </c>
      <c r="H155" s="30">
        <f t="shared" si="2"/>
        <v>0</v>
      </c>
    </row>
    <row r="156" spans="1:8" x14ac:dyDescent="0.25">
      <c r="A156" s="26" t="s">
        <v>642</v>
      </c>
      <c r="B156" s="27" t="s">
        <v>1659</v>
      </c>
      <c r="C156" s="27" t="s">
        <v>1663</v>
      </c>
      <c r="D156" s="27" t="s">
        <v>1671</v>
      </c>
      <c r="E156" s="27" t="s">
        <v>1681</v>
      </c>
      <c r="F156" s="32"/>
      <c r="G156" s="53">
        <v>102.077985114854</v>
      </c>
      <c r="H156" s="30">
        <f t="shared" si="2"/>
        <v>0</v>
      </c>
    </row>
    <row r="157" spans="1:8" x14ac:dyDescent="0.25">
      <c r="A157" s="26" t="s">
        <v>643</v>
      </c>
      <c r="B157" s="27" t="s">
        <v>1659</v>
      </c>
      <c r="C157" s="27" t="s">
        <v>1663</v>
      </c>
      <c r="D157" s="27" t="s">
        <v>1672</v>
      </c>
      <c r="E157" s="27" t="s">
        <v>1681</v>
      </c>
      <c r="F157" s="32"/>
      <c r="G157" s="53">
        <v>118.918530665066</v>
      </c>
      <c r="H157" s="30">
        <f t="shared" si="2"/>
        <v>0</v>
      </c>
    </row>
    <row r="158" spans="1:8" x14ac:dyDescent="0.25">
      <c r="A158" s="26" t="s">
        <v>644</v>
      </c>
      <c r="B158" s="27" t="s">
        <v>1659</v>
      </c>
      <c r="C158" s="27" t="s">
        <v>1663</v>
      </c>
      <c r="D158" s="27" t="s">
        <v>1673</v>
      </c>
      <c r="E158" s="27" t="s">
        <v>1681</v>
      </c>
      <c r="F158" s="32"/>
      <c r="G158" s="53">
        <v>133.137971734686</v>
      </c>
      <c r="H158" s="30">
        <f t="shared" si="2"/>
        <v>0</v>
      </c>
    </row>
    <row r="159" spans="1:8" x14ac:dyDescent="0.25">
      <c r="A159" s="26" t="s">
        <v>645</v>
      </c>
      <c r="B159" s="27" t="s">
        <v>1659</v>
      </c>
      <c r="C159" s="27" t="s">
        <v>1663</v>
      </c>
      <c r="D159" s="27" t="s">
        <v>1674</v>
      </c>
      <c r="E159" s="27" t="s">
        <v>1681</v>
      </c>
      <c r="F159" s="32"/>
      <c r="G159" s="53">
        <v>146.82156918742999</v>
      </c>
      <c r="H159" s="30">
        <f t="shared" si="2"/>
        <v>0</v>
      </c>
    </row>
    <row r="160" spans="1:8" x14ac:dyDescent="0.25">
      <c r="A160" s="26" t="s">
        <v>646</v>
      </c>
      <c r="B160" s="27" t="s">
        <v>1659</v>
      </c>
      <c r="C160" s="27" t="s">
        <v>1663</v>
      </c>
      <c r="D160" s="27" t="s">
        <v>1675</v>
      </c>
      <c r="E160" s="27" t="s">
        <v>1681</v>
      </c>
      <c r="F160" s="32"/>
      <c r="G160" s="53">
        <v>125.658046609465</v>
      </c>
      <c r="H160" s="30">
        <f t="shared" si="2"/>
        <v>0</v>
      </c>
    </row>
    <row r="161" spans="1:8" x14ac:dyDescent="0.25">
      <c r="A161" s="26" t="s">
        <v>647</v>
      </c>
      <c r="B161" s="27" t="s">
        <v>1659</v>
      </c>
      <c r="C161" s="27" t="s">
        <v>1663</v>
      </c>
      <c r="D161" s="27" t="s">
        <v>1676</v>
      </c>
      <c r="E161" s="27" t="s">
        <v>1681</v>
      </c>
      <c r="F161" s="32"/>
      <c r="G161" s="53">
        <v>134.89705082798699</v>
      </c>
      <c r="H161" s="30">
        <f t="shared" si="2"/>
        <v>0</v>
      </c>
    </row>
    <row r="162" spans="1:8" x14ac:dyDescent="0.25">
      <c r="A162" s="26" t="s">
        <v>1756</v>
      </c>
      <c r="B162" s="27" t="s">
        <v>1659</v>
      </c>
      <c r="C162" s="27" t="s">
        <v>1663</v>
      </c>
      <c r="D162" s="27" t="s">
        <v>1736</v>
      </c>
      <c r="E162" s="27" t="s">
        <v>1682</v>
      </c>
      <c r="F162" s="32"/>
      <c r="G162" s="53">
        <v>57.396247537184998</v>
      </c>
      <c r="H162" s="30">
        <f t="shared" si="2"/>
        <v>0</v>
      </c>
    </row>
    <row r="163" spans="1:8" x14ac:dyDescent="0.25">
      <c r="A163" s="26" t="s">
        <v>648</v>
      </c>
      <c r="B163" s="27" t="s">
        <v>1659</v>
      </c>
      <c r="C163" s="27" t="s">
        <v>1663</v>
      </c>
      <c r="D163" s="27" t="s">
        <v>1670</v>
      </c>
      <c r="E163" s="27" t="s">
        <v>1682</v>
      </c>
      <c r="F163" s="32"/>
      <c r="G163" s="53">
        <v>87.714261126542198</v>
      </c>
      <c r="H163" s="30">
        <f t="shared" si="2"/>
        <v>0</v>
      </c>
    </row>
    <row r="164" spans="1:8" x14ac:dyDescent="0.25">
      <c r="A164" s="26" t="s">
        <v>649</v>
      </c>
      <c r="B164" s="27" t="s">
        <v>1659</v>
      </c>
      <c r="C164" s="27" t="s">
        <v>1663</v>
      </c>
      <c r="D164" s="27" t="s">
        <v>1671</v>
      </c>
      <c r="E164" s="27" t="s">
        <v>1682</v>
      </c>
      <c r="F164" s="32"/>
      <c r="G164" s="53">
        <v>110.671976454892</v>
      </c>
      <c r="H164" s="30">
        <f t="shared" si="2"/>
        <v>0</v>
      </c>
    </row>
    <row r="165" spans="1:8" x14ac:dyDescent="0.25">
      <c r="A165" s="26" t="s">
        <v>650</v>
      </c>
      <c r="B165" s="27" t="s">
        <v>1659</v>
      </c>
      <c r="C165" s="27" t="s">
        <v>1663</v>
      </c>
      <c r="D165" s="27" t="s">
        <v>1672</v>
      </c>
      <c r="E165" s="27" t="s">
        <v>1682</v>
      </c>
      <c r="F165" s="32"/>
      <c r="G165" s="53">
        <v>124.754612362209</v>
      </c>
      <c r="H165" s="30">
        <f t="shared" si="2"/>
        <v>0</v>
      </c>
    </row>
    <row r="166" spans="1:8" x14ac:dyDescent="0.25">
      <c r="A166" s="26" t="s">
        <v>651</v>
      </c>
      <c r="B166" s="27" t="s">
        <v>1659</v>
      </c>
      <c r="C166" s="27" t="s">
        <v>1663</v>
      </c>
      <c r="D166" s="27" t="s">
        <v>1673</v>
      </c>
      <c r="E166" s="27" t="s">
        <v>1682</v>
      </c>
      <c r="F166" s="32"/>
      <c r="G166" s="53">
        <v>143.27132767277499</v>
      </c>
      <c r="H166" s="30">
        <f t="shared" si="2"/>
        <v>0</v>
      </c>
    </row>
    <row r="167" spans="1:8" x14ac:dyDescent="0.25">
      <c r="A167" s="26" t="s">
        <v>652</v>
      </c>
      <c r="B167" s="27" t="s">
        <v>1659</v>
      </c>
      <c r="C167" s="27" t="s">
        <v>1663</v>
      </c>
      <c r="D167" s="27" t="s">
        <v>1674</v>
      </c>
      <c r="E167" s="27" t="s">
        <v>1682</v>
      </c>
      <c r="F167" s="32"/>
      <c r="G167" s="53">
        <v>209.68008084572199</v>
      </c>
      <c r="H167" s="30">
        <f t="shared" si="2"/>
        <v>0</v>
      </c>
    </row>
    <row r="168" spans="1:8" x14ac:dyDescent="0.25">
      <c r="A168" s="26" t="s">
        <v>653</v>
      </c>
      <c r="B168" s="27" t="s">
        <v>1659</v>
      </c>
      <c r="C168" s="27" t="s">
        <v>1663</v>
      </c>
      <c r="D168" s="27" t="s">
        <v>1675</v>
      </c>
      <c r="E168" s="27" t="s">
        <v>1682</v>
      </c>
      <c r="F168" s="32"/>
      <c r="G168" s="53">
        <v>172.09676016680601</v>
      </c>
      <c r="H168" s="30">
        <f t="shared" si="2"/>
        <v>0</v>
      </c>
    </row>
    <row r="169" spans="1:8" x14ac:dyDescent="0.25">
      <c r="A169" s="26" t="s">
        <v>654</v>
      </c>
      <c r="B169" s="27" t="s">
        <v>1659</v>
      </c>
      <c r="C169" s="27" t="s">
        <v>1663</v>
      </c>
      <c r="D169" s="27" t="s">
        <v>1676</v>
      </c>
      <c r="E169" s="27" t="s">
        <v>1682</v>
      </c>
      <c r="F169" s="32"/>
      <c r="G169" s="53">
        <v>143.96176713294901</v>
      </c>
      <c r="H169" s="30">
        <f t="shared" si="2"/>
        <v>0</v>
      </c>
    </row>
    <row r="170" spans="1:8" x14ac:dyDescent="0.25">
      <c r="A170" s="26" t="s">
        <v>1757</v>
      </c>
      <c r="B170" s="27" t="s">
        <v>1659</v>
      </c>
      <c r="C170" s="27" t="s">
        <v>1663</v>
      </c>
      <c r="D170" s="27" t="s">
        <v>1736</v>
      </c>
      <c r="E170" s="27" t="s">
        <v>1683</v>
      </c>
      <c r="F170" s="32"/>
      <c r="G170" s="53">
        <v>60.273346711982697</v>
      </c>
      <c r="H170" s="30">
        <f t="shared" si="2"/>
        <v>0</v>
      </c>
    </row>
    <row r="171" spans="1:8" x14ac:dyDescent="0.25">
      <c r="A171" s="26" t="s">
        <v>655</v>
      </c>
      <c r="B171" s="27" t="s">
        <v>1659</v>
      </c>
      <c r="C171" s="27" t="s">
        <v>1663</v>
      </c>
      <c r="D171" s="27" t="s">
        <v>1670</v>
      </c>
      <c r="E171" s="27" t="s">
        <v>1683</v>
      </c>
      <c r="F171" s="32"/>
      <c r="G171" s="53">
        <v>88.154288380898606</v>
      </c>
      <c r="H171" s="30">
        <f t="shared" si="2"/>
        <v>0</v>
      </c>
    </row>
    <row r="172" spans="1:8" x14ac:dyDescent="0.25">
      <c r="A172" s="26" t="s">
        <v>656</v>
      </c>
      <c r="B172" s="27" t="s">
        <v>1659</v>
      </c>
      <c r="C172" s="27" t="s">
        <v>1663</v>
      </c>
      <c r="D172" s="27" t="s">
        <v>1671</v>
      </c>
      <c r="E172" s="27" t="s">
        <v>1683</v>
      </c>
      <c r="F172" s="32"/>
      <c r="G172" s="53">
        <v>106.05767897885001</v>
      </c>
      <c r="H172" s="30">
        <f t="shared" si="2"/>
        <v>0</v>
      </c>
    </row>
    <row r="173" spans="1:8" x14ac:dyDescent="0.25">
      <c r="A173" s="26" t="s">
        <v>657</v>
      </c>
      <c r="B173" s="27" t="s">
        <v>1659</v>
      </c>
      <c r="C173" s="27" t="s">
        <v>1663</v>
      </c>
      <c r="D173" s="27" t="s">
        <v>1672</v>
      </c>
      <c r="E173" s="27" t="s">
        <v>1683</v>
      </c>
      <c r="F173" s="32"/>
      <c r="G173" s="53">
        <v>121.915177832971</v>
      </c>
      <c r="H173" s="30">
        <f t="shared" si="2"/>
        <v>0</v>
      </c>
    </row>
    <row r="174" spans="1:8" x14ac:dyDescent="0.25">
      <c r="A174" s="26" t="s">
        <v>658</v>
      </c>
      <c r="B174" s="27" t="s">
        <v>1659</v>
      </c>
      <c r="C174" s="27" t="s">
        <v>1663</v>
      </c>
      <c r="D174" s="27" t="s">
        <v>1673</v>
      </c>
      <c r="E174" s="27" t="s">
        <v>1683</v>
      </c>
      <c r="F174" s="32"/>
      <c r="G174" s="53">
        <v>134.20128879722799</v>
      </c>
      <c r="H174" s="30">
        <f t="shared" si="2"/>
        <v>0</v>
      </c>
    </row>
    <row r="175" spans="1:8" x14ac:dyDescent="0.25">
      <c r="A175" s="26" t="s">
        <v>659</v>
      </c>
      <c r="B175" s="27" t="s">
        <v>1659</v>
      </c>
      <c r="C175" s="27" t="s">
        <v>1663</v>
      </c>
      <c r="D175" s="27" t="s">
        <v>1674</v>
      </c>
      <c r="E175" s="27" t="s">
        <v>1683</v>
      </c>
      <c r="F175" s="32"/>
      <c r="G175" s="53">
        <v>173.60925965612901</v>
      </c>
      <c r="H175" s="30">
        <f t="shared" si="2"/>
        <v>0</v>
      </c>
    </row>
    <row r="176" spans="1:8" x14ac:dyDescent="0.25">
      <c r="A176" s="26" t="s">
        <v>660</v>
      </c>
      <c r="B176" s="27" t="s">
        <v>1659</v>
      </c>
      <c r="C176" s="27" t="s">
        <v>1663</v>
      </c>
      <c r="D176" s="27" t="s">
        <v>1675</v>
      </c>
      <c r="E176" s="27" t="s">
        <v>1683</v>
      </c>
      <c r="F176" s="32"/>
      <c r="G176" s="53">
        <v>136.048664900284</v>
      </c>
      <c r="H176" s="30">
        <f t="shared" si="2"/>
        <v>0</v>
      </c>
    </row>
    <row r="177" spans="1:8" x14ac:dyDescent="0.25">
      <c r="A177" s="26" t="s">
        <v>661</v>
      </c>
      <c r="B177" s="27" t="s">
        <v>1659</v>
      </c>
      <c r="C177" s="27" t="s">
        <v>1663</v>
      </c>
      <c r="D177" s="27" t="s">
        <v>1676</v>
      </c>
      <c r="E177" s="27" t="s">
        <v>1683</v>
      </c>
      <c r="F177" s="32"/>
      <c r="G177" s="53">
        <v>149.859587799716</v>
      </c>
      <c r="H177" s="30">
        <f t="shared" si="2"/>
        <v>0</v>
      </c>
    </row>
    <row r="178" spans="1:8" x14ac:dyDescent="0.25">
      <c r="A178" s="26" t="s">
        <v>1758</v>
      </c>
      <c r="B178" s="27" t="s">
        <v>1659</v>
      </c>
      <c r="C178" s="27" t="s">
        <v>1663</v>
      </c>
      <c r="D178" s="27" t="s">
        <v>1736</v>
      </c>
      <c r="E178" s="27" t="s">
        <v>1684</v>
      </c>
      <c r="F178" s="32"/>
      <c r="G178" s="53">
        <v>66.167629783741006</v>
      </c>
      <c r="H178" s="30">
        <f t="shared" si="2"/>
        <v>0</v>
      </c>
    </row>
    <row r="179" spans="1:8" x14ac:dyDescent="0.25">
      <c r="A179" s="26" t="s">
        <v>662</v>
      </c>
      <c r="B179" s="27" t="s">
        <v>1659</v>
      </c>
      <c r="C179" s="27" t="s">
        <v>1663</v>
      </c>
      <c r="D179" s="27" t="s">
        <v>1670</v>
      </c>
      <c r="E179" s="27" t="s">
        <v>1684</v>
      </c>
      <c r="F179" s="32"/>
      <c r="G179" s="53">
        <v>91.905602175489307</v>
      </c>
      <c r="H179" s="30">
        <f t="shared" si="2"/>
        <v>0</v>
      </c>
    </row>
    <row r="180" spans="1:8" x14ac:dyDescent="0.25">
      <c r="A180" s="26" t="s">
        <v>663</v>
      </c>
      <c r="B180" s="27" t="s">
        <v>1659</v>
      </c>
      <c r="C180" s="27" t="s">
        <v>1663</v>
      </c>
      <c r="D180" s="27" t="s">
        <v>1671</v>
      </c>
      <c r="E180" s="27" t="s">
        <v>1684</v>
      </c>
      <c r="F180" s="32"/>
      <c r="G180" s="53">
        <v>103.476138167369</v>
      </c>
      <c r="H180" s="30">
        <f t="shared" si="2"/>
        <v>0</v>
      </c>
    </row>
    <row r="181" spans="1:8" x14ac:dyDescent="0.25">
      <c r="A181" s="26" t="s">
        <v>664</v>
      </c>
      <c r="B181" s="27" t="s">
        <v>1659</v>
      </c>
      <c r="C181" s="27" t="s">
        <v>1663</v>
      </c>
      <c r="D181" s="27" t="s">
        <v>1672</v>
      </c>
      <c r="E181" s="27" t="s">
        <v>1684</v>
      </c>
      <c r="F181" s="32"/>
      <c r="G181" s="53">
        <v>112.653057251845</v>
      </c>
      <c r="H181" s="30">
        <f t="shared" si="2"/>
        <v>0</v>
      </c>
    </row>
    <row r="182" spans="1:8" x14ac:dyDescent="0.25">
      <c r="A182" s="26" t="s">
        <v>665</v>
      </c>
      <c r="B182" s="27" t="s">
        <v>1659</v>
      </c>
      <c r="C182" s="27" t="s">
        <v>1663</v>
      </c>
      <c r="D182" s="27" t="s">
        <v>1673</v>
      </c>
      <c r="E182" s="27" t="s">
        <v>1684</v>
      </c>
      <c r="F182" s="32"/>
      <c r="G182" s="53">
        <v>119.648127330427</v>
      </c>
      <c r="H182" s="30">
        <f t="shared" si="2"/>
        <v>0</v>
      </c>
    </row>
    <row r="183" spans="1:8" x14ac:dyDescent="0.25">
      <c r="A183" s="26" t="s">
        <v>666</v>
      </c>
      <c r="B183" s="27" t="s">
        <v>1659</v>
      </c>
      <c r="C183" s="27" t="s">
        <v>1663</v>
      </c>
      <c r="D183" s="27" t="s">
        <v>1674</v>
      </c>
      <c r="E183" s="27" t="s">
        <v>1684</v>
      </c>
      <c r="F183" s="32"/>
      <c r="G183" s="53">
        <v>174.333328364957</v>
      </c>
      <c r="H183" s="30">
        <f t="shared" si="2"/>
        <v>0</v>
      </c>
    </row>
    <row r="184" spans="1:8" x14ac:dyDescent="0.25">
      <c r="A184" s="26" t="s">
        <v>667</v>
      </c>
      <c r="B184" s="27" t="s">
        <v>1659</v>
      </c>
      <c r="C184" s="27" t="s">
        <v>1663</v>
      </c>
      <c r="D184" s="27" t="s">
        <v>1675</v>
      </c>
      <c r="E184" s="27" t="s">
        <v>1684</v>
      </c>
      <c r="F184" s="32"/>
      <c r="G184" s="53">
        <v>149.58401592898201</v>
      </c>
      <c r="H184" s="30">
        <f t="shared" si="2"/>
        <v>0</v>
      </c>
    </row>
    <row r="185" spans="1:8" x14ac:dyDescent="0.25">
      <c r="A185" s="26" t="s">
        <v>668</v>
      </c>
      <c r="B185" s="27" t="s">
        <v>1659</v>
      </c>
      <c r="C185" s="27" t="s">
        <v>1663</v>
      </c>
      <c r="D185" s="27" t="s">
        <v>1676</v>
      </c>
      <c r="E185" s="27" t="s">
        <v>1684</v>
      </c>
      <c r="F185" s="32"/>
      <c r="G185" s="53">
        <v>159.12972855465199</v>
      </c>
      <c r="H185" s="30">
        <f t="shared" si="2"/>
        <v>0</v>
      </c>
    </row>
    <row r="186" spans="1:8" x14ac:dyDescent="0.25">
      <c r="A186" s="26" t="s">
        <v>1759</v>
      </c>
      <c r="B186" s="27" t="s">
        <v>1659</v>
      </c>
      <c r="C186" s="27" t="s">
        <v>1663</v>
      </c>
      <c r="D186" s="27" t="s">
        <v>1736</v>
      </c>
      <c r="E186" s="27" t="s">
        <v>1685</v>
      </c>
      <c r="F186" s="32"/>
      <c r="G186" s="53">
        <v>48.638386147595803</v>
      </c>
      <c r="H186" s="30">
        <f t="shared" si="2"/>
        <v>0</v>
      </c>
    </row>
    <row r="187" spans="1:8" x14ac:dyDescent="0.25">
      <c r="A187" s="26" t="s">
        <v>669</v>
      </c>
      <c r="B187" s="27" t="s">
        <v>1659</v>
      </c>
      <c r="C187" s="27" t="s">
        <v>1663</v>
      </c>
      <c r="D187" s="27" t="s">
        <v>1670</v>
      </c>
      <c r="E187" s="27" t="s">
        <v>1685</v>
      </c>
      <c r="F187" s="32"/>
      <c r="G187" s="53">
        <v>70.383153658909393</v>
      </c>
      <c r="H187" s="30">
        <f t="shared" si="2"/>
        <v>0</v>
      </c>
    </row>
    <row r="188" spans="1:8" x14ac:dyDescent="0.25">
      <c r="A188" s="26" t="s">
        <v>670</v>
      </c>
      <c r="B188" s="27" t="s">
        <v>1659</v>
      </c>
      <c r="C188" s="27" t="s">
        <v>1663</v>
      </c>
      <c r="D188" s="27" t="s">
        <v>1671</v>
      </c>
      <c r="E188" s="27" t="s">
        <v>1685</v>
      </c>
      <c r="F188" s="32"/>
      <c r="G188" s="53">
        <v>84.424640483504206</v>
      </c>
      <c r="H188" s="30">
        <f t="shared" si="2"/>
        <v>0</v>
      </c>
    </row>
    <row r="189" spans="1:8" x14ac:dyDescent="0.25">
      <c r="A189" s="26" t="s">
        <v>671</v>
      </c>
      <c r="B189" s="27" t="s">
        <v>1659</v>
      </c>
      <c r="C189" s="27" t="s">
        <v>1663</v>
      </c>
      <c r="D189" s="27" t="s">
        <v>1672</v>
      </c>
      <c r="E189" s="27" t="s">
        <v>1685</v>
      </c>
      <c r="F189" s="32"/>
      <c r="G189" s="53">
        <v>96.864177138973602</v>
      </c>
      <c r="H189" s="30">
        <f t="shared" si="2"/>
        <v>0</v>
      </c>
    </row>
    <row r="190" spans="1:8" x14ac:dyDescent="0.25">
      <c r="A190" s="26" t="s">
        <v>672</v>
      </c>
      <c r="B190" s="27" t="s">
        <v>1659</v>
      </c>
      <c r="C190" s="27" t="s">
        <v>1663</v>
      </c>
      <c r="D190" s="27" t="s">
        <v>1673</v>
      </c>
      <c r="E190" s="27" t="s">
        <v>1685</v>
      </c>
      <c r="F190" s="32"/>
      <c r="G190" s="53">
        <v>104.59051906905501</v>
      </c>
      <c r="H190" s="30">
        <f t="shared" si="2"/>
        <v>0</v>
      </c>
    </row>
    <row r="191" spans="1:8" x14ac:dyDescent="0.25">
      <c r="A191" s="26" t="s">
        <v>673</v>
      </c>
      <c r="B191" s="27" t="s">
        <v>1659</v>
      </c>
      <c r="C191" s="27" t="s">
        <v>1663</v>
      </c>
      <c r="D191" s="27" t="s">
        <v>1674</v>
      </c>
      <c r="E191" s="27" t="s">
        <v>1685</v>
      </c>
      <c r="F191" s="32"/>
      <c r="G191" s="53">
        <v>130.801621297</v>
      </c>
      <c r="H191" s="30">
        <f t="shared" si="2"/>
        <v>0</v>
      </c>
    </row>
    <row r="192" spans="1:8" x14ac:dyDescent="0.25">
      <c r="A192" s="26" t="s">
        <v>674</v>
      </c>
      <c r="B192" s="27" t="s">
        <v>1659</v>
      </c>
      <c r="C192" s="27" t="s">
        <v>1663</v>
      </c>
      <c r="D192" s="27" t="s">
        <v>1675</v>
      </c>
      <c r="E192" s="27" t="s">
        <v>1685</v>
      </c>
      <c r="F192" s="32"/>
      <c r="G192" s="53">
        <v>111.82710183942901</v>
      </c>
      <c r="H192" s="30">
        <f t="shared" si="2"/>
        <v>0</v>
      </c>
    </row>
    <row r="193" spans="1:8" x14ac:dyDescent="0.25">
      <c r="A193" s="26" t="s">
        <v>675</v>
      </c>
      <c r="B193" s="27" t="s">
        <v>1659</v>
      </c>
      <c r="C193" s="27" t="s">
        <v>1663</v>
      </c>
      <c r="D193" s="27" t="s">
        <v>1676</v>
      </c>
      <c r="E193" s="27" t="s">
        <v>1685</v>
      </c>
      <c r="F193" s="32"/>
      <c r="G193" s="53">
        <v>124.731243295997</v>
      </c>
      <c r="H193" s="30">
        <f t="shared" si="2"/>
        <v>0</v>
      </c>
    </row>
    <row r="194" spans="1:8" x14ac:dyDescent="0.25">
      <c r="A194" s="26" t="s">
        <v>1760</v>
      </c>
      <c r="B194" s="27" t="s">
        <v>503</v>
      </c>
      <c r="C194" s="27" t="s">
        <v>1663</v>
      </c>
      <c r="D194" s="27" t="s">
        <v>1736</v>
      </c>
      <c r="E194" s="27" t="s">
        <v>1678</v>
      </c>
      <c r="F194" s="32"/>
      <c r="G194" s="53">
        <v>42.900698114957898</v>
      </c>
      <c r="H194" s="30">
        <f t="shared" ref="H194:H257" si="3">G194*F194</f>
        <v>0</v>
      </c>
    </row>
    <row r="195" spans="1:8" x14ac:dyDescent="0.25">
      <c r="A195" s="26" t="s">
        <v>676</v>
      </c>
      <c r="B195" s="27" t="s">
        <v>503</v>
      </c>
      <c r="C195" s="27" t="s">
        <v>1663</v>
      </c>
      <c r="D195" s="27" t="s">
        <v>1670</v>
      </c>
      <c r="E195" s="27" t="s">
        <v>1678</v>
      </c>
      <c r="F195" s="32"/>
      <c r="G195" s="53">
        <v>61.151943422423699</v>
      </c>
      <c r="H195" s="30">
        <f t="shared" si="3"/>
        <v>0</v>
      </c>
    </row>
    <row r="196" spans="1:8" x14ac:dyDescent="0.25">
      <c r="A196" s="26" t="s">
        <v>677</v>
      </c>
      <c r="B196" s="27" t="s">
        <v>503</v>
      </c>
      <c r="C196" s="27" t="s">
        <v>1663</v>
      </c>
      <c r="D196" s="27" t="s">
        <v>1671</v>
      </c>
      <c r="E196" s="27" t="s">
        <v>1678</v>
      </c>
      <c r="F196" s="32"/>
      <c r="G196" s="53">
        <v>74.015167721932499</v>
      </c>
      <c r="H196" s="30">
        <f t="shared" si="3"/>
        <v>0</v>
      </c>
    </row>
    <row r="197" spans="1:8" x14ac:dyDescent="0.25">
      <c r="A197" s="26" t="s">
        <v>678</v>
      </c>
      <c r="B197" s="27" t="s">
        <v>503</v>
      </c>
      <c r="C197" s="27" t="s">
        <v>1663</v>
      </c>
      <c r="D197" s="27" t="s">
        <v>1672</v>
      </c>
      <c r="E197" s="27" t="s">
        <v>1678</v>
      </c>
      <c r="F197" s="32"/>
      <c r="G197" s="53">
        <v>87.553677782161401</v>
      </c>
      <c r="H197" s="30">
        <f t="shared" si="3"/>
        <v>0</v>
      </c>
    </row>
    <row r="198" spans="1:8" x14ac:dyDescent="0.25">
      <c r="A198" s="26" t="s">
        <v>679</v>
      </c>
      <c r="B198" s="27" t="s">
        <v>503</v>
      </c>
      <c r="C198" s="27" t="s">
        <v>1663</v>
      </c>
      <c r="D198" s="27" t="s">
        <v>1673</v>
      </c>
      <c r="E198" s="27" t="s">
        <v>1678</v>
      </c>
      <c r="F198" s="32"/>
      <c r="G198" s="53">
        <v>94.503545501946704</v>
      </c>
      <c r="H198" s="30">
        <f t="shared" si="3"/>
        <v>0</v>
      </c>
    </row>
    <row r="199" spans="1:8" x14ac:dyDescent="0.25">
      <c r="A199" s="26" t="s">
        <v>680</v>
      </c>
      <c r="B199" s="27" t="s">
        <v>503</v>
      </c>
      <c r="C199" s="27" t="s">
        <v>1663</v>
      </c>
      <c r="D199" s="27" t="s">
        <v>1674</v>
      </c>
      <c r="E199" s="27" t="s">
        <v>1678</v>
      </c>
      <c r="F199" s="32"/>
      <c r="G199" s="53">
        <v>117.214402601071</v>
      </c>
      <c r="H199" s="30">
        <f t="shared" si="3"/>
        <v>0</v>
      </c>
    </row>
    <row r="200" spans="1:8" x14ac:dyDescent="0.25">
      <c r="A200" s="26" t="s">
        <v>681</v>
      </c>
      <c r="B200" s="27" t="s">
        <v>503</v>
      </c>
      <c r="C200" s="27" t="s">
        <v>1663</v>
      </c>
      <c r="D200" s="27" t="s">
        <v>1675</v>
      </c>
      <c r="E200" s="27" t="s">
        <v>1678</v>
      </c>
      <c r="F200" s="32"/>
      <c r="G200" s="53">
        <v>99.530043907702805</v>
      </c>
      <c r="H200" s="30">
        <f t="shared" si="3"/>
        <v>0</v>
      </c>
    </row>
    <row r="201" spans="1:8" x14ac:dyDescent="0.25">
      <c r="A201" s="26" t="s">
        <v>682</v>
      </c>
      <c r="B201" s="27" t="s">
        <v>503</v>
      </c>
      <c r="C201" s="27" t="s">
        <v>1663</v>
      </c>
      <c r="D201" s="27" t="s">
        <v>1676</v>
      </c>
      <c r="E201" s="27" t="s">
        <v>1678</v>
      </c>
      <c r="F201" s="32"/>
      <c r="G201" s="53">
        <v>102.02645406702401</v>
      </c>
      <c r="H201" s="30">
        <f t="shared" si="3"/>
        <v>0</v>
      </c>
    </row>
    <row r="202" spans="1:8" x14ac:dyDescent="0.25">
      <c r="A202" s="26" t="s">
        <v>1761</v>
      </c>
      <c r="B202" s="27" t="s">
        <v>503</v>
      </c>
      <c r="C202" s="27" t="s">
        <v>1663</v>
      </c>
      <c r="D202" s="27" t="s">
        <v>1736</v>
      </c>
      <c r="E202" s="27" t="s">
        <v>1679</v>
      </c>
      <c r="F202" s="32"/>
      <c r="G202" s="53">
        <v>82.2502774514235</v>
      </c>
      <c r="H202" s="30">
        <f t="shared" si="3"/>
        <v>0</v>
      </c>
    </row>
    <row r="203" spans="1:8" x14ac:dyDescent="0.25">
      <c r="A203" s="26" t="s">
        <v>683</v>
      </c>
      <c r="B203" s="27" t="s">
        <v>503</v>
      </c>
      <c r="C203" s="27" t="s">
        <v>1663</v>
      </c>
      <c r="D203" s="27" t="s">
        <v>1670</v>
      </c>
      <c r="E203" s="27" t="s">
        <v>1679</v>
      </c>
      <c r="F203" s="32"/>
      <c r="G203" s="53">
        <v>112.903726687298</v>
      </c>
      <c r="H203" s="30">
        <f t="shared" si="3"/>
        <v>0</v>
      </c>
    </row>
    <row r="204" spans="1:8" x14ac:dyDescent="0.25">
      <c r="A204" s="26" t="s">
        <v>684</v>
      </c>
      <c r="B204" s="27" t="s">
        <v>503</v>
      </c>
      <c r="C204" s="27" t="s">
        <v>1663</v>
      </c>
      <c r="D204" s="27" t="s">
        <v>1671</v>
      </c>
      <c r="E204" s="27" t="s">
        <v>1679</v>
      </c>
      <c r="F204" s="32"/>
      <c r="G204" s="53">
        <v>133.64857521801</v>
      </c>
      <c r="H204" s="30">
        <f t="shared" si="3"/>
        <v>0</v>
      </c>
    </row>
    <row r="205" spans="1:8" x14ac:dyDescent="0.25">
      <c r="A205" s="26" t="s">
        <v>685</v>
      </c>
      <c r="B205" s="27" t="s">
        <v>503</v>
      </c>
      <c r="C205" s="27" t="s">
        <v>1663</v>
      </c>
      <c r="D205" s="27" t="s">
        <v>1672</v>
      </c>
      <c r="E205" s="27" t="s">
        <v>1679</v>
      </c>
      <c r="F205" s="32"/>
      <c r="G205" s="53">
        <v>150.37287325967699</v>
      </c>
      <c r="H205" s="30">
        <f t="shared" si="3"/>
        <v>0</v>
      </c>
    </row>
    <row r="206" spans="1:8" x14ac:dyDescent="0.25">
      <c r="A206" s="26" t="s">
        <v>686</v>
      </c>
      <c r="B206" s="27" t="s">
        <v>503</v>
      </c>
      <c r="C206" s="27" t="s">
        <v>1663</v>
      </c>
      <c r="D206" s="27" t="s">
        <v>1673</v>
      </c>
      <c r="E206" s="27" t="s">
        <v>1679</v>
      </c>
      <c r="F206" s="32"/>
      <c r="G206" s="53">
        <v>168.641116256093</v>
      </c>
      <c r="H206" s="30">
        <f t="shared" si="3"/>
        <v>0</v>
      </c>
    </row>
    <row r="207" spans="1:8" x14ac:dyDescent="0.25">
      <c r="A207" s="26" t="s">
        <v>687</v>
      </c>
      <c r="B207" s="27" t="s">
        <v>503</v>
      </c>
      <c r="C207" s="27" t="s">
        <v>1663</v>
      </c>
      <c r="D207" s="27" t="s">
        <v>1674</v>
      </c>
      <c r="E207" s="27" t="s">
        <v>1679</v>
      </c>
      <c r="F207" s="32"/>
      <c r="G207" s="53">
        <v>218.91905966220901</v>
      </c>
      <c r="H207" s="30">
        <f t="shared" si="3"/>
        <v>0</v>
      </c>
    </row>
    <row r="208" spans="1:8" x14ac:dyDescent="0.25">
      <c r="A208" s="26" t="s">
        <v>688</v>
      </c>
      <c r="B208" s="27" t="s">
        <v>503</v>
      </c>
      <c r="C208" s="27" t="s">
        <v>1663</v>
      </c>
      <c r="D208" s="27" t="s">
        <v>1675</v>
      </c>
      <c r="E208" s="27" t="s">
        <v>1679</v>
      </c>
      <c r="F208" s="32"/>
      <c r="G208" s="53">
        <v>194.30539916216199</v>
      </c>
      <c r="H208" s="30">
        <f t="shared" si="3"/>
        <v>0</v>
      </c>
    </row>
    <row r="209" spans="1:8" x14ac:dyDescent="0.25">
      <c r="A209" s="26" t="s">
        <v>689</v>
      </c>
      <c r="B209" s="27" t="s">
        <v>503</v>
      </c>
      <c r="C209" s="27" t="s">
        <v>1663</v>
      </c>
      <c r="D209" s="27" t="s">
        <v>1676</v>
      </c>
      <c r="E209" s="27" t="s">
        <v>1679</v>
      </c>
      <c r="F209" s="32"/>
      <c r="G209" s="53">
        <v>164.59873611934501</v>
      </c>
      <c r="H209" s="30">
        <f t="shared" si="3"/>
        <v>0</v>
      </c>
    </row>
    <row r="210" spans="1:8" x14ac:dyDescent="0.25">
      <c r="A210" s="26" t="s">
        <v>1762</v>
      </c>
      <c r="B210" s="27" t="s">
        <v>503</v>
      </c>
      <c r="C210" s="27" t="s">
        <v>1663</v>
      </c>
      <c r="D210" s="27" t="s">
        <v>1736</v>
      </c>
      <c r="E210" s="27" t="s">
        <v>1680</v>
      </c>
      <c r="F210" s="32"/>
      <c r="G210" s="53">
        <v>64.475703520862098</v>
      </c>
      <c r="H210" s="30">
        <f t="shared" si="3"/>
        <v>0</v>
      </c>
    </row>
    <row r="211" spans="1:8" x14ac:dyDescent="0.25">
      <c r="A211" s="26" t="s">
        <v>690</v>
      </c>
      <c r="B211" s="27" t="s">
        <v>503</v>
      </c>
      <c r="C211" s="27" t="s">
        <v>1663</v>
      </c>
      <c r="D211" s="27" t="s">
        <v>1670</v>
      </c>
      <c r="E211" s="27" t="s">
        <v>1680</v>
      </c>
      <c r="F211" s="32"/>
      <c r="G211" s="53">
        <v>86.031072887835094</v>
      </c>
      <c r="H211" s="30">
        <f t="shared" si="3"/>
        <v>0</v>
      </c>
    </row>
    <row r="212" spans="1:8" x14ac:dyDescent="0.25">
      <c r="A212" s="26" t="s">
        <v>691</v>
      </c>
      <c r="B212" s="27" t="s">
        <v>503</v>
      </c>
      <c r="C212" s="27" t="s">
        <v>1663</v>
      </c>
      <c r="D212" s="27" t="s">
        <v>1671</v>
      </c>
      <c r="E212" s="27" t="s">
        <v>1680</v>
      </c>
      <c r="F212" s="32"/>
      <c r="G212" s="53">
        <v>98.116917660131506</v>
      </c>
      <c r="H212" s="30">
        <f t="shared" si="3"/>
        <v>0</v>
      </c>
    </row>
    <row r="213" spans="1:8" x14ac:dyDescent="0.25">
      <c r="A213" s="26" t="s">
        <v>692</v>
      </c>
      <c r="B213" s="27" t="s">
        <v>503</v>
      </c>
      <c r="C213" s="27" t="s">
        <v>1663</v>
      </c>
      <c r="D213" s="27" t="s">
        <v>1672</v>
      </c>
      <c r="E213" s="27" t="s">
        <v>1680</v>
      </c>
      <c r="F213" s="32"/>
      <c r="G213" s="53">
        <v>110.98340781296601</v>
      </c>
      <c r="H213" s="30">
        <f t="shared" si="3"/>
        <v>0</v>
      </c>
    </row>
    <row r="214" spans="1:8" x14ac:dyDescent="0.25">
      <c r="A214" s="26" t="s">
        <v>693</v>
      </c>
      <c r="B214" s="27" t="s">
        <v>503</v>
      </c>
      <c r="C214" s="27" t="s">
        <v>1663</v>
      </c>
      <c r="D214" s="27" t="s">
        <v>1673</v>
      </c>
      <c r="E214" s="27" t="s">
        <v>1680</v>
      </c>
      <c r="F214" s="32"/>
      <c r="G214" s="53">
        <v>122.682640689655</v>
      </c>
      <c r="H214" s="30">
        <f t="shared" si="3"/>
        <v>0</v>
      </c>
    </row>
    <row r="215" spans="1:8" x14ac:dyDescent="0.25">
      <c r="A215" s="26" t="s">
        <v>694</v>
      </c>
      <c r="B215" s="27" t="s">
        <v>503</v>
      </c>
      <c r="C215" s="27" t="s">
        <v>1663</v>
      </c>
      <c r="D215" s="27" t="s">
        <v>1674</v>
      </c>
      <c r="E215" s="27" t="s">
        <v>1680</v>
      </c>
      <c r="F215" s="32"/>
      <c r="G215" s="53">
        <v>152.78245310358599</v>
      </c>
      <c r="H215" s="30">
        <f t="shared" si="3"/>
        <v>0</v>
      </c>
    </row>
    <row r="216" spans="1:8" x14ac:dyDescent="0.25">
      <c r="A216" s="26" t="s">
        <v>695</v>
      </c>
      <c r="B216" s="27" t="s">
        <v>503</v>
      </c>
      <c r="C216" s="27" t="s">
        <v>1663</v>
      </c>
      <c r="D216" s="27" t="s">
        <v>1675</v>
      </c>
      <c r="E216" s="27" t="s">
        <v>1680</v>
      </c>
      <c r="F216" s="32"/>
      <c r="G216" s="53">
        <v>136.797043575</v>
      </c>
      <c r="H216" s="30">
        <f t="shared" si="3"/>
        <v>0</v>
      </c>
    </row>
    <row r="217" spans="1:8" x14ac:dyDescent="0.25">
      <c r="A217" s="26" t="s">
        <v>696</v>
      </c>
      <c r="B217" s="27" t="s">
        <v>503</v>
      </c>
      <c r="C217" s="27" t="s">
        <v>1663</v>
      </c>
      <c r="D217" s="27" t="s">
        <v>1676</v>
      </c>
      <c r="E217" s="27" t="s">
        <v>1680</v>
      </c>
      <c r="F217" s="32"/>
      <c r="G217" s="53">
        <v>140.70909362076</v>
      </c>
      <c r="H217" s="30">
        <f t="shared" si="3"/>
        <v>0</v>
      </c>
    </row>
    <row r="218" spans="1:8" x14ac:dyDescent="0.25">
      <c r="A218" s="26" t="s">
        <v>1763</v>
      </c>
      <c r="B218" s="27" t="s">
        <v>503</v>
      </c>
      <c r="C218" s="27" t="s">
        <v>1663</v>
      </c>
      <c r="D218" s="27" t="s">
        <v>1736</v>
      </c>
      <c r="E218" s="27" t="s">
        <v>1681</v>
      </c>
      <c r="F218" s="32"/>
      <c r="G218" s="53">
        <v>44.438629273142801</v>
      </c>
      <c r="H218" s="30">
        <f t="shared" si="3"/>
        <v>0</v>
      </c>
    </row>
    <row r="219" spans="1:8" x14ac:dyDescent="0.25">
      <c r="A219" s="26" t="s">
        <v>697</v>
      </c>
      <c r="B219" s="27" t="s">
        <v>503</v>
      </c>
      <c r="C219" s="27" t="s">
        <v>1663</v>
      </c>
      <c r="D219" s="27" t="s">
        <v>1670</v>
      </c>
      <c r="E219" s="27" t="s">
        <v>1681</v>
      </c>
      <c r="F219" s="32"/>
      <c r="G219" s="53">
        <v>65.043192915664207</v>
      </c>
      <c r="H219" s="30">
        <f t="shared" si="3"/>
        <v>0</v>
      </c>
    </row>
    <row r="220" spans="1:8" x14ac:dyDescent="0.25">
      <c r="A220" s="26" t="s">
        <v>698</v>
      </c>
      <c r="B220" s="27" t="s">
        <v>503</v>
      </c>
      <c r="C220" s="27" t="s">
        <v>1663</v>
      </c>
      <c r="D220" s="27" t="s">
        <v>1671</v>
      </c>
      <c r="E220" s="27" t="s">
        <v>1681</v>
      </c>
      <c r="F220" s="32"/>
      <c r="G220" s="53">
        <v>76.990156322013604</v>
      </c>
      <c r="H220" s="30">
        <f t="shared" si="3"/>
        <v>0</v>
      </c>
    </row>
    <row r="221" spans="1:8" x14ac:dyDescent="0.25">
      <c r="A221" s="26" t="s">
        <v>699</v>
      </c>
      <c r="B221" s="27" t="s">
        <v>503</v>
      </c>
      <c r="C221" s="27" t="s">
        <v>1663</v>
      </c>
      <c r="D221" s="27" t="s">
        <v>1672</v>
      </c>
      <c r="E221" s="27" t="s">
        <v>1681</v>
      </c>
      <c r="F221" s="32"/>
      <c r="G221" s="53">
        <v>87.436041402373405</v>
      </c>
      <c r="H221" s="30">
        <f t="shared" si="3"/>
        <v>0</v>
      </c>
    </row>
    <row r="222" spans="1:8" x14ac:dyDescent="0.25">
      <c r="A222" s="26" t="s">
        <v>700</v>
      </c>
      <c r="B222" s="27" t="s">
        <v>503</v>
      </c>
      <c r="C222" s="27" t="s">
        <v>1663</v>
      </c>
      <c r="D222" s="27" t="s">
        <v>1673</v>
      </c>
      <c r="E222" s="27" t="s">
        <v>1681</v>
      </c>
      <c r="F222" s="32"/>
      <c r="G222" s="53">
        <v>95.764194242281803</v>
      </c>
      <c r="H222" s="30">
        <f t="shared" si="3"/>
        <v>0</v>
      </c>
    </row>
    <row r="223" spans="1:8" x14ac:dyDescent="0.25">
      <c r="A223" s="26" t="s">
        <v>701</v>
      </c>
      <c r="B223" s="27" t="s">
        <v>503</v>
      </c>
      <c r="C223" s="27" t="s">
        <v>1663</v>
      </c>
      <c r="D223" s="27" t="s">
        <v>1674</v>
      </c>
      <c r="E223" s="27" t="s">
        <v>1681</v>
      </c>
      <c r="F223" s="32"/>
      <c r="G223" s="53">
        <v>102.897077619629</v>
      </c>
      <c r="H223" s="30">
        <f t="shared" si="3"/>
        <v>0</v>
      </c>
    </row>
    <row r="224" spans="1:8" x14ac:dyDescent="0.25">
      <c r="A224" s="26" t="s">
        <v>702</v>
      </c>
      <c r="B224" s="27" t="s">
        <v>503</v>
      </c>
      <c r="C224" s="27" t="s">
        <v>1663</v>
      </c>
      <c r="D224" s="27" t="s">
        <v>1675</v>
      </c>
      <c r="E224" s="27" t="s">
        <v>1681</v>
      </c>
      <c r="F224" s="32"/>
      <c r="G224" s="53">
        <v>89.819967400783696</v>
      </c>
      <c r="H224" s="30">
        <f t="shared" si="3"/>
        <v>0</v>
      </c>
    </row>
    <row r="225" spans="1:8" x14ac:dyDescent="0.25">
      <c r="A225" s="26" t="s">
        <v>703</v>
      </c>
      <c r="B225" s="27" t="s">
        <v>503</v>
      </c>
      <c r="C225" s="27" t="s">
        <v>1663</v>
      </c>
      <c r="D225" s="27" t="s">
        <v>1676</v>
      </c>
      <c r="E225" s="27" t="s">
        <v>1681</v>
      </c>
      <c r="F225" s="32"/>
      <c r="G225" s="53">
        <v>99.342735416761599</v>
      </c>
      <c r="H225" s="30">
        <f t="shared" si="3"/>
        <v>0</v>
      </c>
    </row>
    <row r="226" spans="1:8" x14ac:dyDescent="0.25">
      <c r="A226" s="26" t="s">
        <v>1764</v>
      </c>
      <c r="B226" s="27" t="s">
        <v>503</v>
      </c>
      <c r="C226" s="27" t="s">
        <v>1663</v>
      </c>
      <c r="D226" s="27" t="s">
        <v>1736</v>
      </c>
      <c r="E226" s="27" t="s">
        <v>1682</v>
      </c>
      <c r="F226" s="32"/>
      <c r="G226" s="53">
        <v>46.528769121689798</v>
      </c>
      <c r="H226" s="30">
        <f t="shared" si="3"/>
        <v>0</v>
      </c>
    </row>
    <row r="227" spans="1:8" x14ac:dyDescent="0.25">
      <c r="A227" s="26" t="s">
        <v>704</v>
      </c>
      <c r="B227" s="27" t="s">
        <v>503</v>
      </c>
      <c r="C227" s="27" t="s">
        <v>1663</v>
      </c>
      <c r="D227" s="27" t="s">
        <v>1670</v>
      </c>
      <c r="E227" s="27" t="s">
        <v>1682</v>
      </c>
      <c r="F227" s="32"/>
      <c r="G227" s="53">
        <v>67.728499927397095</v>
      </c>
      <c r="H227" s="30">
        <f t="shared" si="3"/>
        <v>0</v>
      </c>
    </row>
    <row r="228" spans="1:8" x14ac:dyDescent="0.25">
      <c r="A228" s="26" t="s">
        <v>705</v>
      </c>
      <c r="B228" s="27" t="s">
        <v>503</v>
      </c>
      <c r="C228" s="27" t="s">
        <v>1663</v>
      </c>
      <c r="D228" s="27" t="s">
        <v>1671</v>
      </c>
      <c r="E228" s="27" t="s">
        <v>1682</v>
      </c>
      <c r="F228" s="32"/>
      <c r="G228" s="53">
        <v>82.737302679291204</v>
      </c>
      <c r="H228" s="30">
        <f t="shared" si="3"/>
        <v>0</v>
      </c>
    </row>
    <row r="229" spans="1:8" x14ac:dyDescent="0.25">
      <c r="A229" s="26" t="s">
        <v>706</v>
      </c>
      <c r="B229" s="27" t="s">
        <v>503</v>
      </c>
      <c r="C229" s="27" t="s">
        <v>1663</v>
      </c>
      <c r="D229" s="27" t="s">
        <v>1672</v>
      </c>
      <c r="E229" s="27" t="s">
        <v>1682</v>
      </c>
      <c r="F229" s="32"/>
      <c r="G229" s="53">
        <v>90.962116147558405</v>
      </c>
      <c r="H229" s="30">
        <f t="shared" si="3"/>
        <v>0</v>
      </c>
    </row>
    <row r="230" spans="1:8" x14ac:dyDescent="0.25">
      <c r="A230" s="26" t="s">
        <v>707</v>
      </c>
      <c r="B230" s="27" t="s">
        <v>503</v>
      </c>
      <c r="C230" s="27" t="s">
        <v>1663</v>
      </c>
      <c r="D230" s="27" t="s">
        <v>1673</v>
      </c>
      <c r="E230" s="27" t="s">
        <v>1682</v>
      </c>
      <c r="F230" s="32"/>
      <c r="G230" s="53">
        <v>102.251420768229</v>
      </c>
      <c r="H230" s="30">
        <f t="shared" si="3"/>
        <v>0</v>
      </c>
    </row>
    <row r="231" spans="1:8" x14ac:dyDescent="0.25">
      <c r="A231" s="26" t="s">
        <v>708</v>
      </c>
      <c r="B231" s="27" t="s">
        <v>503</v>
      </c>
      <c r="C231" s="27" t="s">
        <v>1663</v>
      </c>
      <c r="D231" s="27" t="s">
        <v>1674</v>
      </c>
      <c r="E231" s="27" t="s">
        <v>1682</v>
      </c>
      <c r="F231" s="32"/>
      <c r="G231" s="53">
        <v>145.91748741993101</v>
      </c>
      <c r="H231" s="30">
        <f t="shared" si="3"/>
        <v>0</v>
      </c>
    </row>
    <row r="232" spans="1:8" x14ac:dyDescent="0.25">
      <c r="A232" s="26" t="s">
        <v>709</v>
      </c>
      <c r="B232" s="27" t="s">
        <v>503</v>
      </c>
      <c r="C232" s="27" t="s">
        <v>1663</v>
      </c>
      <c r="D232" s="27" t="s">
        <v>1675</v>
      </c>
      <c r="E232" s="27" t="s">
        <v>1682</v>
      </c>
      <c r="F232" s="32"/>
      <c r="G232" s="53">
        <v>122.071754027723</v>
      </c>
      <c r="H232" s="30">
        <f t="shared" si="3"/>
        <v>0</v>
      </c>
    </row>
    <row r="233" spans="1:8" x14ac:dyDescent="0.25">
      <c r="A233" s="26" t="s">
        <v>710</v>
      </c>
      <c r="B233" s="27" t="s">
        <v>503</v>
      </c>
      <c r="C233" s="27" t="s">
        <v>1663</v>
      </c>
      <c r="D233" s="27" t="s">
        <v>1676</v>
      </c>
      <c r="E233" s="27" t="s">
        <v>1682</v>
      </c>
      <c r="F233" s="32"/>
      <c r="G233" s="53">
        <v>105.119804243001</v>
      </c>
      <c r="H233" s="30">
        <f t="shared" si="3"/>
        <v>0</v>
      </c>
    </row>
    <row r="234" spans="1:8" x14ac:dyDescent="0.25">
      <c r="A234" s="26" t="s">
        <v>1765</v>
      </c>
      <c r="B234" s="27" t="s">
        <v>503</v>
      </c>
      <c r="C234" s="27" t="s">
        <v>1663</v>
      </c>
      <c r="D234" s="27" t="s">
        <v>1736</v>
      </c>
      <c r="E234" s="27" t="s">
        <v>1683</v>
      </c>
      <c r="F234" s="32"/>
      <c r="G234" s="53">
        <v>49.043384563544798</v>
      </c>
      <c r="H234" s="30">
        <f t="shared" si="3"/>
        <v>0</v>
      </c>
    </row>
    <row r="235" spans="1:8" x14ac:dyDescent="0.25">
      <c r="A235" s="26" t="s">
        <v>711</v>
      </c>
      <c r="B235" s="27" t="s">
        <v>503</v>
      </c>
      <c r="C235" s="27" t="s">
        <v>1663</v>
      </c>
      <c r="D235" s="27" t="s">
        <v>1670</v>
      </c>
      <c r="E235" s="27" t="s">
        <v>1683</v>
      </c>
      <c r="F235" s="32"/>
      <c r="G235" s="53">
        <v>68.634563357225005</v>
      </c>
      <c r="H235" s="30">
        <f t="shared" si="3"/>
        <v>0</v>
      </c>
    </row>
    <row r="236" spans="1:8" x14ac:dyDescent="0.25">
      <c r="A236" s="26" t="s">
        <v>712</v>
      </c>
      <c r="B236" s="27" t="s">
        <v>503</v>
      </c>
      <c r="C236" s="27" t="s">
        <v>1663</v>
      </c>
      <c r="D236" s="27" t="s">
        <v>1671</v>
      </c>
      <c r="E236" s="27" t="s">
        <v>1683</v>
      </c>
      <c r="F236" s="32"/>
      <c r="G236" s="53">
        <v>80.309509113866</v>
      </c>
      <c r="H236" s="30">
        <f t="shared" si="3"/>
        <v>0</v>
      </c>
    </row>
    <row r="237" spans="1:8" x14ac:dyDescent="0.25">
      <c r="A237" s="26" t="s">
        <v>713</v>
      </c>
      <c r="B237" s="27" t="s">
        <v>503</v>
      </c>
      <c r="C237" s="27" t="s">
        <v>1663</v>
      </c>
      <c r="D237" s="27" t="s">
        <v>1672</v>
      </c>
      <c r="E237" s="27" t="s">
        <v>1683</v>
      </c>
      <c r="F237" s="32"/>
      <c r="G237" s="53">
        <v>90.275469421213799</v>
      </c>
      <c r="H237" s="30">
        <f t="shared" si="3"/>
        <v>0</v>
      </c>
    </row>
    <row r="238" spans="1:8" x14ac:dyDescent="0.25">
      <c r="A238" s="26" t="s">
        <v>714</v>
      </c>
      <c r="B238" s="27" t="s">
        <v>503</v>
      </c>
      <c r="C238" s="27" t="s">
        <v>1663</v>
      </c>
      <c r="D238" s="27" t="s">
        <v>1673</v>
      </c>
      <c r="E238" s="27" t="s">
        <v>1683</v>
      </c>
      <c r="F238" s="32"/>
      <c r="G238" s="53">
        <v>97.560542177296696</v>
      </c>
      <c r="H238" s="30">
        <f t="shared" si="3"/>
        <v>0</v>
      </c>
    </row>
    <row r="239" spans="1:8" x14ac:dyDescent="0.25">
      <c r="A239" s="26" t="s">
        <v>715</v>
      </c>
      <c r="B239" s="27" t="s">
        <v>503</v>
      </c>
      <c r="C239" s="27" t="s">
        <v>1663</v>
      </c>
      <c r="D239" s="27" t="s">
        <v>1674</v>
      </c>
      <c r="E239" s="27" t="s">
        <v>1683</v>
      </c>
      <c r="F239" s="32"/>
      <c r="G239" s="53">
        <v>121.592599166209</v>
      </c>
      <c r="H239" s="30">
        <f t="shared" si="3"/>
        <v>0</v>
      </c>
    </row>
    <row r="240" spans="1:8" x14ac:dyDescent="0.25">
      <c r="A240" s="26" t="s">
        <v>716</v>
      </c>
      <c r="B240" s="27" t="s">
        <v>503</v>
      </c>
      <c r="C240" s="27" t="s">
        <v>1663</v>
      </c>
      <c r="D240" s="27" t="s">
        <v>1675</v>
      </c>
      <c r="E240" s="27" t="s">
        <v>1683</v>
      </c>
      <c r="F240" s="32"/>
      <c r="G240" s="53">
        <v>97.319551759148297</v>
      </c>
      <c r="H240" s="30">
        <f t="shared" si="3"/>
        <v>0</v>
      </c>
    </row>
    <row r="241" spans="1:8" x14ac:dyDescent="0.25">
      <c r="A241" s="26" t="s">
        <v>717</v>
      </c>
      <c r="B241" s="27" t="s">
        <v>503</v>
      </c>
      <c r="C241" s="27" t="s">
        <v>1663</v>
      </c>
      <c r="D241" s="27" t="s">
        <v>1676</v>
      </c>
      <c r="E241" s="27" t="s">
        <v>1683</v>
      </c>
      <c r="F241" s="32"/>
      <c r="G241" s="53">
        <v>109.257417495412</v>
      </c>
      <c r="H241" s="30">
        <f t="shared" si="3"/>
        <v>0</v>
      </c>
    </row>
    <row r="242" spans="1:8" x14ac:dyDescent="0.25">
      <c r="A242" s="26" t="s">
        <v>1766</v>
      </c>
      <c r="B242" s="27" t="s">
        <v>503</v>
      </c>
      <c r="C242" s="27" t="s">
        <v>1663</v>
      </c>
      <c r="D242" s="27" t="s">
        <v>1736</v>
      </c>
      <c r="E242" s="27" t="s">
        <v>1684</v>
      </c>
      <c r="F242" s="32"/>
      <c r="G242" s="53">
        <v>54.747486125784199</v>
      </c>
      <c r="H242" s="30">
        <f t="shared" si="3"/>
        <v>0</v>
      </c>
    </row>
    <row r="243" spans="1:8" x14ac:dyDescent="0.25">
      <c r="A243" s="26" t="s">
        <v>718</v>
      </c>
      <c r="B243" s="27" t="s">
        <v>503</v>
      </c>
      <c r="C243" s="27" t="s">
        <v>1663</v>
      </c>
      <c r="D243" s="27" t="s">
        <v>1670</v>
      </c>
      <c r="E243" s="27" t="s">
        <v>1684</v>
      </c>
      <c r="F243" s="32"/>
      <c r="G243" s="53">
        <v>73.160033047821102</v>
      </c>
      <c r="H243" s="30">
        <f t="shared" si="3"/>
        <v>0</v>
      </c>
    </row>
    <row r="244" spans="1:8" x14ac:dyDescent="0.25">
      <c r="A244" s="26" t="s">
        <v>719</v>
      </c>
      <c r="B244" s="27" t="s">
        <v>503</v>
      </c>
      <c r="C244" s="27" t="s">
        <v>1663</v>
      </c>
      <c r="D244" s="27" t="s">
        <v>1671</v>
      </c>
      <c r="E244" s="27" t="s">
        <v>1684</v>
      </c>
      <c r="F244" s="32"/>
      <c r="G244" s="53">
        <v>80.485295177498699</v>
      </c>
      <c r="H244" s="30">
        <f t="shared" si="3"/>
        <v>0</v>
      </c>
    </row>
    <row r="245" spans="1:8" x14ac:dyDescent="0.25">
      <c r="A245" s="26" t="s">
        <v>720</v>
      </c>
      <c r="B245" s="27" t="s">
        <v>503</v>
      </c>
      <c r="C245" s="27" t="s">
        <v>1663</v>
      </c>
      <c r="D245" s="27" t="s">
        <v>1672</v>
      </c>
      <c r="E245" s="27" t="s">
        <v>1684</v>
      </c>
      <c r="F245" s="32"/>
      <c r="G245" s="53">
        <v>85.896480944611895</v>
      </c>
      <c r="H245" s="30">
        <f t="shared" si="3"/>
        <v>0</v>
      </c>
    </row>
    <row r="246" spans="1:8" x14ac:dyDescent="0.25">
      <c r="A246" s="26" t="s">
        <v>721</v>
      </c>
      <c r="B246" s="27" t="s">
        <v>503</v>
      </c>
      <c r="C246" s="27" t="s">
        <v>1663</v>
      </c>
      <c r="D246" s="27" t="s">
        <v>1673</v>
      </c>
      <c r="E246" s="27" t="s">
        <v>1684</v>
      </c>
      <c r="F246" s="32"/>
      <c r="G246" s="53">
        <v>89.8037823681845</v>
      </c>
      <c r="H246" s="30">
        <f t="shared" si="3"/>
        <v>0</v>
      </c>
    </row>
    <row r="247" spans="1:8" x14ac:dyDescent="0.25">
      <c r="A247" s="26" t="s">
        <v>722</v>
      </c>
      <c r="B247" s="27" t="s">
        <v>503</v>
      </c>
      <c r="C247" s="27" t="s">
        <v>1663</v>
      </c>
      <c r="D247" s="27" t="s">
        <v>1674</v>
      </c>
      <c r="E247" s="27" t="s">
        <v>1684</v>
      </c>
      <c r="F247" s="32"/>
      <c r="G247" s="53">
        <v>124.320900352701</v>
      </c>
      <c r="H247" s="30">
        <f t="shared" si="3"/>
        <v>0</v>
      </c>
    </row>
    <row r="248" spans="1:8" x14ac:dyDescent="0.25">
      <c r="A248" s="26" t="s">
        <v>723</v>
      </c>
      <c r="B248" s="27" t="s">
        <v>503</v>
      </c>
      <c r="C248" s="27" t="s">
        <v>1663</v>
      </c>
      <c r="D248" s="27" t="s">
        <v>1675</v>
      </c>
      <c r="E248" s="27" t="s">
        <v>1684</v>
      </c>
      <c r="F248" s="32"/>
      <c r="G248" s="53">
        <v>109.290327448707</v>
      </c>
      <c r="H248" s="30">
        <f t="shared" si="3"/>
        <v>0</v>
      </c>
    </row>
    <row r="249" spans="1:8" x14ac:dyDescent="0.25">
      <c r="A249" s="26" t="s">
        <v>724</v>
      </c>
      <c r="B249" s="27" t="s">
        <v>503</v>
      </c>
      <c r="C249" s="27" t="s">
        <v>1663</v>
      </c>
      <c r="D249" s="27" t="s">
        <v>1676</v>
      </c>
      <c r="E249" s="27" t="s">
        <v>1684</v>
      </c>
      <c r="F249" s="32"/>
      <c r="G249" s="53">
        <v>117.171919946114</v>
      </c>
      <c r="H249" s="30">
        <f t="shared" si="3"/>
        <v>0</v>
      </c>
    </row>
    <row r="250" spans="1:8" x14ac:dyDescent="0.25">
      <c r="A250" s="26" t="s">
        <v>1767</v>
      </c>
      <c r="B250" s="27" t="s">
        <v>503</v>
      </c>
      <c r="C250" s="27" t="s">
        <v>1663</v>
      </c>
      <c r="D250" s="27" t="s">
        <v>1736</v>
      </c>
      <c r="E250" s="27" t="s">
        <v>1685</v>
      </c>
      <c r="F250" s="32"/>
      <c r="G250" s="53">
        <v>40.253368548053103</v>
      </c>
      <c r="H250" s="30">
        <f t="shared" si="3"/>
        <v>0</v>
      </c>
    </row>
    <row r="251" spans="1:8" x14ac:dyDescent="0.25">
      <c r="A251" s="26" t="s">
        <v>725</v>
      </c>
      <c r="B251" s="27" t="s">
        <v>503</v>
      </c>
      <c r="C251" s="27" t="s">
        <v>1663</v>
      </c>
      <c r="D251" s="27" t="s">
        <v>1670</v>
      </c>
      <c r="E251" s="27" t="s">
        <v>1685</v>
      </c>
      <c r="F251" s="32"/>
      <c r="G251" s="53">
        <v>55.810420199824101</v>
      </c>
      <c r="H251" s="30">
        <f t="shared" si="3"/>
        <v>0</v>
      </c>
    </row>
    <row r="252" spans="1:8" x14ac:dyDescent="0.25">
      <c r="A252" s="26" t="s">
        <v>726</v>
      </c>
      <c r="B252" s="27" t="s">
        <v>503</v>
      </c>
      <c r="C252" s="27" t="s">
        <v>1663</v>
      </c>
      <c r="D252" s="27" t="s">
        <v>1671</v>
      </c>
      <c r="E252" s="27" t="s">
        <v>1685</v>
      </c>
      <c r="F252" s="32"/>
      <c r="G252" s="53">
        <v>65.144165613884098</v>
      </c>
      <c r="H252" s="30">
        <f t="shared" si="3"/>
        <v>0</v>
      </c>
    </row>
    <row r="253" spans="1:8" x14ac:dyDescent="0.25">
      <c r="A253" s="26" t="s">
        <v>727</v>
      </c>
      <c r="B253" s="27" t="s">
        <v>503</v>
      </c>
      <c r="C253" s="27" t="s">
        <v>1663</v>
      </c>
      <c r="D253" s="27" t="s">
        <v>1672</v>
      </c>
      <c r="E253" s="27" t="s">
        <v>1685</v>
      </c>
      <c r="F253" s="32"/>
      <c r="G253" s="53">
        <v>73.085952935121796</v>
      </c>
      <c r="H253" s="30">
        <f t="shared" si="3"/>
        <v>0</v>
      </c>
    </row>
    <row r="254" spans="1:8" x14ac:dyDescent="0.25">
      <c r="A254" s="26" t="s">
        <v>728</v>
      </c>
      <c r="B254" s="27" t="s">
        <v>503</v>
      </c>
      <c r="C254" s="27" t="s">
        <v>1663</v>
      </c>
      <c r="D254" s="27" t="s">
        <v>1673</v>
      </c>
      <c r="E254" s="27" t="s">
        <v>1685</v>
      </c>
      <c r="F254" s="32"/>
      <c r="G254" s="53">
        <v>77.465569060427697</v>
      </c>
      <c r="H254" s="30">
        <f t="shared" si="3"/>
        <v>0</v>
      </c>
    </row>
    <row r="255" spans="1:8" x14ac:dyDescent="0.25">
      <c r="A255" s="26" t="s">
        <v>729</v>
      </c>
      <c r="B255" s="27" t="s">
        <v>503</v>
      </c>
      <c r="C255" s="27" t="s">
        <v>1663</v>
      </c>
      <c r="D255" s="27" t="s">
        <v>1674</v>
      </c>
      <c r="E255" s="27" t="s">
        <v>1685</v>
      </c>
      <c r="F255" s="32"/>
      <c r="G255" s="53">
        <v>92.973030589339601</v>
      </c>
      <c r="H255" s="30">
        <f t="shared" si="3"/>
        <v>0</v>
      </c>
    </row>
    <row r="256" spans="1:8" x14ac:dyDescent="0.25">
      <c r="A256" s="26" t="s">
        <v>730</v>
      </c>
      <c r="B256" s="27" t="s">
        <v>503</v>
      </c>
      <c r="C256" s="27" t="s">
        <v>1663</v>
      </c>
      <c r="D256" s="27" t="s">
        <v>1675</v>
      </c>
      <c r="E256" s="27" t="s">
        <v>1685</v>
      </c>
      <c r="F256" s="32"/>
      <c r="G256" s="53">
        <v>81.307579716815496</v>
      </c>
      <c r="H256" s="30">
        <f t="shared" si="3"/>
        <v>0</v>
      </c>
    </row>
    <row r="257" spans="1:8" x14ac:dyDescent="0.25">
      <c r="A257" s="26" t="s">
        <v>731</v>
      </c>
      <c r="B257" s="27" t="s">
        <v>503</v>
      </c>
      <c r="C257" s="27" t="s">
        <v>1663</v>
      </c>
      <c r="D257" s="27" t="s">
        <v>1676</v>
      </c>
      <c r="E257" s="27" t="s">
        <v>1685</v>
      </c>
      <c r="F257" s="32"/>
      <c r="G257" s="53">
        <v>92.346422104348605</v>
      </c>
      <c r="H257" s="30">
        <f t="shared" si="3"/>
        <v>0</v>
      </c>
    </row>
    <row r="258" spans="1:8" x14ac:dyDescent="0.25">
      <c r="A258" s="26" t="s">
        <v>1768</v>
      </c>
      <c r="B258" s="27" t="s">
        <v>1659</v>
      </c>
      <c r="C258" s="27" t="s">
        <v>1664</v>
      </c>
      <c r="D258" s="27" t="s">
        <v>1736</v>
      </c>
      <c r="E258" s="27" t="s">
        <v>1678</v>
      </c>
      <c r="F258" s="32"/>
      <c r="G258" s="53">
        <v>87.489959142401403</v>
      </c>
      <c r="H258" s="30">
        <f t="shared" ref="H258:H321" si="4">G258*F258</f>
        <v>0</v>
      </c>
    </row>
    <row r="259" spans="1:8" x14ac:dyDescent="0.25">
      <c r="A259" s="26" t="s">
        <v>732</v>
      </c>
      <c r="B259" s="27" t="s">
        <v>1659</v>
      </c>
      <c r="C259" s="27" t="s">
        <v>1664</v>
      </c>
      <c r="D259" s="27" t="s">
        <v>1670</v>
      </c>
      <c r="E259" s="27" t="s">
        <v>1678</v>
      </c>
      <c r="F259" s="32"/>
      <c r="G259" s="53">
        <v>129.851536008886</v>
      </c>
      <c r="H259" s="30">
        <f t="shared" si="4"/>
        <v>0</v>
      </c>
    </row>
    <row r="260" spans="1:8" x14ac:dyDescent="0.25">
      <c r="A260" s="26" t="s">
        <v>733</v>
      </c>
      <c r="B260" s="27" t="s">
        <v>1659</v>
      </c>
      <c r="C260" s="27" t="s">
        <v>1664</v>
      </c>
      <c r="D260" s="27" t="s">
        <v>1671</v>
      </c>
      <c r="E260" s="27" t="s">
        <v>1678</v>
      </c>
      <c r="F260" s="32"/>
      <c r="G260" s="53">
        <v>163.443047889301</v>
      </c>
      <c r="H260" s="30">
        <f t="shared" si="4"/>
        <v>0</v>
      </c>
    </row>
    <row r="261" spans="1:8" x14ac:dyDescent="0.25">
      <c r="A261" s="26" t="s">
        <v>734</v>
      </c>
      <c r="B261" s="27" t="s">
        <v>1659</v>
      </c>
      <c r="C261" s="27" t="s">
        <v>1664</v>
      </c>
      <c r="D261" s="27" t="s">
        <v>1672</v>
      </c>
      <c r="E261" s="27" t="s">
        <v>1678</v>
      </c>
      <c r="F261" s="32"/>
      <c r="G261" s="53">
        <v>199.750549986914</v>
      </c>
      <c r="H261" s="30">
        <f t="shared" si="4"/>
        <v>0</v>
      </c>
    </row>
    <row r="262" spans="1:8" x14ac:dyDescent="0.25">
      <c r="A262" s="26" t="s">
        <v>735</v>
      </c>
      <c r="B262" s="27" t="s">
        <v>1659</v>
      </c>
      <c r="C262" s="27" t="s">
        <v>1664</v>
      </c>
      <c r="D262" s="27" t="s">
        <v>1673</v>
      </c>
      <c r="E262" s="27" t="s">
        <v>1678</v>
      </c>
      <c r="F262" s="32"/>
      <c r="G262" s="53">
        <v>223.90241287576299</v>
      </c>
      <c r="H262" s="30">
        <f t="shared" si="4"/>
        <v>0</v>
      </c>
    </row>
    <row r="263" spans="1:8" x14ac:dyDescent="0.25">
      <c r="A263" s="26" t="s">
        <v>736</v>
      </c>
      <c r="B263" s="27" t="s">
        <v>1659</v>
      </c>
      <c r="C263" s="27" t="s">
        <v>1664</v>
      </c>
      <c r="D263" s="27" t="s">
        <v>1674</v>
      </c>
      <c r="E263" s="27" t="s">
        <v>1678</v>
      </c>
      <c r="F263" s="32"/>
      <c r="G263" s="53">
        <v>264.09866494337501</v>
      </c>
      <c r="H263" s="30">
        <f t="shared" si="4"/>
        <v>0</v>
      </c>
    </row>
    <row r="264" spans="1:8" x14ac:dyDescent="0.25">
      <c r="A264" s="26" t="s">
        <v>737</v>
      </c>
      <c r="B264" s="27" t="s">
        <v>1659</v>
      </c>
      <c r="C264" s="27" t="s">
        <v>1664</v>
      </c>
      <c r="D264" s="27" t="s">
        <v>1675</v>
      </c>
      <c r="E264" s="27" t="s">
        <v>1678</v>
      </c>
      <c r="F264" s="32"/>
      <c r="G264" s="53">
        <v>223.75153419771101</v>
      </c>
      <c r="H264" s="30">
        <f t="shared" si="4"/>
        <v>0</v>
      </c>
    </row>
    <row r="265" spans="1:8" x14ac:dyDescent="0.25">
      <c r="A265" s="26" t="s">
        <v>738</v>
      </c>
      <c r="B265" s="27" t="s">
        <v>1659</v>
      </c>
      <c r="C265" s="27" t="s">
        <v>1664</v>
      </c>
      <c r="D265" s="27" t="s">
        <v>1676</v>
      </c>
      <c r="E265" s="27" t="s">
        <v>1678</v>
      </c>
      <c r="F265" s="32"/>
      <c r="G265" s="53">
        <v>213.397534534763</v>
      </c>
      <c r="H265" s="30">
        <f t="shared" si="4"/>
        <v>0</v>
      </c>
    </row>
    <row r="266" spans="1:8" x14ac:dyDescent="0.25">
      <c r="A266" s="26" t="s">
        <v>1769</v>
      </c>
      <c r="B266" s="27" t="s">
        <v>1659</v>
      </c>
      <c r="C266" s="27" t="s">
        <v>1664</v>
      </c>
      <c r="D266" s="27" t="s">
        <v>1736</v>
      </c>
      <c r="E266" s="27" t="s">
        <v>1679</v>
      </c>
      <c r="F266" s="32"/>
      <c r="G266" s="53">
        <v>164.97574132599601</v>
      </c>
      <c r="H266" s="30">
        <f t="shared" si="4"/>
        <v>0</v>
      </c>
    </row>
    <row r="267" spans="1:8" x14ac:dyDescent="0.25">
      <c r="A267" s="26" t="s">
        <v>739</v>
      </c>
      <c r="B267" s="27" t="s">
        <v>1659</v>
      </c>
      <c r="C267" s="27" t="s">
        <v>1664</v>
      </c>
      <c r="D267" s="27" t="s">
        <v>1670</v>
      </c>
      <c r="E267" s="27" t="s">
        <v>1679</v>
      </c>
      <c r="F267" s="32"/>
      <c r="G267" s="53">
        <v>232.52649104965201</v>
      </c>
      <c r="H267" s="30">
        <f t="shared" si="4"/>
        <v>0</v>
      </c>
    </row>
    <row r="268" spans="1:8" x14ac:dyDescent="0.25">
      <c r="A268" s="26" t="s">
        <v>740</v>
      </c>
      <c r="B268" s="27" t="s">
        <v>1659</v>
      </c>
      <c r="C268" s="27" t="s">
        <v>1664</v>
      </c>
      <c r="D268" s="27" t="s">
        <v>1671</v>
      </c>
      <c r="E268" s="27" t="s">
        <v>1679</v>
      </c>
      <c r="F268" s="32"/>
      <c r="G268" s="53">
        <v>281.66611166685402</v>
      </c>
      <c r="H268" s="30">
        <f t="shared" si="4"/>
        <v>0</v>
      </c>
    </row>
    <row r="269" spans="1:8" x14ac:dyDescent="0.25">
      <c r="A269" s="26" t="s">
        <v>741</v>
      </c>
      <c r="B269" s="27" t="s">
        <v>1659</v>
      </c>
      <c r="C269" s="27" t="s">
        <v>1664</v>
      </c>
      <c r="D269" s="27" t="s">
        <v>1672</v>
      </c>
      <c r="E269" s="27" t="s">
        <v>1679</v>
      </c>
      <c r="F269" s="32"/>
      <c r="G269" s="53">
        <v>323.00656606080798</v>
      </c>
      <c r="H269" s="30">
        <f t="shared" si="4"/>
        <v>0</v>
      </c>
    </row>
    <row r="270" spans="1:8" x14ac:dyDescent="0.25">
      <c r="A270" s="26" t="s">
        <v>742</v>
      </c>
      <c r="B270" s="27" t="s">
        <v>1659</v>
      </c>
      <c r="C270" s="27" t="s">
        <v>1664</v>
      </c>
      <c r="D270" s="27" t="s">
        <v>1673</v>
      </c>
      <c r="E270" s="27" t="s">
        <v>1679</v>
      </c>
      <c r="F270" s="32"/>
      <c r="G270" s="53">
        <v>369.92029847154299</v>
      </c>
      <c r="H270" s="30">
        <f t="shared" si="4"/>
        <v>0</v>
      </c>
    </row>
    <row r="271" spans="1:8" x14ac:dyDescent="0.25">
      <c r="A271" s="26" t="s">
        <v>743</v>
      </c>
      <c r="B271" s="27" t="s">
        <v>1659</v>
      </c>
      <c r="C271" s="27" t="s">
        <v>1664</v>
      </c>
      <c r="D271" s="27" t="s">
        <v>1674</v>
      </c>
      <c r="E271" s="27" t="s">
        <v>1679</v>
      </c>
      <c r="F271" s="32"/>
      <c r="G271" s="53">
        <v>472.14647885459198</v>
      </c>
      <c r="H271" s="30">
        <f t="shared" si="4"/>
        <v>0</v>
      </c>
    </row>
    <row r="272" spans="1:8" x14ac:dyDescent="0.25">
      <c r="A272" s="26" t="s">
        <v>744</v>
      </c>
      <c r="B272" s="27" t="s">
        <v>1659</v>
      </c>
      <c r="C272" s="27" t="s">
        <v>1664</v>
      </c>
      <c r="D272" s="27" t="s">
        <v>1675</v>
      </c>
      <c r="E272" s="27" t="s">
        <v>1679</v>
      </c>
      <c r="F272" s="32"/>
      <c r="G272" s="53">
        <v>416.94978292626502</v>
      </c>
      <c r="H272" s="30">
        <f t="shared" si="4"/>
        <v>0</v>
      </c>
    </row>
    <row r="273" spans="1:8" x14ac:dyDescent="0.25">
      <c r="A273" s="26" t="s">
        <v>745</v>
      </c>
      <c r="B273" s="27" t="s">
        <v>1659</v>
      </c>
      <c r="C273" s="27" t="s">
        <v>1664</v>
      </c>
      <c r="D273" s="27" t="s">
        <v>1676</v>
      </c>
      <c r="E273" s="27" t="s">
        <v>1679</v>
      </c>
      <c r="F273" s="32"/>
      <c r="G273" s="53">
        <v>341.27609290267202</v>
      </c>
      <c r="H273" s="30">
        <f t="shared" si="4"/>
        <v>0</v>
      </c>
    </row>
    <row r="274" spans="1:8" x14ac:dyDescent="0.25">
      <c r="A274" s="26" t="s">
        <v>1770</v>
      </c>
      <c r="B274" s="27" t="s">
        <v>1659</v>
      </c>
      <c r="C274" s="27" t="s">
        <v>1664</v>
      </c>
      <c r="D274" s="27" t="s">
        <v>1736</v>
      </c>
      <c r="E274" s="27" t="s">
        <v>1680</v>
      </c>
      <c r="F274" s="32"/>
      <c r="G274" s="53">
        <v>133.05277129527499</v>
      </c>
      <c r="H274" s="30">
        <f t="shared" si="4"/>
        <v>0</v>
      </c>
    </row>
    <row r="275" spans="1:8" x14ac:dyDescent="0.25">
      <c r="A275" s="26" t="s">
        <v>746</v>
      </c>
      <c r="B275" s="27" t="s">
        <v>1659</v>
      </c>
      <c r="C275" s="27" t="s">
        <v>1664</v>
      </c>
      <c r="D275" s="27" t="s">
        <v>1670</v>
      </c>
      <c r="E275" s="27" t="s">
        <v>1680</v>
      </c>
      <c r="F275" s="32"/>
      <c r="G275" s="53">
        <v>186.45269500383199</v>
      </c>
      <c r="H275" s="30">
        <f t="shared" si="4"/>
        <v>0</v>
      </c>
    </row>
    <row r="276" spans="1:8" x14ac:dyDescent="0.25">
      <c r="A276" s="26" t="s">
        <v>747</v>
      </c>
      <c r="B276" s="27" t="s">
        <v>1659</v>
      </c>
      <c r="C276" s="27" t="s">
        <v>1664</v>
      </c>
      <c r="D276" s="27" t="s">
        <v>1671</v>
      </c>
      <c r="E276" s="27" t="s">
        <v>1680</v>
      </c>
      <c r="F276" s="32"/>
      <c r="G276" s="53">
        <v>223.13229766173299</v>
      </c>
      <c r="H276" s="30">
        <f t="shared" si="4"/>
        <v>0</v>
      </c>
    </row>
    <row r="277" spans="1:8" x14ac:dyDescent="0.25">
      <c r="A277" s="26" t="s">
        <v>748</v>
      </c>
      <c r="B277" s="27" t="s">
        <v>1659</v>
      </c>
      <c r="C277" s="27" t="s">
        <v>1664</v>
      </c>
      <c r="D277" s="27" t="s">
        <v>1672</v>
      </c>
      <c r="E277" s="27" t="s">
        <v>1680</v>
      </c>
      <c r="F277" s="32"/>
      <c r="G277" s="53">
        <v>262.61789209460801</v>
      </c>
      <c r="H277" s="30">
        <f t="shared" si="4"/>
        <v>0</v>
      </c>
    </row>
    <row r="278" spans="1:8" x14ac:dyDescent="0.25">
      <c r="A278" s="26" t="s">
        <v>749</v>
      </c>
      <c r="B278" s="27" t="s">
        <v>1659</v>
      </c>
      <c r="C278" s="27" t="s">
        <v>1664</v>
      </c>
      <c r="D278" s="27" t="s">
        <v>1673</v>
      </c>
      <c r="E278" s="27" t="s">
        <v>1680</v>
      </c>
      <c r="F278" s="32"/>
      <c r="G278" s="53">
        <v>303.89669132892601</v>
      </c>
      <c r="H278" s="30">
        <f t="shared" si="4"/>
        <v>0</v>
      </c>
    </row>
    <row r="279" spans="1:8" x14ac:dyDescent="0.25">
      <c r="A279" s="26" t="s">
        <v>750</v>
      </c>
      <c r="B279" s="27" t="s">
        <v>1659</v>
      </c>
      <c r="C279" s="27" t="s">
        <v>1664</v>
      </c>
      <c r="D279" s="27" t="s">
        <v>1674</v>
      </c>
      <c r="E279" s="27" t="s">
        <v>1680</v>
      </c>
      <c r="F279" s="32"/>
      <c r="G279" s="53">
        <v>354.366195493666</v>
      </c>
      <c r="H279" s="30">
        <f t="shared" si="4"/>
        <v>0</v>
      </c>
    </row>
    <row r="280" spans="1:8" x14ac:dyDescent="0.25">
      <c r="A280" s="26" t="s">
        <v>751</v>
      </c>
      <c r="B280" s="27" t="s">
        <v>1659</v>
      </c>
      <c r="C280" s="27" t="s">
        <v>1664</v>
      </c>
      <c r="D280" s="27" t="s">
        <v>1675</v>
      </c>
      <c r="E280" s="27" t="s">
        <v>1680</v>
      </c>
      <c r="F280" s="32"/>
      <c r="G280" s="53">
        <v>317.00964607188098</v>
      </c>
      <c r="H280" s="30">
        <f t="shared" si="4"/>
        <v>0</v>
      </c>
    </row>
    <row r="281" spans="1:8" x14ac:dyDescent="0.25">
      <c r="A281" s="26" t="s">
        <v>752</v>
      </c>
      <c r="B281" s="27" t="s">
        <v>1659</v>
      </c>
      <c r="C281" s="27" t="s">
        <v>1664</v>
      </c>
      <c r="D281" s="27" t="s">
        <v>1676</v>
      </c>
      <c r="E281" s="27" t="s">
        <v>1680</v>
      </c>
      <c r="F281" s="32"/>
      <c r="G281" s="53">
        <v>296.237565157885</v>
      </c>
      <c r="H281" s="30">
        <f t="shared" si="4"/>
        <v>0</v>
      </c>
    </row>
    <row r="282" spans="1:8" x14ac:dyDescent="0.25">
      <c r="A282" s="26" t="s">
        <v>1771</v>
      </c>
      <c r="B282" s="27" t="s">
        <v>1659</v>
      </c>
      <c r="C282" s="27" t="s">
        <v>1664</v>
      </c>
      <c r="D282" s="27" t="s">
        <v>1736</v>
      </c>
      <c r="E282" s="27" t="s">
        <v>1681</v>
      </c>
      <c r="F282" s="32"/>
      <c r="G282" s="53">
        <v>88.786681247359894</v>
      </c>
      <c r="H282" s="30">
        <f t="shared" si="4"/>
        <v>0</v>
      </c>
    </row>
    <row r="283" spans="1:8" x14ac:dyDescent="0.25">
      <c r="A283" s="26" t="s">
        <v>753</v>
      </c>
      <c r="B283" s="27" t="s">
        <v>1659</v>
      </c>
      <c r="C283" s="27" t="s">
        <v>1664</v>
      </c>
      <c r="D283" s="27" t="s">
        <v>1670</v>
      </c>
      <c r="E283" s="27" t="s">
        <v>1681</v>
      </c>
      <c r="F283" s="32"/>
      <c r="G283" s="53">
        <v>133.39458151322199</v>
      </c>
      <c r="H283" s="30">
        <f t="shared" si="4"/>
        <v>0</v>
      </c>
    </row>
    <row r="284" spans="1:8" x14ac:dyDescent="0.25">
      <c r="A284" s="26" t="s">
        <v>754</v>
      </c>
      <c r="B284" s="27" t="s">
        <v>1659</v>
      </c>
      <c r="C284" s="27" t="s">
        <v>1664</v>
      </c>
      <c r="D284" s="27" t="s">
        <v>1671</v>
      </c>
      <c r="E284" s="27" t="s">
        <v>1681</v>
      </c>
      <c r="F284" s="32"/>
      <c r="G284" s="53">
        <v>161.572539103107</v>
      </c>
      <c r="H284" s="30">
        <f t="shared" si="4"/>
        <v>0</v>
      </c>
    </row>
    <row r="285" spans="1:8" x14ac:dyDescent="0.25">
      <c r="A285" s="26" t="s">
        <v>755</v>
      </c>
      <c r="B285" s="27" t="s">
        <v>1659</v>
      </c>
      <c r="C285" s="27" t="s">
        <v>1664</v>
      </c>
      <c r="D285" s="27" t="s">
        <v>1672</v>
      </c>
      <c r="E285" s="27" t="s">
        <v>1681</v>
      </c>
      <c r="F285" s="32"/>
      <c r="G285" s="53">
        <v>187.05387572868599</v>
      </c>
      <c r="H285" s="30">
        <f t="shared" si="4"/>
        <v>0</v>
      </c>
    </row>
    <row r="286" spans="1:8" x14ac:dyDescent="0.25">
      <c r="A286" s="26" t="s">
        <v>756</v>
      </c>
      <c r="B286" s="27" t="s">
        <v>1659</v>
      </c>
      <c r="C286" s="27" t="s">
        <v>1664</v>
      </c>
      <c r="D286" s="27" t="s">
        <v>1673</v>
      </c>
      <c r="E286" s="27" t="s">
        <v>1681</v>
      </c>
      <c r="F286" s="32"/>
      <c r="G286" s="53">
        <v>209.263747370472</v>
      </c>
      <c r="H286" s="30">
        <f t="shared" si="4"/>
        <v>0</v>
      </c>
    </row>
    <row r="287" spans="1:8" x14ac:dyDescent="0.25">
      <c r="A287" s="26" t="s">
        <v>757</v>
      </c>
      <c r="B287" s="27" t="s">
        <v>1659</v>
      </c>
      <c r="C287" s="27" t="s">
        <v>1664</v>
      </c>
      <c r="D287" s="27" t="s">
        <v>1674</v>
      </c>
      <c r="E287" s="27" t="s">
        <v>1681</v>
      </c>
      <c r="F287" s="32"/>
      <c r="G287" s="53">
        <v>221.216962593978</v>
      </c>
      <c r="H287" s="30">
        <f t="shared" si="4"/>
        <v>0</v>
      </c>
    </row>
    <row r="288" spans="1:8" x14ac:dyDescent="0.25">
      <c r="A288" s="26" t="s">
        <v>758</v>
      </c>
      <c r="B288" s="27" t="s">
        <v>1659</v>
      </c>
      <c r="C288" s="27" t="s">
        <v>1664</v>
      </c>
      <c r="D288" s="27" t="s">
        <v>1675</v>
      </c>
      <c r="E288" s="27" t="s">
        <v>1681</v>
      </c>
      <c r="F288" s="32"/>
      <c r="G288" s="53">
        <v>192.060982707525</v>
      </c>
      <c r="H288" s="30">
        <f t="shared" si="4"/>
        <v>0</v>
      </c>
    </row>
    <row r="289" spans="1:8" x14ac:dyDescent="0.25">
      <c r="A289" s="26" t="s">
        <v>759</v>
      </c>
      <c r="B289" s="27" t="s">
        <v>1659</v>
      </c>
      <c r="C289" s="27" t="s">
        <v>1664</v>
      </c>
      <c r="D289" s="27" t="s">
        <v>1676</v>
      </c>
      <c r="E289" s="27" t="s">
        <v>1681</v>
      </c>
      <c r="F289" s="32"/>
      <c r="G289" s="53">
        <v>205.21487592913601</v>
      </c>
      <c r="H289" s="30">
        <f t="shared" si="4"/>
        <v>0</v>
      </c>
    </row>
    <row r="290" spans="1:8" x14ac:dyDescent="0.25">
      <c r="A290" s="26" t="s">
        <v>1772</v>
      </c>
      <c r="B290" s="27" t="s">
        <v>1659</v>
      </c>
      <c r="C290" s="27" t="s">
        <v>1664</v>
      </c>
      <c r="D290" s="27" t="s">
        <v>1736</v>
      </c>
      <c r="E290" s="27" t="s">
        <v>1682</v>
      </c>
      <c r="F290" s="32"/>
      <c r="G290" s="53">
        <v>93.303747504347001</v>
      </c>
      <c r="H290" s="30">
        <f t="shared" si="4"/>
        <v>0</v>
      </c>
    </row>
    <row r="291" spans="1:8" x14ac:dyDescent="0.25">
      <c r="A291" s="26" t="s">
        <v>760</v>
      </c>
      <c r="B291" s="27" t="s">
        <v>1659</v>
      </c>
      <c r="C291" s="27" t="s">
        <v>1664</v>
      </c>
      <c r="D291" s="27" t="s">
        <v>1670</v>
      </c>
      <c r="E291" s="27" t="s">
        <v>1682</v>
      </c>
      <c r="F291" s="32"/>
      <c r="G291" s="53">
        <v>139.48382507674799</v>
      </c>
      <c r="H291" s="30">
        <f t="shared" si="4"/>
        <v>0</v>
      </c>
    </row>
    <row r="292" spans="1:8" x14ac:dyDescent="0.25">
      <c r="A292" s="26" t="s">
        <v>761</v>
      </c>
      <c r="B292" s="27" t="s">
        <v>1659</v>
      </c>
      <c r="C292" s="27" t="s">
        <v>1664</v>
      </c>
      <c r="D292" s="27" t="s">
        <v>1671</v>
      </c>
      <c r="E292" s="27" t="s">
        <v>1682</v>
      </c>
      <c r="F292" s="32"/>
      <c r="G292" s="53">
        <v>174.41886136159101</v>
      </c>
      <c r="H292" s="30">
        <f t="shared" si="4"/>
        <v>0</v>
      </c>
    </row>
    <row r="293" spans="1:8" x14ac:dyDescent="0.25">
      <c r="A293" s="26" t="s">
        <v>762</v>
      </c>
      <c r="B293" s="27" t="s">
        <v>1659</v>
      </c>
      <c r="C293" s="27" t="s">
        <v>1664</v>
      </c>
      <c r="D293" s="27" t="s">
        <v>1672</v>
      </c>
      <c r="E293" s="27" t="s">
        <v>1682</v>
      </c>
      <c r="F293" s="32"/>
      <c r="G293" s="53">
        <v>195.502052921532</v>
      </c>
      <c r="H293" s="30">
        <f t="shared" si="4"/>
        <v>0</v>
      </c>
    </row>
    <row r="294" spans="1:8" x14ac:dyDescent="0.25">
      <c r="A294" s="26" t="s">
        <v>763</v>
      </c>
      <c r="B294" s="27" t="s">
        <v>1659</v>
      </c>
      <c r="C294" s="27" t="s">
        <v>1664</v>
      </c>
      <c r="D294" s="27" t="s">
        <v>1673</v>
      </c>
      <c r="E294" s="27" t="s">
        <v>1682</v>
      </c>
      <c r="F294" s="32"/>
      <c r="G294" s="53">
        <v>224.50695042244499</v>
      </c>
      <c r="H294" s="30">
        <f t="shared" si="4"/>
        <v>0</v>
      </c>
    </row>
    <row r="295" spans="1:8" x14ac:dyDescent="0.25">
      <c r="A295" s="26" t="s">
        <v>764</v>
      </c>
      <c r="B295" s="27" t="s">
        <v>1659</v>
      </c>
      <c r="C295" s="27" t="s">
        <v>1664</v>
      </c>
      <c r="D295" s="27" t="s">
        <v>1674</v>
      </c>
      <c r="E295" s="27" t="s">
        <v>1682</v>
      </c>
      <c r="F295" s="32"/>
      <c r="G295" s="53">
        <v>314.81185437745501</v>
      </c>
      <c r="H295" s="30">
        <f t="shared" si="4"/>
        <v>0</v>
      </c>
    </row>
    <row r="296" spans="1:8" x14ac:dyDescent="0.25">
      <c r="A296" s="26" t="s">
        <v>765</v>
      </c>
      <c r="B296" s="27" t="s">
        <v>1659</v>
      </c>
      <c r="C296" s="27" t="s">
        <v>1664</v>
      </c>
      <c r="D296" s="27" t="s">
        <v>1675</v>
      </c>
      <c r="E296" s="27" t="s">
        <v>1682</v>
      </c>
      <c r="F296" s="32"/>
      <c r="G296" s="53">
        <v>262.040653954258</v>
      </c>
      <c r="H296" s="30">
        <f t="shared" si="4"/>
        <v>0</v>
      </c>
    </row>
    <row r="297" spans="1:8" x14ac:dyDescent="0.25">
      <c r="A297" s="26" t="s">
        <v>766</v>
      </c>
      <c r="B297" s="27" t="s">
        <v>1659</v>
      </c>
      <c r="C297" s="27" t="s">
        <v>1664</v>
      </c>
      <c r="D297" s="27" t="s">
        <v>1676</v>
      </c>
      <c r="E297" s="27" t="s">
        <v>1682</v>
      </c>
      <c r="F297" s="32"/>
      <c r="G297" s="53">
        <v>217.879071540979</v>
      </c>
      <c r="H297" s="30">
        <f t="shared" si="4"/>
        <v>0</v>
      </c>
    </row>
    <row r="298" spans="1:8" x14ac:dyDescent="0.25">
      <c r="A298" s="26" t="s">
        <v>1773</v>
      </c>
      <c r="B298" s="27" t="s">
        <v>1659</v>
      </c>
      <c r="C298" s="27" t="s">
        <v>1664</v>
      </c>
      <c r="D298" s="27" t="s">
        <v>1736</v>
      </c>
      <c r="E298" s="27" t="s">
        <v>1683</v>
      </c>
      <c r="F298" s="32"/>
      <c r="G298" s="53">
        <v>100.058660269461</v>
      </c>
      <c r="H298" s="30">
        <f t="shared" si="4"/>
        <v>0</v>
      </c>
    </row>
    <row r="299" spans="1:8" x14ac:dyDescent="0.25">
      <c r="A299" s="26" t="s">
        <v>767</v>
      </c>
      <c r="B299" s="27" t="s">
        <v>1659</v>
      </c>
      <c r="C299" s="27" t="s">
        <v>1664</v>
      </c>
      <c r="D299" s="27" t="s">
        <v>1670</v>
      </c>
      <c r="E299" s="27" t="s">
        <v>1683</v>
      </c>
      <c r="F299" s="32"/>
      <c r="G299" s="53">
        <v>146.031131139179</v>
      </c>
      <c r="H299" s="30">
        <f t="shared" si="4"/>
        <v>0</v>
      </c>
    </row>
    <row r="300" spans="1:8" x14ac:dyDescent="0.25">
      <c r="A300" s="26" t="s">
        <v>768</v>
      </c>
      <c r="B300" s="27" t="s">
        <v>1659</v>
      </c>
      <c r="C300" s="27" t="s">
        <v>1664</v>
      </c>
      <c r="D300" s="27" t="s">
        <v>1671</v>
      </c>
      <c r="E300" s="27" t="s">
        <v>1683</v>
      </c>
      <c r="F300" s="32"/>
      <c r="G300" s="53">
        <v>178.022790670099</v>
      </c>
      <c r="H300" s="30">
        <f t="shared" si="4"/>
        <v>0</v>
      </c>
    </row>
    <row r="301" spans="1:8" x14ac:dyDescent="0.25">
      <c r="A301" s="26" t="s">
        <v>769</v>
      </c>
      <c r="B301" s="27" t="s">
        <v>1659</v>
      </c>
      <c r="C301" s="27" t="s">
        <v>1664</v>
      </c>
      <c r="D301" s="27" t="s">
        <v>1672</v>
      </c>
      <c r="E301" s="27" t="s">
        <v>1683</v>
      </c>
      <c r="F301" s="32"/>
      <c r="G301" s="53">
        <v>207.08239778503699</v>
      </c>
      <c r="H301" s="30">
        <f t="shared" si="4"/>
        <v>0</v>
      </c>
    </row>
    <row r="302" spans="1:8" x14ac:dyDescent="0.25">
      <c r="A302" s="26" t="s">
        <v>770</v>
      </c>
      <c r="B302" s="27" t="s">
        <v>1659</v>
      </c>
      <c r="C302" s="27" t="s">
        <v>1664</v>
      </c>
      <c r="D302" s="27" t="s">
        <v>1673</v>
      </c>
      <c r="E302" s="27" t="s">
        <v>1683</v>
      </c>
      <c r="F302" s="32"/>
      <c r="G302" s="53">
        <v>232.84170632383601</v>
      </c>
      <c r="H302" s="30">
        <f t="shared" si="4"/>
        <v>0</v>
      </c>
    </row>
    <row r="303" spans="1:8" x14ac:dyDescent="0.25">
      <c r="A303" s="26" t="s">
        <v>771</v>
      </c>
      <c r="B303" s="27" t="s">
        <v>1659</v>
      </c>
      <c r="C303" s="27" t="s">
        <v>1664</v>
      </c>
      <c r="D303" s="27" t="s">
        <v>1674</v>
      </c>
      <c r="E303" s="27" t="s">
        <v>1683</v>
      </c>
      <c r="F303" s="32"/>
      <c r="G303" s="53">
        <v>275.20875637575102</v>
      </c>
      <c r="H303" s="30">
        <f t="shared" si="4"/>
        <v>0</v>
      </c>
    </row>
    <row r="304" spans="1:8" x14ac:dyDescent="0.25">
      <c r="A304" s="26" t="s">
        <v>772</v>
      </c>
      <c r="B304" s="27" t="s">
        <v>1659</v>
      </c>
      <c r="C304" s="27" t="s">
        <v>1664</v>
      </c>
      <c r="D304" s="27" t="s">
        <v>1675</v>
      </c>
      <c r="E304" s="27" t="s">
        <v>1683</v>
      </c>
      <c r="F304" s="32"/>
      <c r="G304" s="53">
        <v>219.78437720168799</v>
      </c>
      <c r="H304" s="30">
        <f t="shared" si="4"/>
        <v>0</v>
      </c>
    </row>
    <row r="305" spans="1:8" x14ac:dyDescent="0.25">
      <c r="A305" s="26" t="s">
        <v>773</v>
      </c>
      <c r="B305" s="27" t="s">
        <v>1659</v>
      </c>
      <c r="C305" s="27" t="s">
        <v>1664</v>
      </c>
      <c r="D305" s="27" t="s">
        <v>1676</v>
      </c>
      <c r="E305" s="27" t="s">
        <v>1683</v>
      </c>
      <c r="F305" s="32"/>
      <c r="G305" s="53">
        <v>228.44873229425201</v>
      </c>
      <c r="H305" s="30">
        <f t="shared" si="4"/>
        <v>0</v>
      </c>
    </row>
    <row r="306" spans="1:8" x14ac:dyDescent="0.25">
      <c r="A306" s="26" t="s">
        <v>1774</v>
      </c>
      <c r="B306" s="27" t="s">
        <v>1659</v>
      </c>
      <c r="C306" s="27" t="s">
        <v>1664</v>
      </c>
      <c r="D306" s="27" t="s">
        <v>1736</v>
      </c>
      <c r="E306" s="27" t="s">
        <v>1684</v>
      </c>
      <c r="F306" s="32"/>
      <c r="G306" s="53">
        <v>113.160059747446</v>
      </c>
      <c r="H306" s="30">
        <f t="shared" si="4"/>
        <v>0</v>
      </c>
    </row>
    <row r="307" spans="1:8" x14ac:dyDescent="0.25">
      <c r="A307" s="26" t="s">
        <v>774</v>
      </c>
      <c r="B307" s="27" t="s">
        <v>1659</v>
      </c>
      <c r="C307" s="27" t="s">
        <v>1664</v>
      </c>
      <c r="D307" s="27" t="s">
        <v>1670</v>
      </c>
      <c r="E307" s="27" t="s">
        <v>1684</v>
      </c>
      <c r="F307" s="32"/>
      <c r="G307" s="53">
        <v>159.78185654761199</v>
      </c>
      <c r="H307" s="30">
        <f t="shared" si="4"/>
        <v>0</v>
      </c>
    </row>
    <row r="308" spans="1:8" x14ac:dyDescent="0.25">
      <c r="A308" s="26" t="s">
        <v>775</v>
      </c>
      <c r="B308" s="27" t="s">
        <v>1659</v>
      </c>
      <c r="C308" s="27" t="s">
        <v>1664</v>
      </c>
      <c r="D308" s="27" t="s">
        <v>1671</v>
      </c>
      <c r="E308" s="27" t="s">
        <v>1684</v>
      </c>
      <c r="F308" s="32"/>
      <c r="G308" s="53">
        <v>185.596616002709</v>
      </c>
      <c r="H308" s="30">
        <f t="shared" si="4"/>
        <v>0</v>
      </c>
    </row>
    <row r="309" spans="1:8" x14ac:dyDescent="0.25">
      <c r="A309" s="26" t="s">
        <v>776</v>
      </c>
      <c r="B309" s="27" t="s">
        <v>1659</v>
      </c>
      <c r="C309" s="27" t="s">
        <v>1664</v>
      </c>
      <c r="D309" s="27" t="s">
        <v>1672</v>
      </c>
      <c r="E309" s="27" t="s">
        <v>1684</v>
      </c>
      <c r="F309" s="32"/>
      <c r="G309" s="53">
        <v>207.203459191436</v>
      </c>
      <c r="H309" s="30">
        <f t="shared" si="4"/>
        <v>0</v>
      </c>
    </row>
    <row r="310" spans="1:8" x14ac:dyDescent="0.25">
      <c r="A310" s="26" t="s">
        <v>777</v>
      </c>
      <c r="B310" s="27" t="s">
        <v>1659</v>
      </c>
      <c r="C310" s="27" t="s">
        <v>1664</v>
      </c>
      <c r="D310" s="27" t="s">
        <v>1673</v>
      </c>
      <c r="E310" s="27" t="s">
        <v>1684</v>
      </c>
      <c r="F310" s="32"/>
      <c r="G310" s="53">
        <v>228.02368351959501</v>
      </c>
      <c r="H310" s="30">
        <f t="shared" si="4"/>
        <v>0</v>
      </c>
    </row>
    <row r="311" spans="1:8" x14ac:dyDescent="0.25">
      <c r="A311" s="26" t="s">
        <v>778</v>
      </c>
      <c r="B311" s="27" t="s">
        <v>1659</v>
      </c>
      <c r="C311" s="27" t="s">
        <v>1664</v>
      </c>
      <c r="D311" s="27" t="s">
        <v>1674</v>
      </c>
      <c r="E311" s="27" t="s">
        <v>1684</v>
      </c>
      <c r="F311" s="32"/>
      <c r="G311" s="53">
        <v>294.43591943061301</v>
      </c>
      <c r="H311" s="30">
        <f t="shared" si="4"/>
        <v>0</v>
      </c>
    </row>
    <row r="312" spans="1:8" x14ac:dyDescent="0.25">
      <c r="A312" s="26" t="s">
        <v>779</v>
      </c>
      <c r="B312" s="27" t="s">
        <v>1659</v>
      </c>
      <c r="C312" s="27" t="s">
        <v>1664</v>
      </c>
      <c r="D312" s="27" t="s">
        <v>1675</v>
      </c>
      <c r="E312" s="27" t="s">
        <v>1684</v>
      </c>
      <c r="F312" s="32"/>
      <c r="G312" s="53">
        <v>258.34096243019599</v>
      </c>
      <c r="H312" s="30">
        <f t="shared" si="4"/>
        <v>0</v>
      </c>
    </row>
    <row r="313" spans="1:8" x14ac:dyDescent="0.25">
      <c r="A313" s="26" t="s">
        <v>780</v>
      </c>
      <c r="B313" s="27" t="s">
        <v>1659</v>
      </c>
      <c r="C313" s="27" t="s">
        <v>1664</v>
      </c>
      <c r="D313" s="27" t="s">
        <v>1676</v>
      </c>
      <c r="E313" s="27" t="s">
        <v>1684</v>
      </c>
      <c r="F313" s="32"/>
      <c r="G313" s="53">
        <v>246.46507647266199</v>
      </c>
      <c r="H313" s="30">
        <f t="shared" si="4"/>
        <v>0</v>
      </c>
    </row>
    <row r="314" spans="1:8" x14ac:dyDescent="0.25">
      <c r="A314" s="26" t="s">
        <v>1775</v>
      </c>
      <c r="B314" s="27" t="s">
        <v>1659</v>
      </c>
      <c r="C314" s="27" t="s">
        <v>1664</v>
      </c>
      <c r="D314" s="27" t="s">
        <v>1736</v>
      </c>
      <c r="E314" s="27" t="s">
        <v>1685</v>
      </c>
      <c r="F314" s="32"/>
      <c r="G314" s="53">
        <v>81.699729260198396</v>
      </c>
      <c r="H314" s="30">
        <f t="shared" si="4"/>
        <v>0</v>
      </c>
    </row>
    <row r="315" spans="1:8" x14ac:dyDescent="0.25">
      <c r="A315" s="26" t="s">
        <v>781</v>
      </c>
      <c r="B315" s="27" t="s">
        <v>1659</v>
      </c>
      <c r="C315" s="27" t="s">
        <v>1664</v>
      </c>
      <c r="D315" s="27" t="s">
        <v>1670</v>
      </c>
      <c r="E315" s="27" t="s">
        <v>1685</v>
      </c>
      <c r="F315" s="32"/>
      <c r="G315" s="53">
        <v>118.187708636192</v>
      </c>
      <c r="H315" s="30">
        <f t="shared" si="4"/>
        <v>0</v>
      </c>
    </row>
    <row r="316" spans="1:8" x14ac:dyDescent="0.25">
      <c r="A316" s="26" t="s">
        <v>782</v>
      </c>
      <c r="B316" s="27" t="s">
        <v>1659</v>
      </c>
      <c r="C316" s="27" t="s">
        <v>1664</v>
      </c>
      <c r="D316" s="27" t="s">
        <v>1671</v>
      </c>
      <c r="E316" s="27" t="s">
        <v>1685</v>
      </c>
      <c r="F316" s="32"/>
      <c r="G316" s="53">
        <v>143.874773268984</v>
      </c>
      <c r="H316" s="30">
        <f t="shared" si="4"/>
        <v>0</v>
      </c>
    </row>
    <row r="317" spans="1:8" x14ac:dyDescent="0.25">
      <c r="A317" s="26" t="s">
        <v>783</v>
      </c>
      <c r="B317" s="27" t="s">
        <v>1659</v>
      </c>
      <c r="C317" s="27" t="s">
        <v>1664</v>
      </c>
      <c r="D317" s="27" t="s">
        <v>1672</v>
      </c>
      <c r="E317" s="27" t="s">
        <v>1685</v>
      </c>
      <c r="F317" s="32"/>
      <c r="G317" s="53">
        <v>167.25172066171999</v>
      </c>
      <c r="H317" s="30">
        <f t="shared" si="4"/>
        <v>0</v>
      </c>
    </row>
    <row r="318" spans="1:8" x14ac:dyDescent="0.25">
      <c r="A318" s="26" t="s">
        <v>784</v>
      </c>
      <c r="B318" s="27" t="s">
        <v>1659</v>
      </c>
      <c r="C318" s="27" t="s">
        <v>1664</v>
      </c>
      <c r="D318" s="27" t="s">
        <v>1673</v>
      </c>
      <c r="E318" s="27" t="s">
        <v>1685</v>
      </c>
      <c r="F318" s="32"/>
      <c r="G318" s="53">
        <v>184.72709200847299</v>
      </c>
      <c r="H318" s="30">
        <f t="shared" si="4"/>
        <v>0</v>
      </c>
    </row>
    <row r="319" spans="1:8" x14ac:dyDescent="0.25">
      <c r="A319" s="26" t="s">
        <v>785</v>
      </c>
      <c r="B319" s="27" t="s">
        <v>1659</v>
      </c>
      <c r="C319" s="27" t="s">
        <v>1664</v>
      </c>
      <c r="D319" s="27" t="s">
        <v>1674</v>
      </c>
      <c r="E319" s="27" t="s">
        <v>1685</v>
      </c>
      <c r="F319" s="32"/>
      <c r="G319" s="53">
        <v>210.34597158471499</v>
      </c>
      <c r="H319" s="30">
        <f t="shared" si="4"/>
        <v>0</v>
      </c>
    </row>
    <row r="320" spans="1:8" x14ac:dyDescent="0.25">
      <c r="A320" s="26" t="s">
        <v>786</v>
      </c>
      <c r="B320" s="27" t="s">
        <v>1659</v>
      </c>
      <c r="C320" s="27" t="s">
        <v>1664</v>
      </c>
      <c r="D320" s="27" t="s">
        <v>1675</v>
      </c>
      <c r="E320" s="27" t="s">
        <v>1685</v>
      </c>
      <c r="F320" s="32"/>
      <c r="G320" s="53">
        <v>183.39580462464599</v>
      </c>
      <c r="H320" s="30">
        <f t="shared" si="4"/>
        <v>0</v>
      </c>
    </row>
    <row r="321" spans="1:8" x14ac:dyDescent="0.25">
      <c r="A321" s="26" t="s">
        <v>787</v>
      </c>
      <c r="B321" s="27" t="s">
        <v>1659</v>
      </c>
      <c r="C321" s="27" t="s">
        <v>1664</v>
      </c>
      <c r="D321" s="27" t="s">
        <v>1676</v>
      </c>
      <c r="E321" s="27" t="s">
        <v>1685</v>
      </c>
      <c r="F321" s="32"/>
      <c r="G321" s="53">
        <v>192.129236789955</v>
      </c>
      <c r="H321" s="30">
        <f t="shared" si="4"/>
        <v>0</v>
      </c>
    </row>
    <row r="322" spans="1:8" x14ac:dyDescent="0.25">
      <c r="A322" s="26" t="s">
        <v>1776</v>
      </c>
      <c r="B322" s="27" t="s">
        <v>503</v>
      </c>
      <c r="C322" s="27" t="s">
        <v>1664</v>
      </c>
      <c r="D322" s="27" t="s">
        <v>1736</v>
      </c>
      <c r="E322" s="27" t="s">
        <v>1678</v>
      </c>
      <c r="F322" s="32"/>
      <c r="G322" s="53">
        <v>72.933498772186795</v>
      </c>
      <c r="H322" s="30">
        <f t="shared" ref="H322:H385" si="5">G322*F322</f>
        <v>0</v>
      </c>
    </row>
    <row r="323" spans="1:8" x14ac:dyDescent="0.25">
      <c r="A323" s="26" t="s">
        <v>788</v>
      </c>
      <c r="B323" s="27" t="s">
        <v>503</v>
      </c>
      <c r="C323" s="27" t="s">
        <v>1664</v>
      </c>
      <c r="D323" s="27" t="s">
        <v>1670</v>
      </c>
      <c r="E323" s="27" t="s">
        <v>1678</v>
      </c>
      <c r="F323" s="32"/>
      <c r="G323" s="53">
        <v>103.166652220348</v>
      </c>
      <c r="H323" s="30">
        <f t="shared" si="5"/>
        <v>0</v>
      </c>
    </row>
    <row r="324" spans="1:8" x14ac:dyDescent="0.25">
      <c r="A324" s="26" t="s">
        <v>789</v>
      </c>
      <c r="B324" s="27" t="s">
        <v>503</v>
      </c>
      <c r="C324" s="27" t="s">
        <v>1664</v>
      </c>
      <c r="D324" s="27" t="s">
        <v>1671</v>
      </c>
      <c r="E324" s="27" t="s">
        <v>1678</v>
      </c>
      <c r="F324" s="32"/>
      <c r="G324" s="53">
        <v>125.58621804219</v>
      </c>
      <c r="H324" s="30">
        <f t="shared" si="5"/>
        <v>0</v>
      </c>
    </row>
    <row r="325" spans="1:8" x14ac:dyDescent="0.25">
      <c r="A325" s="26" t="s">
        <v>790</v>
      </c>
      <c r="B325" s="27" t="s">
        <v>503</v>
      </c>
      <c r="C325" s="27" t="s">
        <v>1664</v>
      </c>
      <c r="D325" s="27" t="s">
        <v>1672</v>
      </c>
      <c r="E325" s="27" t="s">
        <v>1678</v>
      </c>
      <c r="F325" s="32"/>
      <c r="G325" s="53">
        <v>149.46350478563801</v>
      </c>
      <c r="H325" s="30">
        <f t="shared" si="5"/>
        <v>0</v>
      </c>
    </row>
    <row r="326" spans="1:8" x14ac:dyDescent="0.25">
      <c r="A326" s="26" t="s">
        <v>791</v>
      </c>
      <c r="B326" s="27" t="s">
        <v>503</v>
      </c>
      <c r="C326" s="27" t="s">
        <v>1664</v>
      </c>
      <c r="D326" s="27" t="s">
        <v>1673</v>
      </c>
      <c r="E326" s="27" t="s">
        <v>1678</v>
      </c>
      <c r="F326" s="32"/>
      <c r="G326" s="53">
        <v>163.66546458924799</v>
      </c>
      <c r="H326" s="30">
        <f t="shared" si="5"/>
        <v>0</v>
      </c>
    </row>
    <row r="327" spans="1:8" x14ac:dyDescent="0.25">
      <c r="A327" s="26" t="s">
        <v>792</v>
      </c>
      <c r="B327" s="27" t="s">
        <v>503</v>
      </c>
      <c r="C327" s="27" t="s">
        <v>1664</v>
      </c>
      <c r="D327" s="27" t="s">
        <v>1674</v>
      </c>
      <c r="E327" s="27" t="s">
        <v>1678</v>
      </c>
      <c r="F327" s="32"/>
      <c r="G327" s="53">
        <v>188.02291269782</v>
      </c>
      <c r="H327" s="30">
        <f t="shared" si="5"/>
        <v>0</v>
      </c>
    </row>
    <row r="328" spans="1:8" x14ac:dyDescent="0.25">
      <c r="A328" s="26" t="s">
        <v>793</v>
      </c>
      <c r="B328" s="27" t="s">
        <v>503</v>
      </c>
      <c r="C328" s="27" t="s">
        <v>1664</v>
      </c>
      <c r="D328" s="27" t="s">
        <v>1675</v>
      </c>
      <c r="E328" s="27" t="s">
        <v>1678</v>
      </c>
      <c r="F328" s="32"/>
      <c r="G328" s="53">
        <v>162.65500072589199</v>
      </c>
      <c r="H328" s="30">
        <f t="shared" si="5"/>
        <v>0</v>
      </c>
    </row>
    <row r="329" spans="1:8" x14ac:dyDescent="0.25">
      <c r="A329" s="26" t="s">
        <v>794</v>
      </c>
      <c r="B329" s="27" t="s">
        <v>503</v>
      </c>
      <c r="C329" s="27" t="s">
        <v>1664</v>
      </c>
      <c r="D329" s="27" t="s">
        <v>1676</v>
      </c>
      <c r="E329" s="27" t="s">
        <v>1678</v>
      </c>
      <c r="F329" s="32"/>
      <c r="G329" s="53">
        <v>160.21992390116401</v>
      </c>
      <c r="H329" s="30">
        <f t="shared" si="5"/>
        <v>0</v>
      </c>
    </row>
    <row r="330" spans="1:8" x14ac:dyDescent="0.25">
      <c r="A330" s="26" t="s">
        <v>1777</v>
      </c>
      <c r="B330" s="27" t="s">
        <v>503</v>
      </c>
      <c r="C330" s="27" t="s">
        <v>1664</v>
      </c>
      <c r="D330" s="27" t="s">
        <v>1736</v>
      </c>
      <c r="E330" s="27" t="s">
        <v>1679</v>
      </c>
      <c r="F330" s="32"/>
      <c r="G330" s="53">
        <v>138.080568227241</v>
      </c>
      <c r="H330" s="30">
        <f t="shared" si="5"/>
        <v>0</v>
      </c>
    </row>
    <row r="331" spans="1:8" x14ac:dyDescent="0.25">
      <c r="A331" s="26" t="s">
        <v>795</v>
      </c>
      <c r="B331" s="27" t="s">
        <v>503</v>
      </c>
      <c r="C331" s="27" t="s">
        <v>1664</v>
      </c>
      <c r="D331" s="27" t="s">
        <v>1670</v>
      </c>
      <c r="E331" s="27" t="s">
        <v>1679</v>
      </c>
      <c r="F331" s="32"/>
      <c r="G331" s="53">
        <v>185.31043048250299</v>
      </c>
      <c r="H331" s="30">
        <f t="shared" si="5"/>
        <v>0</v>
      </c>
    </row>
    <row r="332" spans="1:8" x14ac:dyDescent="0.25">
      <c r="A332" s="26" t="s">
        <v>796</v>
      </c>
      <c r="B332" s="27" t="s">
        <v>503</v>
      </c>
      <c r="C332" s="27" t="s">
        <v>1664</v>
      </c>
      <c r="D332" s="27" t="s">
        <v>1671</v>
      </c>
      <c r="E332" s="27" t="s">
        <v>1679</v>
      </c>
      <c r="F332" s="32"/>
      <c r="G332" s="53">
        <v>216.78847518695699</v>
      </c>
      <c r="H332" s="30">
        <f t="shared" si="5"/>
        <v>0</v>
      </c>
    </row>
    <row r="333" spans="1:8" x14ac:dyDescent="0.25">
      <c r="A333" s="26" t="s">
        <v>797</v>
      </c>
      <c r="B333" s="27" t="s">
        <v>503</v>
      </c>
      <c r="C333" s="27" t="s">
        <v>1664</v>
      </c>
      <c r="D333" s="27" t="s">
        <v>1672</v>
      </c>
      <c r="E333" s="27" t="s">
        <v>1679</v>
      </c>
      <c r="F333" s="32"/>
      <c r="G333" s="53">
        <v>241.83773054286399</v>
      </c>
      <c r="H333" s="30">
        <f t="shared" si="5"/>
        <v>0</v>
      </c>
    </row>
    <row r="334" spans="1:8" x14ac:dyDescent="0.25">
      <c r="A334" s="26" t="s">
        <v>798</v>
      </c>
      <c r="B334" s="27" t="s">
        <v>503</v>
      </c>
      <c r="C334" s="27" t="s">
        <v>1664</v>
      </c>
      <c r="D334" s="27" t="s">
        <v>1673</v>
      </c>
      <c r="E334" s="27" t="s">
        <v>1679</v>
      </c>
      <c r="F334" s="32"/>
      <c r="G334" s="53">
        <v>270.21067269915801</v>
      </c>
      <c r="H334" s="30">
        <f t="shared" si="5"/>
        <v>0</v>
      </c>
    </row>
    <row r="335" spans="1:8" x14ac:dyDescent="0.25">
      <c r="A335" s="26" t="s">
        <v>799</v>
      </c>
      <c r="B335" s="27" t="s">
        <v>503</v>
      </c>
      <c r="C335" s="27" t="s">
        <v>1664</v>
      </c>
      <c r="D335" s="27" t="s">
        <v>1674</v>
      </c>
      <c r="E335" s="27" t="s">
        <v>1679</v>
      </c>
      <c r="F335" s="32"/>
      <c r="G335" s="53">
        <v>337.01561643228303</v>
      </c>
      <c r="H335" s="30">
        <f t="shared" si="5"/>
        <v>0</v>
      </c>
    </row>
    <row r="336" spans="1:8" x14ac:dyDescent="0.25">
      <c r="A336" s="26" t="s">
        <v>800</v>
      </c>
      <c r="B336" s="27" t="s">
        <v>503</v>
      </c>
      <c r="C336" s="27" t="s">
        <v>1664</v>
      </c>
      <c r="D336" s="27" t="s">
        <v>1675</v>
      </c>
      <c r="E336" s="27" t="s">
        <v>1679</v>
      </c>
      <c r="F336" s="32"/>
      <c r="G336" s="53">
        <v>303.81416995346598</v>
      </c>
      <c r="H336" s="30">
        <f t="shared" si="5"/>
        <v>0</v>
      </c>
    </row>
    <row r="337" spans="1:8" x14ac:dyDescent="0.25">
      <c r="A337" s="26" t="s">
        <v>801</v>
      </c>
      <c r="B337" s="27" t="s">
        <v>503</v>
      </c>
      <c r="C337" s="27" t="s">
        <v>1664</v>
      </c>
      <c r="D337" s="27" t="s">
        <v>1676</v>
      </c>
      <c r="E337" s="27" t="s">
        <v>1679</v>
      </c>
      <c r="F337" s="32"/>
      <c r="G337" s="53">
        <v>257.652580739298</v>
      </c>
      <c r="H337" s="30">
        <f t="shared" si="5"/>
        <v>0</v>
      </c>
    </row>
    <row r="338" spans="1:8" x14ac:dyDescent="0.25">
      <c r="A338" s="26" t="s">
        <v>1778</v>
      </c>
      <c r="B338" s="27" t="s">
        <v>503</v>
      </c>
      <c r="C338" s="27" t="s">
        <v>1664</v>
      </c>
      <c r="D338" s="27" t="s">
        <v>1736</v>
      </c>
      <c r="E338" s="27" t="s">
        <v>1680</v>
      </c>
      <c r="F338" s="32"/>
      <c r="G338" s="53">
        <v>110.533430922025</v>
      </c>
      <c r="H338" s="30">
        <f t="shared" si="5"/>
        <v>0</v>
      </c>
    </row>
    <row r="339" spans="1:8" x14ac:dyDescent="0.25">
      <c r="A339" s="26" t="s">
        <v>802</v>
      </c>
      <c r="B339" s="27" t="s">
        <v>503</v>
      </c>
      <c r="C339" s="27" t="s">
        <v>1664</v>
      </c>
      <c r="D339" s="27" t="s">
        <v>1670</v>
      </c>
      <c r="E339" s="27" t="s">
        <v>1680</v>
      </c>
      <c r="F339" s="32"/>
      <c r="G339" s="53">
        <v>147.71938572761201</v>
      </c>
      <c r="H339" s="30">
        <f t="shared" si="5"/>
        <v>0</v>
      </c>
    </row>
    <row r="340" spans="1:8" x14ac:dyDescent="0.25">
      <c r="A340" s="26" t="s">
        <v>803</v>
      </c>
      <c r="B340" s="27" t="s">
        <v>503</v>
      </c>
      <c r="C340" s="27" t="s">
        <v>1664</v>
      </c>
      <c r="D340" s="27" t="s">
        <v>1671</v>
      </c>
      <c r="E340" s="27" t="s">
        <v>1680</v>
      </c>
      <c r="F340" s="32"/>
      <c r="G340" s="53">
        <v>171.13283086140601</v>
      </c>
      <c r="H340" s="30">
        <f t="shared" si="5"/>
        <v>0</v>
      </c>
    </row>
    <row r="341" spans="1:8" x14ac:dyDescent="0.25">
      <c r="A341" s="26" t="s">
        <v>804</v>
      </c>
      <c r="B341" s="27" t="s">
        <v>503</v>
      </c>
      <c r="C341" s="27" t="s">
        <v>1664</v>
      </c>
      <c r="D341" s="27" t="s">
        <v>1672</v>
      </c>
      <c r="E341" s="27" t="s">
        <v>1680</v>
      </c>
      <c r="F341" s="32"/>
      <c r="G341" s="53">
        <v>196.28402411501401</v>
      </c>
      <c r="H341" s="30">
        <f t="shared" si="5"/>
        <v>0</v>
      </c>
    </row>
    <row r="342" spans="1:8" x14ac:dyDescent="0.25">
      <c r="A342" s="26" t="s">
        <v>805</v>
      </c>
      <c r="B342" s="27" t="s">
        <v>503</v>
      </c>
      <c r="C342" s="27" t="s">
        <v>1664</v>
      </c>
      <c r="D342" s="27" t="s">
        <v>1673</v>
      </c>
      <c r="E342" s="27" t="s">
        <v>1680</v>
      </c>
      <c r="F342" s="32"/>
      <c r="G342" s="53">
        <v>222.089152748092</v>
      </c>
      <c r="H342" s="30">
        <f t="shared" si="5"/>
        <v>0</v>
      </c>
    </row>
    <row r="343" spans="1:8" x14ac:dyDescent="0.25">
      <c r="A343" s="26" t="s">
        <v>806</v>
      </c>
      <c r="B343" s="27" t="s">
        <v>503</v>
      </c>
      <c r="C343" s="27" t="s">
        <v>1664</v>
      </c>
      <c r="D343" s="27" t="s">
        <v>1674</v>
      </c>
      <c r="E343" s="27" t="s">
        <v>1680</v>
      </c>
      <c r="F343" s="32"/>
      <c r="G343" s="53">
        <v>251.69483913959999</v>
      </c>
      <c r="H343" s="30">
        <f t="shared" si="5"/>
        <v>0</v>
      </c>
    </row>
    <row r="344" spans="1:8" x14ac:dyDescent="0.25">
      <c r="A344" s="26" t="s">
        <v>807</v>
      </c>
      <c r="B344" s="27" t="s">
        <v>503</v>
      </c>
      <c r="C344" s="27" t="s">
        <v>1664</v>
      </c>
      <c r="D344" s="27" t="s">
        <v>1675</v>
      </c>
      <c r="E344" s="27" t="s">
        <v>1680</v>
      </c>
      <c r="F344" s="32"/>
      <c r="G344" s="53">
        <v>229.93318606988001</v>
      </c>
      <c r="H344" s="30">
        <f t="shared" si="5"/>
        <v>0</v>
      </c>
    </row>
    <row r="345" spans="1:8" x14ac:dyDescent="0.25">
      <c r="A345" s="26" t="s">
        <v>808</v>
      </c>
      <c r="B345" s="27" t="s">
        <v>503</v>
      </c>
      <c r="C345" s="27" t="s">
        <v>1664</v>
      </c>
      <c r="D345" s="27" t="s">
        <v>1676</v>
      </c>
      <c r="E345" s="27" t="s">
        <v>1680</v>
      </c>
      <c r="F345" s="32"/>
      <c r="G345" s="53">
        <v>221.42178285380001</v>
      </c>
      <c r="H345" s="30">
        <f t="shared" si="5"/>
        <v>0</v>
      </c>
    </row>
    <row r="346" spans="1:8" x14ac:dyDescent="0.25">
      <c r="A346" s="26" t="s">
        <v>1779</v>
      </c>
      <c r="B346" s="27" t="s">
        <v>503</v>
      </c>
      <c r="C346" s="27" t="s">
        <v>1664</v>
      </c>
      <c r="D346" s="27" t="s">
        <v>1736</v>
      </c>
      <c r="E346" s="27" t="s">
        <v>1681</v>
      </c>
      <c r="F346" s="32"/>
      <c r="G346" s="53">
        <v>75.036110052835895</v>
      </c>
      <c r="H346" s="30">
        <f t="shared" si="5"/>
        <v>0</v>
      </c>
    </row>
    <row r="347" spans="1:8" x14ac:dyDescent="0.25">
      <c r="A347" s="26" t="s">
        <v>809</v>
      </c>
      <c r="B347" s="27" t="s">
        <v>503</v>
      </c>
      <c r="C347" s="27" t="s">
        <v>1664</v>
      </c>
      <c r="D347" s="27" t="s">
        <v>1670</v>
      </c>
      <c r="E347" s="27" t="s">
        <v>1681</v>
      </c>
      <c r="F347" s="32"/>
      <c r="G347" s="53">
        <v>107.429084026767</v>
      </c>
      <c r="H347" s="30">
        <f t="shared" si="5"/>
        <v>0</v>
      </c>
    </row>
    <row r="348" spans="1:8" x14ac:dyDescent="0.25">
      <c r="A348" s="26" t="s">
        <v>810</v>
      </c>
      <c r="B348" s="27" t="s">
        <v>503</v>
      </c>
      <c r="C348" s="27" t="s">
        <v>1664</v>
      </c>
      <c r="D348" s="27" t="s">
        <v>1671</v>
      </c>
      <c r="E348" s="27" t="s">
        <v>1681</v>
      </c>
      <c r="F348" s="32"/>
      <c r="G348" s="53">
        <v>125.67549012538301</v>
      </c>
      <c r="H348" s="30">
        <f t="shared" si="5"/>
        <v>0</v>
      </c>
    </row>
    <row r="349" spans="1:8" x14ac:dyDescent="0.25">
      <c r="A349" s="26" t="s">
        <v>811</v>
      </c>
      <c r="B349" s="27" t="s">
        <v>503</v>
      </c>
      <c r="C349" s="27" t="s">
        <v>1664</v>
      </c>
      <c r="D349" s="27" t="s">
        <v>1672</v>
      </c>
      <c r="E349" s="27" t="s">
        <v>1681</v>
      </c>
      <c r="F349" s="32"/>
      <c r="G349" s="53">
        <v>141.49634741793301</v>
      </c>
      <c r="H349" s="30">
        <f t="shared" si="5"/>
        <v>0</v>
      </c>
    </row>
    <row r="350" spans="1:8" x14ac:dyDescent="0.25">
      <c r="A350" s="26" t="s">
        <v>812</v>
      </c>
      <c r="B350" s="27" t="s">
        <v>503</v>
      </c>
      <c r="C350" s="27" t="s">
        <v>1664</v>
      </c>
      <c r="D350" s="27" t="s">
        <v>1673</v>
      </c>
      <c r="E350" s="27" t="s">
        <v>1681</v>
      </c>
      <c r="F350" s="32"/>
      <c r="G350" s="53">
        <v>154.365301753175</v>
      </c>
      <c r="H350" s="30">
        <f t="shared" si="5"/>
        <v>0</v>
      </c>
    </row>
    <row r="351" spans="1:8" x14ac:dyDescent="0.25">
      <c r="A351" s="26" t="s">
        <v>813</v>
      </c>
      <c r="B351" s="27" t="s">
        <v>503</v>
      </c>
      <c r="C351" s="27" t="s">
        <v>1664</v>
      </c>
      <c r="D351" s="27" t="s">
        <v>1674</v>
      </c>
      <c r="E351" s="27" t="s">
        <v>1681</v>
      </c>
      <c r="F351" s="32"/>
      <c r="G351" s="53">
        <v>159.34856613224301</v>
      </c>
      <c r="H351" s="30">
        <f t="shared" si="5"/>
        <v>0</v>
      </c>
    </row>
    <row r="352" spans="1:8" x14ac:dyDescent="0.25">
      <c r="A352" s="26" t="s">
        <v>814</v>
      </c>
      <c r="B352" s="27" t="s">
        <v>503</v>
      </c>
      <c r="C352" s="27" t="s">
        <v>1664</v>
      </c>
      <c r="D352" s="27" t="s">
        <v>1675</v>
      </c>
      <c r="E352" s="27" t="s">
        <v>1681</v>
      </c>
      <c r="F352" s="32"/>
      <c r="G352" s="53">
        <v>141.31287841446101</v>
      </c>
      <c r="H352" s="30">
        <f t="shared" si="5"/>
        <v>0</v>
      </c>
    </row>
    <row r="353" spans="1:8" x14ac:dyDescent="0.25">
      <c r="A353" s="26" t="s">
        <v>815</v>
      </c>
      <c r="B353" s="27" t="s">
        <v>503</v>
      </c>
      <c r="C353" s="27" t="s">
        <v>1664</v>
      </c>
      <c r="D353" s="27" t="s">
        <v>1676</v>
      </c>
      <c r="E353" s="27" t="s">
        <v>1681</v>
      </c>
      <c r="F353" s="32"/>
      <c r="G353" s="53">
        <v>156.54036526648599</v>
      </c>
      <c r="H353" s="30">
        <f t="shared" si="5"/>
        <v>0</v>
      </c>
    </row>
    <row r="354" spans="1:8" x14ac:dyDescent="0.25">
      <c r="A354" s="26" t="s">
        <v>1780</v>
      </c>
      <c r="B354" s="27" t="s">
        <v>503</v>
      </c>
      <c r="C354" s="27" t="s">
        <v>1664</v>
      </c>
      <c r="D354" s="27" t="s">
        <v>1736</v>
      </c>
      <c r="E354" s="27" t="s">
        <v>1682</v>
      </c>
      <c r="F354" s="32"/>
      <c r="G354" s="53">
        <v>78.188948871637805</v>
      </c>
      <c r="H354" s="30">
        <f t="shared" si="5"/>
        <v>0</v>
      </c>
    </row>
    <row r="355" spans="1:8" x14ac:dyDescent="0.25">
      <c r="A355" s="26" t="s">
        <v>816</v>
      </c>
      <c r="B355" s="27" t="s">
        <v>503</v>
      </c>
      <c r="C355" s="27" t="s">
        <v>1664</v>
      </c>
      <c r="D355" s="27" t="s">
        <v>1670</v>
      </c>
      <c r="E355" s="27" t="s">
        <v>1682</v>
      </c>
      <c r="F355" s="32"/>
      <c r="G355" s="53">
        <v>111.309814210913</v>
      </c>
      <c r="H355" s="30">
        <f t="shared" si="5"/>
        <v>0</v>
      </c>
    </row>
    <row r="356" spans="1:8" x14ac:dyDescent="0.25">
      <c r="A356" s="26" t="s">
        <v>817</v>
      </c>
      <c r="B356" s="27" t="s">
        <v>503</v>
      </c>
      <c r="C356" s="27" t="s">
        <v>1664</v>
      </c>
      <c r="D356" s="27" t="s">
        <v>1671</v>
      </c>
      <c r="E356" s="27" t="s">
        <v>1682</v>
      </c>
      <c r="F356" s="32"/>
      <c r="G356" s="53">
        <v>134.42732319719201</v>
      </c>
      <c r="H356" s="30">
        <f t="shared" si="5"/>
        <v>0</v>
      </c>
    </row>
    <row r="357" spans="1:8" x14ac:dyDescent="0.25">
      <c r="A357" s="26" t="s">
        <v>818</v>
      </c>
      <c r="B357" s="27" t="s">
        <v>503</v>
      </c>
      <c r="C357" s="27" t="s">
        <v>1664</v>
      </c>
      <c r="D357" s="27" t="s">
        <v>1672</v>
      </c>
      <c r="E357" s="27" t="s">
        <v>1682</v>
      </c>
      <c r="F357" s="32"/>
      <c r="G357" s="53">
        <v>146.570514300453</v>
      </c>
      <c r="H357" s="30">
        <f t="shared" si="5"/>
        <v>0</v>
      </c>
    </row>
    <row r="358" spans="1:8" x14ac:dyDescent="0.25">
      <c r="A358" s="26" t="s">
        <v>819</v>
      </c>
      <c r="B358" s="27" t="s">
        <v>503</v>
      </c>
      <c r="C358" s="27" t="s">
        <v>1664</v>
      </c>
      <c r="D358" s="27" t="s">
        <v>1673</v>
      </c>
      <c r="E358" s="27" t="s">
        <v>1682</v>
      </c>
      <c r="F358" s="32"/>
      <c r="G358" s="53">
        <v>164.20542875698101</v>
      </c>
      <c r="H358" s="30">
        <f t="shared" si="5"/>
        <v>0</v>
      </c>
    </row>
    <row r="359" spans="1:8" x14ac:dyDescent="0.25">
      <c r="A359" s="26" t="s">
        <v>820</v>
      </c>
      <c r="B359" s="27" t="s">
        <v>503</v>
      </c>
      <c r="C359" s="27" t="s">
        <v>1664</v>
      </c>
      <c r="D359" s="27" t="s">
        <v>1674</v>
      </c>
      <c r="E359" s="27" t="s">
        <v>1682</v>
      </c>
      <c r="F359" s="32"/>
      <c r="G359" s="53">
        <v>224.96823775758901</v>
      </c>
      <c r="H359" s="30">
        <f t="shared" si="5"/>
        <v>0</v>
      </c>
    </row>
    <row r="360" spans="1:8" x14ac:dyDescent="0.25">
      <c r="A360" s="26" t="s">
        <v>821</v>
      </c>
      <c r="B360" s="27" t="s">
        <v>503</v>
      </c>
      <c r="C360" s="27" t="s">
        <v>1664</v>
      </c>
      <c r="D360" s="27" t="s">
        <v>1675</v>
      </c>
      <c r="E360" s="27" t="s">
        <v>1682</v>
      </c>
      <c r="F360" s="32"/>
      <c r="G360" s="53">
        <v>191.173465006616</v>
      </c>
      <c r="H360" s="30">
        <f t="shared" si="5"/>
        <v>0</v>
      </c>
    </row>
    <row r="361" spans="1:8" x14ac:dyDescent="0.25">
      <c r="A361" s="26" t="s">
        <v>822</v>
      </c>
      <c r="B361" s="27" t="s">
        <v>503</v>
      </c>
      <c r="C361" s="27" t="s">
        <v>1664</v>
      </c>
      <c r="D361" s="27" t="s">
        <v>1676</v>
      </c>
      <c r="E361" s="27" t="s">
        <v>1682</v>
      </c>
      <c r="F361" s="32"/>
      <c r="G361" s="53">
        <v>164.700293994665</v>
      </c>
      <c r="H361" s="30">
        <f t="shared" si="5"/>
        <v>0</v>
      </c>
    </row>
    <row r="362" spans="1:8" x14ac:dyDescent="0.25">
      <c r="A362" s="26" t="s">
        <v>1781</v>
      </c>
      <c r="B362" s="27" t="s">
        <v>503</v>
      </c>
      <c r="C362" s="27" t="s">
        <v>1664</v>
      </c>
      <c r="D362" s="27" t="s">
        <v>1736</v>
      </c>
      <c r="E362" s="27" t="s">
        <v>1683</v>
      </c>
      <c r="F362" s="32"/>
      <c r="G362" s="53">
        <v>83.717874793179305</v>
      </c>
      <c r="H362" s="30">
        <f t="shared" si="5"/>
        <v>0</v>
      </c>
    </row>
    <row r="363" spans="1:8" x14ac:dyDescent="0.25">
      <c r="A363" s="26" t="s">
        <v>823</v>
      </c>
      <c r="B363" s="27" t="s">
        <v>503</v>
      </c>
      <c r="C363" s="27" t="s">
        <v>1664</v>
      </c>
      <c r="D363" s="27" t="s">
        <v>1670</v>
      </c>
      <c r="E363" s="27" t="s">
        <v>1683</v>
      </c>
      <c r="F363" s="32"/>
      <c r="G363" s="53">
        <v>116.498869044445</v>
      </c>
      <c r="H363" s="30">
        <f t="shared" si="5"/>
        <v>0</v>
      </c>
    </row>
    <row r="364" spans="1:8" x14ac:dyDescent="0.25">
      <c r="A364" s="26" t="s">
        <v>824</v>
      </c>
      <c r="B364" s="27" t="s">
        <v>503</v>
      </c>
      <c r="C364" s="27" t="s">
        <v>1664</v>
      </c>
      <c r="D364" s="27" t="s">
        <v>1671</v>
      </c>
      <c r="E364" s="27" t="s">
        <v>1683</v>
      </c>
      <c r="F364" s="32"/>
      <c r="G364" s="53">
        <v>137.38046279132399</v>
      </c>
      <c r="H364" s="30">
        <f t="shared" si="5"/>
        <v>0</v>
      </c>
    </row>
    <row r="365" spans="1:8" x14ac:dyDescent="0.25">
      <c r="A365" s="26" t="s">
        <v>825</v>
      </c>
      <c r="B365" s="27" t="s">
        <v>503</v>
      </c>
      <c r="C365" s="27" t="s">
        <v>1664</v>
      </c>
      <c r="D365" s="27" t="s">
        <v>1672</v>
      </c>
      <c r="E365" s="27" t="s">
        <v>1683</v>
      </c>
      <c r="F365" s="32"/>
      <c r="G365" s="53">
        <v>155.624209618816</v>
      </c>
      <c r="H365" s="30">
        <f t="shared" si="5"/>
        <v>0</v>
      </c>
    </row>
    <row r="366" spans="1:8" x14ac:dyDescent="0.25">
      <c r="A366" s="26" t="s">
        <v>826</v>
      </c>
      <c r="B366" s="27" t="s">
        <v>503</v>
      </c>
      <c r="C366" s="27" t="s">
        <v>1664</v>
      </c>
      <c r="D366" s="27" t="s">
        <v>1673</v>
      </c>
      <c r="E366" s="27" t="s">
        <v>1683</v>
      </c>
      <c r="F366" s="32"/>
      <c r="G366" s="53">
        <v>170.93939216729501</v>
      </c>
      <c r="H366" s="30">
        <f t="shared" si="5"/>
        <v>0</v>
      </c>
    </row>
    <row r="367" spans="1:8" x14ac:dyDescent="0.25">
      <c r="A367" s="26" t="s">
        <v>827</v>
      </c>
      <c r="B367" s="27" t="s">
        <v>503</v>
      </c>
      <c r="C367" s="27" t="s">
        <v>1664</v>
      </c>
      <c r="D367" s="27" t="s">
        <v>1674</v>
      </c>
      <c r="E367" s="27" t="s">
        <v>1683</v>
      </c>
      <c r="F367" s="32"/>
      <c r="G367" s="53">
        <v>196.616201852621</v>
      </c>
      <c r="H367" s="30">
        <f t="shared" si="5"/>
        <v>0</v>
      </c>
    </row>
    <row r="368" spans="1:8" x14ac:dyDescent="0.25">
      <c r="A368" s="26" t="s">
        <v>828</v>
      </c>
      <c r="B368" s="27" t="s">
        <v>503</v>
      </c>
      <c r="C368" s="27" t="s">
        <v>1664</v>
      </c>
      <c r="D368" s="27" t="s">
        <v>1675</v>
      </c>
      <c r="E368" s="27" t="s">
        <v>1683</v>
      </c>
      <c r="F368" s="32"/>
      <c r="G368" s="53">
        <v>160.37944059738001</v>
      </c>
      <c r="H368" s="30">
        <f t="shared" si="5"/>
        <v>0</v>
      </c>
    </row>
    <row r="369" spans="1:8" x14ac:dyDescent="0.25">
      <c r="A369" s="26" t="s">
        <v>829</v>
      </c>
      <c r="B369" s="27" t="s">
        <v>503</v>
      </c>
      <c r="C369" s="27" t="s">
        <v>1664</v>
      </c>
      <c r="D369" s="27" t="s">
        <v>1676</v>
      </c>
      <c r="E369" s="27" t="s">
        <v>1683</v>
      </c>
      <c r="F369" s="32"/>
      <c r="G369" s="53">
        <v>172.13780717629501</v>
      </c>
      <c r="H369" s="30">
        <f t="shared" si="5"/>
        <v>0</v>
      </c>
    </row>
    <row r="370" spans="1:8" x14ac:dyDescent="0.25">
      <c r="A370" s="26" t="s">
        <v>1782</v>
      </c>
      <c r="B370" s="27" t="s">
        <v>503</v>
      </c>
      <c r="C370" s="27" t="s">
        <v>1664</v>
      </c>
      <c r="D370" s="27" t="s">
        <v>1736</v>
      </c>
      <c r="E370" s="27" t="s">
        <v>1684</v>
      </c>
      <c r="F370" s="32"/>
      <c r="G370" s="53">
        <v>95.6229183483984</v>
      </c>
      <c r="H370" s="30">
        <f t="shared" si="5"/>
        <v>0</v>
      </c>
    </row>
    <row r="371" spans="1:8" x14ac:dyDescent="0.25">
      <c r="A371" s="26" t="s">
        <v>830</v>
      </c>
      <c r="B371" s="27" t="s">
        <v>503</v>
      </c>
      <c r="C371" s="27" t="s">
        <v>1664</v>
      </c>
      <c r="D371" s="27" t="s">
        <v>1670</v>
      </c>
      <c r="E371" s="27" t="s">
        <v>1684</v>
      </c>
      <c r="F371" s="32"/>
      <c r="G371" s="53">
        <v>129.05693674747599</v>
      </c>
      <c r="H371" s="30">
        <f t="shared" si="5"/>
        <v>0</v>
      </c>
    </row>
    <row r="372" spans="1:8" x14ac:dyDescent="0.25">
      <c r="A372" s="26" t="s">
        <v>831</v>
      </c>
      <c r="B372" s="27" t="s">
        <v>503</v>
      </c>
      <c r="C372" s="27" t="s">
        <v>1664</v>
      </c>
      <c r="D372" s="27" t="s">
        <v>1671</v>
      </c>
      <c r="E372" s="27" t="s">
        <v>1684</v>
      </c>
      <c r="F372" s="32"/>
      <c r="G372" s="53">
        <v>145.299066117476</v>
      </c>
      <c r="H372" s="30">
        <f t="shared" si="5"/>
        <v>0</v>
      </c>
    </row>
    <row r="373" spans="1:8" x14ac:dyDescent="0.25">
      <c r="A373" s="26" t="s">
        <v>832</v>
      </c>
      <c r="B373" s="27" t="s">
        <v>503</v>
      </c>
      <c r="C373" s="27" t="s">
        <v>1664</v>
      </c>
      <c r="D373" s="27" t="s">
        <v>1672</v>
      </c>
      <c r="E373" s="27" t="s">
        <v>1684</v>
      </c>
      <c r="F373" s="32"/>
      <c r="G373" s="53">
        <v>158.13867607463001</v>
      </c>
      <c r="H373" s="30">
        <f t="shared" si="5"/>
        <v>0</v>
      </c>
    </row>
    <row r="374" spans="1:8" x14ac:dyDescent="0.25">
      <c r="A374" s="26" t="s">
        <v>833</v>
      </c>
      <c r="B374" s="27" t="s">
        <v>503</v>
      </c>
      <c r="C374" s="27" t="s">
        <v>1664</v>
      </c>
      <c r="D374" s="27" t="s">
        <v>1673</v>
      </c>
      <c r="E374" s="27" t="s">
        <v>1684</v>
      </c>
      <c r="F374" s="32"/>
      <c r="G374" s="53">
        <v>170.198060613254</v>
      </c>
      <c r="H374" s="30">
        <f t="shared" si="5"/>
        <v>0</v>
      </c>
    </row>
    <row r="375" spans="1:8" x14ac:dyDescent="0.25">
      <c r="A375" s="26" t="s">
        <v>834</v>
      </c>
      <c r="B375" s="27" t="s">
        <v>503</v>
      </c>
      <c r="C375" s="27" t="s">
        <v>1664</v>
      </c>
      <c r="D375" s="27" t="s">
        <v>1674</v>
      </c>
      <c r="E375" s="27" t="s">
        <v>1684</v>
      </c>
      <c r="F375" s="32"/>
      <c r="G375" s="53">
        <v>212.64245621220201</v>
      </c>
      <c r="H375" s="30">
        <f t="shared" si="5"/>
        <v>0</v>
      </c>
    </row>
    <row r="376" spans="1:8" x14ac:dyDescent="0.25">
      <c r="A376" s="26" t="s">
        <v>835</v>
      </c>
      <c r="B376" s="27" t="s">
        <v>503</v>
      </c>
      <c r="C376" s="27" t="s">
        <v>1664</v>
      </c>
      <c r="D376" s="27" t="s">
        <v>1675</v>
      </c>
      <c r="E376" s="27" t="s">
        <v>1684</v>
      </c>
      <c r="F376" s="32"/>
      <c r="G376" s="53">
        <v>190.81928783768799</v>
      </c>
      <c r="H376" s="30">
        <f t="shared" si="5"/>
        <v>0</v>
      </c>
    </row>
    <row r="377" spans="1:8" x14ac:dyDescent="0.25">
      <c r="A377" s="26" t="s">
        <v>836</v>
      </c>
      <c r="B377" s="27" t="s">
        <v>503</v>
      </c>
      <c r="C377" s="27" t="s">
        <v>1664</v>
      </c>
      <c r="D377" s="27" t="s">
        <v>1676</v>
      </c>
      <c r="E377" s="27" t="s">
        <v>1684</v>
      </c>
      <c r="F377" s="32"/>
      <c r="G377" s="53">
        <v>187.31057693065799</v>
      </c>
      <c r="H377" s="30">
        <f t="shared" si="5"/>
        <v>0</v>
      </c>
    </row>
    <row r="378" spans="1:8" x14ac:dyDescent="0.25">
      <c r="A378" s="26" t="s">
        <v>1783</v>
      </c>
      <c r="B378" s="27" t="s">
        <v>503</v>
      </c>
      <c r="C378" s="27" t="s">
        <v>1664</v>
      </c>
      <c r="D378" s="27" t="s">
        <v>1736</v>
      </c>
      <c r="E378" s="27" t="s">
        <v>1685</v>
      </c>
      <c r="F378" s="32"/>
      <c r="G378" s="53">
        <v>69.401190419723207</v>
      </c>
      <c r="H378" s="30">
        <f t="shared" si="5"/>
        <v>0</v>
      </c>
    </row>
    <row r="379" spans="1:8" x14ac:dyDescent="0.25">
      <c r="A379" s="26" t="s">
        <v>837</v>
      </c>
      <c r="B379" s="27" t="s">
        <v>503</v>
      </c>
      <c r="C379" s="27" t="s">
        <v>1664</v>
      </c>
      <c r="D379" s="27" t="s">
        <v>1670</v>
      </c>
      <c r="E379" s="27" t="s">
        <v>1685</v>
      </c>
      <c r="F379" s="32"/>
      <c r="G379" s="53">
        <v>95.8715544800028</v>
      </c>
      <c r="H379" s="30">
        <f t="shared" si="5"/>
        <v>0</v>
      </c>
    </row>
    <row r="380" spans="1:8" x14ac:dyDescent="0.25">
      <c r="A380" s="26" t="s">
        <v>838</v>
      </c>
      <c r="B380" s="27" t="s">
        <v>503</v>
      </c>
      <c r="C380" s="27" t="s">
        <v>1664</v>
      </c>
      <c r="D380" s="27" t="s">
        <v>1671</v>
      </c>
      <c r="E380" s="27" t="s">
        <v>1685</v>
      </c>
      <c r="F380" s="32"/>
      <c r="G380" s="53">
        <v>112.943944531163</v>
      </c>
      <c r="H380" s="30">
        <f t="shared" si="5"/>
        <v>0</v>
      </c>
    </row>
    <row r="381" spans="1:8" x14ac:dyDescent="0.25">
      <c r="A381" s="26" t="s">
        <v>839</v>
      </c>
      <c r="B381" s="27" t="s">
        <v>503</v>
      </c>
      <c r="C381" s="27" t="s">
        <v>1664</v>
      </c>
      <c r="D381" s="27" t="s">
        <v>1672</v>
      </c>
      <c r="E381" s="27" t="s">
        <v>1685</v>
      </c>
      <c r="F381" s="32"/>
      <c r="G381" s="53">
        <v>127.842387515383</v>
      </c>
      <c r="H381" s="30">
        <f t="shared" si="5"/>
        <v>0</v>
      </c>
    </row>
    <row r="382" spans="1:8" x14ac:dyDescent="0.25">
      <c r="A382" s="26" t="s">
        <v>840</v>
      </c>
      <c r="B382" s="27" t="s">
        <v>503</v>
      </c>
      <c r="C382" s="27" t="s">
        <v>1664</v>
      </c>
      <c r="D382" s="27" t="s">
        <v>1673</v>
      </c>
      <c r="E382" s="27" t="s">
        <v>1685</v>
      </c>
      <c r="F382" s="32"/>
      <c r="G382" s="53">
        <v>137.88265047473101</v>
      </c>
      <c r="H382" s="30">
        <f t="shared" si="5"/>
        <v>0</v>
      </c>
    </row>
    <row r="383" spans="1:8" x14ac:dyDescent="0.25">
      <c r="A383" s="26" t="s">
        <v>841</v>
      </c>
      <c r="B383" s="27" t="s">
        <v>503</v>
      </c>
      <c r="C383" s="27" t="s">
        <v>1664</v>
      </c>
      <c r="D383" s="27" t="s">
        <v>1674</v>
      </c>
      <c r="E383" s="27" t="s">
        <v>1685</v>
      </c>
      <c r="F383" s="32"/>
      <c r="G383" s="53">
        <v>152.50243451182001</v>
      </c>
      <c r="H383" s="30">
        <f t="shared" si="5"/>
        <v>0</v>
      </c>
    </row>
    <row r="384" spans="1:8" x14ac:dyDescent="0.25">
      <c r="A384" s="26" t="s">
        <v>842</v>
      </c>
      <c r="B384" s="27" t="s">
        <v>503</v>
      </c>
      <c r="C384" s="27" t="s">
        <v>1664</v>
      </c>
      <c r="D384" s="27" t="s">
        <v>1675</v>
      </c>
      <c r="E384" s="27" t="s">
        <v>1685</v>
      </c>
      <c r="F384" s="32"/>
      <c r="G384" s="53">
        <v>135.94803203568699</v>
      </c>
      <c r="H384" s="30">
        <f t="shared" si="5"/>
        <v>0</v>
      </c>
    </row>
    <row r="385" spans="1:8" x14ac:dyDescent="0.25">
      <c r="A385" s="26" t="s">
        <v>843</v>
      </c>
      <c r="B385" s="27" t="s">
        <v>503</v>
      </c>
      <c r="C385" s="27" t="s">
        <v>1664</v>
      </c>
      <c r="D385" s="27" t="s">
        <v>1676</v>
      </c>
      <c r="E385" s="27" t="s">
        <v>1685</v>
      </c>
      <c r="F385" s="32"/>
      <c r="G385" s="53">
        <v>147.10911491698201</v>
      </c>
      <c r="H385" s="30">
        <f t="shared" si="5"/>
        <v>0</v>
      </c>
    </row>
    <row r="386" spans="1:8" x14ac:dyDescent="0.25">
      <c r="A386" s="26" t="s">
        <v>1784</v>
      </c>
      <c r="B386" s="27" t="s">
        <v>1659</v>
      </c>
      <c r="C386" s="27" t="s">
        <v>1665</v>
      </c>
      <c r="D386" s="27" t="s">
        <v>1736</v>
      </c>
      <c r="E386" s="27" t="s">
        <v>1678</v>
      </c>
      <c r="F386" s="32"/>
      <c r="G386" s="53">
        <v>122.074186474317</v>
      </c>
      <c r="H386" s="30">
        <f t="shared" ref="H386:H449" si="6">G386*F386</f>
        <v>0</v>
      </c>
    </row>
    <row r="387" spans="1:8" x14ac:dyDescent="0.25">
      <c r="A387" s="26" t="s">
        <v>844</v>
      </c>
      <c r="B387" s="27" t="s">
        <v>1659</v>
      </c>
      <c r="C387" s="27" t="s">
        <v>1665</v>
      </c>
      <c r="D387" s="27" t="s">
        <v>1670</v>
      </c>
      <c r="E387" s="27" t="s">
        <v>1678</v>
      </c>
      <c r="F387" s="32"/>
      <c r="G387" s="53">
        <v>179.71357827578899</v>
      </c>
      <c r="H387" s="30">
        <f t="shared" si="6"/>
        <v>0</v>
      </c>
    </row>
    <row r="388" spans="1:8" x14ac:dyDescent="0.25">
      <c r="A388" s="26" t="s">
        <v>845</v>
      </c>
      <c r="B388" s="27" t="s">
        <v>1659</v>
      </c>
      <c r="C388" s="27" t="s">
        <v>1665</v>
      </c>
      <c r="D388" s="27" t="s">
        <v>1671</v>
      </c>
      <c r="E388" s="27" t="s">
        <v>1678</v>
      </c>
      <c r="F388" s="32"/>
      <c r="G388" s="53">
        <v>226.19513548991799</v>
      </c>
      <c r="H388" s="30">
        <f t="shared" si="6"/>
        <v>0</v>
      </c>
    </row>
    <row r="389" spans="1:8" x14ac:dyDescent="0.25">
      <c r="A389" s="26" t="s">
        <v>846</v>
      </c>
      <c r="B389" s="27" t="s">
        <v>1659</v>
      </c>
      <c r="C389" s="27" t="s">
        <v>1665</v>
      </c>
      <c r="D389" s="27" t="s">
        <v>1672</v>
      </c>
      <c r="E389" s="27" t="s">
        <v>1678</v>
      </c>
      <c r="F389" s="32"/>
      <c r="G389" s="53">
        <v>276.78102398136298</v>
      </c>
      <c r="H389" s="30">
        <f t="shared" si="6"/>
        <v>0</v>
      </c>
    </row>
    <row r="390" spans="1:8" x14ac:dyDescent="0.25">
      <c r="A390" s="26" t="s">
        <v>847</v>
      </c>
      <c r="B390" s="27" t="s">
        <v>1659</v>
      </c>
      <c r="C390" s="27" t="s">
        <v>1665</v>
      </c>
      <c r="D390" s="27" t="s">
        <v>1673</v>
      </c>
      <c r="E390" s="27" t="s">
        <v>1678</v>
      </c>
      <c r="F390" s="32"/>
      <c r="G390" s="53">
        <v>312.11300348281299</v>
      </c>
      <c r="H390" s="30">
        <f t="shared" si="6"/>
        <v>0</v>
      </c>
    </row>
    <row r="391" spans="1:8" x14ac:dyDescent="0.25">
      <c r="A391" s="26" t="s">
        <v>848</v>
      </c>
      <c r="B391" s="27" t="s">
        <v>1659</v>
      </c>
      <c r="C391" s="27" t="s">
        <v>1665</v>
      </c>
      <c r="D391" s="27" t="s">
        <v>1674</v>
      </c>
      <c r="E391" s="27" t="s">
        <v>1678</v>
      </c>
      <c r="F391" s="32"/>
      <c r="G391" s="53">
        <v>354.755076701257</v>
      </c>
      <c r="H391" s="30">
        <f t="shared" si="6"/>
        <v>0</v>
      </c>
    </row>
    <row r="392" spans="1:8" x14ac:dyDescent="0.25">
      <c r="A392" s="26" t="s">
        <v>849</v>
      </c>
      <c r="B392" s="27" t="s">
        <v>1659</v>
      </c>
      <c r="C392" s="27" t="s">
        <v>1665</v>
      </c>
      <c r="D392" s="27" t="s">
        <v>1675</v>
      </c>
      <c r="E392" s="27" t="s">
        <v>1678</v>
      </c>
      <c r="F392" s="32"/>
      <c r="G392" s="53">
        <v>303.35644820027801</v>
      </c>
      <c r="H392" s="30">
        <f t="shared" si="6"/>
        <v>0</v>
      </c>
    </row>
    <row r="393" spans="1:8" x14ac:dyDescent="0.25">
      <c r="A393" s="26" t="s">
        <v>850</v>
      </c>
      <c r="B393" s="27" t="s">
        <v>1659</v>
      </c>
      <c r="C393" s="27" t="s">
        <v>1665</v>
      </c>
      <c r="D393" s="27" t="s">
        <v>1676</v>
      </c>
      <c r="E393" s="27" t="s">
        <v>1678</v>
      </c>
      <c r="F393" s="32"/>
      <c r="G393" s="53">
        <v>285.47991826796101</v>
      </c>
      <c r="H393" s="30">
        <f t="shared" si="6"/>
        <v>0</v>
      </c>
    </row>
    <row r="394" spans="1:8" x14ac:dyDescent="0.25">
      <c r="A394" s="26" t="s">
        <v>1785</v>
      </c>
      <c r="B394" s="27" t="s">
        <v>1659</v>
      </c>
      <c r="C394" s="27" t="s">
        <v>1665</v>
      </c>
      <c r="D394" s="27" t="s">
        <v>1736</v>
      </c>
      <c r="E394" s="27" t="s">
        <v>1679</v>
      </c>
      <c r="F394" s="32"/>
      <c r="G394" s="53">
        <v>229.17710133404401</v>
      </c>
      <c r="H394" s="30">
        <f t="shared" si="6"/>
        <v>0</v>
      </c>
    </row>
    <row r="395" spans="1:8" x14ac:dyDescent="0.25">
      <c r="A395" s="26" t="s">
        <v>851</v>
      </c>
      <c r="B395" s="27" t="s">
        <v>1659</v>
      </c>
      <c r="C395" s="27" t="s">
        <v>1665</v>
      </c>
      <c r="D395" s="27" t="s">
        <v>1670</v>
      </c>
      <c r="E395" s="27" t="s">
        <v>1679</v>
      </c>
      <c r="F395" s="32"/>
      <c r="G395" s="53">
        <v>318.326330979722</v>
      </c>
      <c r="H395" s="30">
        <f t="shared" si="6"/>
        <v>0</v>
      </c>
    </row>
    <row r="396" spans="1:8" x14ac:dyDescent="0.25">
      <c r="A396" s="26" t="s">
        <v>852</v>
      </c>
      <c r="B396" s="27" t="s">
        <v>1659</v>
      </c>
      <c r="C396" s="27" t="s">
        <v>1665</v>
      </c>
      <c r="D396" s="27" t="s">
        <v>1671</v>
      </c>
      <c r="E396" s="27" t="s">
        <v>1679</v>
      </c>
      <c r="F396" s="32"/>
      <c r="G396" s="53">
        <v>382.42598663328101</v>
      </c>
      <c r="H396" s="30">
        <f t="shared" si="6"/>
        <v>0</v>
      </c>
    </row>
    <row r="397" spans="1:8" x14ac:dyDescent="0.25">
      <c r="A397" s="26" t="s">
        <v>853</v>
      </c>
      <c r="B397" s="27" t="s">
        <v>1659</v>
      </c>
      <c r="C397" s="27" t="s">
        <v>1665</v>
      </c>
      <c r="D397" s="27" t="s">
        <v>1672</v>
      </c>
      <c r="E397" s="27" t="s">
        <v>1679</v>
      </c>
      <c r="F397" s="32"/>
      <c r="G397" s="53">
        <v>435.96132407210098</v>
      </c>
      <c r="H397" s="30">
        <f t="shared" si="6"/>
        <v>0</v>
      </c>
    </row>
    <row r="398" spans="1:8" x14ac:dyDescent="0.25">
      <c r="A398" s="26" t="s">
        <v>854</v>
      </c>
      <c r="B398" s="27" t="s">
        <v>1659</v>
      </c>
      <c r="C398" s="27" t="s">
        <v>1665</v>
      </c>
      <c r="D398" s="27" t="s">
        <v>1673</v>
      </c>
      <c r="E398" s="27" t="s">
        <v>1679</v>
      </c>
      <c r="F398" s="32"/>
      <c r="G398" s="53">
        <v>497.541810532694</v>
      </c>
      <c r="H398" s="30">
        <f t="shared" si="6"/>
        <v>0</v>
      </c>
    </row>
    <row r="399" spans="1:8" x14ac:dyDescent="0.25">
      <c r="A399" s="26" t="s">
        <v>855</v>
      </c>
      <c r="B399" s="27" t="s">
        <v>1659</v>
      </c>
      <c r="C399" s="27" t="s">
        <v>1665</v>
      </c>
      <c r="D399" s="27" t="s">
        <v>1674</v>
      </c>
      <c r="E399" s="27" t="s">
        <v>1679</v>
      </c>
      <c r="F399" s="32"/>
      <c r="G399" s="53">
        <v>624.01885957315994</v>
      </c>
      <c r="H399" s="30">
        <f t="shared" si="6"/>
        <v>0</v>
      </c>
    </row>
    <row r="400" spans="1:8" x14ac:dyDescent="0.25">
      <c r="A400" s="26" t="s">
        <v>856</v>
      </c>
      <c r="B400" s="27" t="s">
        <v>1659</v>
      </c>
      <c r="C400" s="27" t="s">
        <v>1665</v>
      </c>
      <c r="D400" s="27" t="s">
        <v>1675</v>
      </c>
      <c r="E400" s="27" t="s">
        <v>1679</v>
      </c>
      <c r="F400" s="32"/>
      <c r="G400" s="53">
        <v>555.30154258797802</v>
      </c>
      <c r="H400" s="30">
        <f t="shared" si="6"/>
        <v>0</v>
      </c>
    </row>
    <row r="401" spans="1:8" x14ac:dyDescent="0.25">
      <c r="A401" s="26" t="s">
        <v>857</v>
      </c>
      <c r="B401" s="27" t="s">
        <v>1659</v>
      </c>
      <c r="C401" s="27" t="s">
        <v>1665</v>
      </c>
      <c r="D401" s="27" t="s">
        <v>1676</v>
      </c>
      <c r="E401" s="27" t="s">
        <v>1679</v>
      </c>
      <c r="F401" s="32"/>
      <c r="G401" s="53">
        <v>456.289759032782</v>
      </c>
      <c r="H401" s="30">
        <f t="shared" si="6"/>
        <v>0</v>
      </c>
    </row>
    <row r="402" spans="1:8" x14ac:dyDescent="0.25">
      <c r="A402" s="26" t="s">
        <v>1786</v>
      </c>
      <c r="B402" s="27" t="s">
        <v>1659</v>
      </c>
      <c r="C402" s="27" t="s">
        <v>1665</v>
      </c>
      <c r="D402" s="27" t="s">
        <v>1736</v>
      </c>
      <c r="E402" s="27" t="s">
        <v>1680</v>
      </c>
      <c r="F402" s="32"/>
      <c r="G402" s="53">
        <v>186.22992600101199</v>
      </c>
      <c r="H402" s="30">
        <f t="shared" si="6"/>
        <v>0</v>
      </c>
    </row>
    <row r="403" spans="1:8" x14ac:dyDescent="0.25">
      <c r="A403" s="26" t="s">
        <v>858</v>
      </c>
      <c r="B403" s="27" t="s">
        <v>1659</v>
      </c>
      <c r="C403" s="27" t="s">
        <v>1665</v>
      </c>
      <c r="D403" s="27" t="s">
        <v>1670</v>
      </c>
      <c r="E403" s="27" t="s">
        <v>1680</v>
      </c>
      <c r="F403" s="32"/>
      <c r="G403" s="53">
        <v>260.06214116280302</v>
      </c>
      <c r="H403" s="30">
        <f t="shared" si="6"/>
        <v>0</v>
      </c>
    </row>
    <row r="404" spans="1:8" x14ac:dyDescent="0.25">
      <c r="A404" s="26" t="s">
        <v>859</v>
      </c>
      <c r="B404" s="27" t="s">
        <v>1659</v>
      </c>
      <c r="C404" s="27" t="s">
        <v>1665</v>
      </c>
      <c r="D404" s="27" t="s">
        <v>1671</v>
      </c>
      <c r="E404" s="27" t="s">
        <v>1680</v>
      </c>
      <c r="F404" s="32"/>
      <c r="G404" s="53">
        <v>312.99386480852098</v>
      </c>
      <c r="H404" s="30">
        <f t="shared" si="6"/>
        <v>0</v>
      </c>
    </row>
    <row r="405" spans="1:8" x14ac:dyDescent="0.25">
      <c r="A405" s="26" t="s">
        <v>860</v>
      </c>
      <c r="B405" s="27" t="s">
        <v>1659</v>
      </c>
      <c r="C405" s="27" t="s">
        <v>1665</v>
      </c>
      <c r="D405" s="27" t="s">
        <v>1672</v>
      </c>
      <c r="E405" s="27" t="s">
        <v>1680</v>
      </c>
      <c r="F405" s="32"/>
      <c r="G405" s="53">
        <v>370.63089183604802</v>
      </c>
      <c r="H405" s="30">
        <f t="shared" si="6"/>
        <v>0</v>
      </c>
    </row>
    <row r="406" spans="1:8" x14ac:dyDescent="0.25">
      <c r="A406" s="26" t="s">
        <v>861</v>
      </c>
      <c r="B406" s="27" t="s">
        <v>1659</v>
      </c>
      <c r="C406" s="27" t="s">
        <v>1665</v>
      </c>
      <c r="D406" s="27" t="s">
        <v>1673</v>
      </c>
      <c r="E406" s="27" t="s">
        <v>1680</v>
      </c>
      <c r="F406" s="32"/>
      <c r="G406" s="53">
        <v>434.19672141014502</v>
      </c>
      <c r="H406" s="30">
        <f t="shared" si="6"/>
        <v>0</v>
      </c>
    </row>
    <row r="407" spans="1:8" x14ac:dyDescent="0.25">
      <c r="A407" s="26" t="s">
        <v>862</v>
      </c>
      <c r="B407" s="27" t="s">
        <v>1659</v>
      </c>
      <c r="C407" s="27" t="s">
        <v>1665</v>
      </c>
      <c r="D407" s="27" t="s">
        <v>1674</v>
      </c>
      <c r="E407" s="27" t="s">
        <v>1680</v>
      </c>
      <c r="F407" s="32"/>
      <c r="G407" s="53">
        <v>481.51098109864603</v>
      </c>
      <c r="H407" s="30">
        <f t="shared" si="6"/>
        <v>0</v>
      </c>
    </row>
    <row r="408" spans="1:8" x14ac:dyDescent="0.25">
      <c r="A408" s="26" t="s">
        <v>863</v>
      </c>
      <c r="B408" s="27" t="s">
        <v>1659</v>
      </c>
      <c r="C408" s="27" t="s">
        <v>1665</v>
      </c>
      <c r="D408" s="27" t="s">
        <v>1675</v>
      </c>
      <c r="E408" s="27" t="s">
        <v>1680</v>
      </c>
      <c r="F408" s="32"/>
      <c r="G408" s="53">
        <v>435.249048881894</v>
      </c>
      <c r="H408" s="30">
        <f t="shared" si="6"/>
        <v>0</v>
      </c>
    </row>
    <row r="409" spans="1:8" x14ac:dyDescent="0.25">
      <c r="A409" s="26" t="s">
        <v>864</v>
      </c>
      <c r="B409" s="27" t="s">
        <v>1659</v>
      </c>
      <c r="C409" s="27" t="s">
        <v>1665</v>
      </c>
      <c r="D409" s="27" t="s">
        <v>1676</v>
      </c>
      <c r="E409" s="27" t="s">
        <v>1680</v>
      </c>
      <c r="F409" s="32"/>
      <c r="G409" s="53">
        <v>396.42420664747402</v>
      </c>
      <c r="H409" s="30">
        <f t="shared" si="6"/>
        <v>0</v>
      </c>
    </row>
    <row r="410" spans="1:8" x14ac:dyDescent="0.25">
      <c r="A410" s="26" t="s">
        <v>1787</v>
      </c>
      <c r="B410" s="27" t="s">
        <v>1659</v>
      </c>
      <c r="C410" s="27" t="s">
        <v>1665</v>
      </c>
      <c r="D410" s="27" t="s">
        <v>1736</v>
      </c>
      <c r="E410" s="27" t="s">
        <v>1681</v>
      </c>
      <c r="F410" s="32"/>
      <c r="G410" s="53">
        <v>123.76881539431299</v>
      </c>
      <c r="H410" s="30">
        <f t="shared" si="6"/>
        <v>0</v>
      </c>
    </row>
    <row r="411" spans="1:8" x14ac:dyDescent="0.25">
      <c r="A411" s="26" t="s">
        <v>865</v>
      </c>
      <c r="B411" s="27" t="s">
        <v>1659</v>
      </c>
      <c r="C411" s="27" t="s">
        <v>1665</v>
      </c>
      <c r="D411" s="27" t="s">
        <v>1670</v>
      </c>
      <c r="E411" s="27" t="s">
        <v>1681</v>
      </c>
      <c r="F411" s="32"/>
      <c r="G411" s="53">
        <v>183.27756207176199</v>
      </c>
      <c r="H411" s="30">
        <f t="shared" si="6"/>
        <v>0</v>
      </c>
    </row>
    <row r="412" spans="1:8" x14ac:dyDescent="0.25">
      <c r="A412" s="26" t="s">
        <v>866</v>
      </c>
      <c r="B412" s="27" t="s">
        <v>1659</v>
      </c>
      <c r="C412" s="27" t="s">
        <v>1665</v>
      </c>
      <c r="D412" s="27" t="s">
        <v>1671</v>
      </c>
      <c r="E412" s="27" t="s">
        <v>1681</v>
      </c>
      <c r="F412" s="32"/>
      <c r="G412" s="53">
        <v>220.147533272842</v>
      </c>
      <c r="H412" s="30">
        <f t="shared" si="6"/>
        <v>0</v>
      </c>
    </row>
    <row r="413" spans="1:8" x14ac:dyDescent="0.25">
      <c r="A413" s="26" t="s">
        <v>867</v>
      </c>
      <c r="B413" s="27" t="s">
        <v>1659</v>
      </c>
      <c r="C413" s="27" t="s">
        <v>1665</v>
      </c>
      <c r="D413" s="27" t="s">
        <v>1672</v>
      </c>
      <c r="E413" s="27" t="s">
        <v>1681</v>
      </c>
      <c r="F413" s="32"/>
      <c r="G413" s="53">
        <v>253.32251086233401</v>
      </c>
      <c r="H413" s="30">
        <f t="shared" si="6"/>
        <v>0</v>
      </c>
    </row>
    <row r="414" spans="1:8" x14ac:dyDescent="0.25">
      <c r="A414" s="26" t="s">
        <v>868</v>
      </c>
      <c r="B414" s="27" t="s">
        <v>1659</v>
      </c>
      <c r="C414" s="27" t="s">
        <v>1665</v>
      </c>
      <c r="D414" s="27" t="s">
        <v>1673</v>
      </c>
      <c r="E414" s="27" t="s">
        <v>1681</v>
      </c>
      <c r="F414" s="32"/>
      <c r="G414" s="53">
        <v>282.36143400676798</v>
      </c>
      <c r="H414" s="30">
        <f t="shared" si="6"/>
        <v>0</v>
      </c>
    </row>
    <row r="415" spans="1:8" x14ac:dyDescent="0.25">
      <c r="A415" s="26" t="s">
        <v>869</v>
      </c>
      <c r="B415" s="27" t="s">
        <v>1659</v>
      </c>
      <c r="C415" s="27" t="s">
        <v>1665</v>
      </c>
      <c r="D415" s="27" t="s">
        <v>1674</v>
      </c>
      <c r="E415" s="27" t="s">
        <v>1681</v>
      </c>
      <c r="F415" s="32"/>
      <c r="G415" s="53">
        <v>293.25556081779098</v>
      </c>
      <c r="H415" s="30">
        <f t="shared" si="6"/>
        <v>0</v>
      </c>
    </row>
    <row r="416" spans="1:8" x14ac:dyDescent="0.25">
      <c r="A416" s="26" t="s">
        <v>870</v>
      </c>
      <c r="B416" s="27" t="s">
        <v>1659</v>
      </c>
      <c r="C416" s="27" t="s">
        <v>1665</v>
      </c>
      <c r="D416" s="27" t="s">
        <v>1675</v>
      </c>
      <c r="E416" s="27" t="s">
        <v>1681</v>
      </c>
      <c r="F416" s="32"/>
      <c r="G416" s="53">
        <v>256.615062011563</v>
      </c>
      <c r="H416" s="30">
        <f t="shared" si="6"/>
        <v>0</v>
      </c>
    </row>
    <row r="417" spans="1:8" x14ac:dyDescent="0.25">
      <c r="A417" s="26" t="s">
        <v>871</v>
      </c>
      <c r="B417" s="27" t="s">
        <v>1659</v>
      </c>
      <c r="C417" s="27" t="s">
        <v>1665</v>
      </c>
      <c r="D417" s="27" t="s">
        <v>1676</v>
      </c>
      <c r="E417" s="27" t="s">
        <v>1681</v>
      </c>
      <c r="F417" s="32"/>
      <c r="G417" s="53">
        <v>275.34917534414501</v>
      </c>
      <c r="H417" s="30">
        <f t="shared" si="6"/>
        <v>0</v>
      </c>
    </row>
    <row r="418" spans="1:8" x14ac:dyDescent="0.25">
      <c r="A418" s="26" t="s">
        <v>1788</v>
      </c>
      <c r="B418" s="27" t="s">
        <v>1659</v>
      </c>
      <c r="C418" s="27" t="s">
        <v>1665</v>
      </c>
      <c r="D418" s="27" t="s">
        <v>1736</v>
      </c>
      <c r="E418" s="27" t="s">
        <v>1682</v>
      </c>
      <c r="F418" s="32"/>
      <c r="G418" s="53">
        <v>129.68276983590701</v>
      </c>
      <c r="H418" s="30">
        <f t="shared" si="6"/>
        <v>0</v>
      </c>
    </row>
    <row r="419" spans="1:8" x14ac:dyDescent="0.25">
      <c r="A419" s="26" t="s">
        <v>872</v>
      </c>
      <c r="B419" s="27" t="s">
        <v>1659</v>
      </c>
      <c r="C419" s="27" t="s">
        <v>1665</v>
      </c>
      <c r="D419" s="27" t="s">
        <v>1670</v>
      </c>
      <c r="E419" s="27" t="s">
        <v>1682</v>
      </c>
      <c r="F419" s="32"/>
      <c r="G419" s="53">
        <v>191.077143806598</v>
      </c>
      <c r="H419" s="30">
        <f t="shared" si="6"/>
        <v>0</v>
      </c>
    </row>
    <row r="420" spans="1:8" x14ac:dyDescent="0.25">
      <c r="A420" s="26" t="s">
        <v>873</v>
      </c>
      <c r="B420" s="27" t="s">
        <v>1659</v>
      </c>
      <c r="C420" s="27" t="s">
        <v>1665</v>
      </c>
      <c r="D420" s="27" t="s">
        <v>1671</v>
      </c>
      <c r="E420" s="27" t="s">
        <v>1682</v>
      </c>
      <c r="F420" s="32"/>
      <c r="G420" s="53">
        <v>236.99814470586301</v>
      </c>
      <c r="H420" s="30">
        <f t="shared" si="6"/>
        <v>0</v>
      </c>
    </row>
    <row r="421" spans="1:8" x14ac:dyDescent="0.25">
      <c r="A421" s="26" t="s">
        <v>874</v>
      </c>
      <c r="B421" s="27" t="s">
        <v>1659</v>
      </c>
      <c r="C421" s="27" t="s">
        <v>1665</v>
      </c>
      <c r="D421" s="27" t="s">
        <v>1672</v>
      </c>
      <c r="E421" s="27" t="s">
        <v>1682</v>
      </c>
      <c r="F421" s="32"/>
      <c r="G421" s="53">
        <v>264.101273749315</v>
      </c>
      <c r="H421" s="30">
        <f t="shared" si="6"/>
        <v>0</v>
      </c>
    </row>
    <row r="422" spans="1:8" x14ac:dyDescent="0.25">
      <c r="A422" s="26" t="s">
        <v>875</v>
      </c>
      <c r="B422" s="27" t="s">
        <v>1659</v>
      </c>
      <c r="C422" s="27" t="s">
        <v>1665</v>
      </c>
      <c r="D422" s="27" t="s">
        <v>1673</v>
      </c>
      <c r="E422" s="27" t="s">
        <v>1682</v>
      </c>
      <c r="F422" s="32"/>
      <c r="G422" s="53">
        <v>302.26907064324399</v>
      </c>
      <c r="H422" s="30">
        <f t="shared" si="6"/>
        <v>0</v>
      </c>
    </row>
    <row r="423" spans="1:8" x14ac:dyDescent="0.25">
      <c r="A423" s="26" t="s">
        <v>876</v>
      </c>
      <c r="B423" s="27" t="s">
        <v>1659</v>
      </c>
      <c r="C423" s="27" t="s">
        <v>1665</v>
      </c>
      <c r="D423" s="27" t="s">
        <v>1674</v>
      </c>
      <c r="E423" s="27" t="s">
        <v>1682</v>
      </c>
      <c r="F423" s="32"/>
      <c r="G423" s="53">
        <v>416.349317080383</v>
      </c>
      <c r="H423" s="30">
        <f t="shared" si="6"/>
        <v>0</v>
      </c>
    </row>
    <row r="424" spans="1:8" x14ac:dyDescent="0.25">
      <c r="A424" s="26" t="s">
        <v>877</v>
      </c>
      <c r="B424" s="27" t="s">
        <v>1659</v>
      </c>
      <c r="C424" s="27" t="s">
        <v>1665</v>
      </c>
      <c r="D424" s="27" t="s">
        <v>1675</v>
      </c>
      <c r="E424" s="27" t="s">
        <v>1682</v>
      </c>
      <c r="F424" s="32"/>
      <c r="G424" s="53">
        <v>349.23977125664697</v>
      </c>
      <c r="H424" s="30">
        <f t="shared" si="6"/>
        <v>0</v>
      </c>
    </row>
    <row r="425" spans="1:8" x14ac:dyDescent="0.25">
      <c r="A425" s="26" t="s">
        <v>878</v>
      </c>
      <c r="B425" s="27" t="s">
        <v>1659</v>
      </c>
      <c r="C425" s="27" t="s">
        <v>1665</v>
      </c>
      <c r="D425" s="27" t="s">
        <v>1676</v>
      </c>
      <c r="E425" s="27" t="s">
        <v>1682</v>
      </c>
      <c r="F425" s="32"/>
      <c r="G425" s="53">
        <v>291.44450461083898</v>
      </c>
      <c r="H425" s="30">
        <f t="shared" si="6"/>
        <v>0</v>
      </c>
    </row>
    <row r="426" spans="1:8" x14ac:dyDescent="0.25">
      <c r="A426" s="26" t="s">
        <v>1789</v>
      </c>
      <c r="B426" s="27" t="s">
        <v>1659</v>
      </c>
      <c r="C426" s="27" t="s">
        <v>1665</v>
      </c>
      <c r="D426" s="27" t="s">
        <v>1736</v>
      </c>
      <c r="E426" s="27" t="s">
        <v>1683</v>
      </c>
      <c r="F426" s="32"/>
      <c r="G426" s="53">
        <v>139.90454847368201</v>
      </c>
      <c r="H426" s="30">
        <f t="shared" si="6"/>
        <v>0</v>
      </c>
    </row>
    <row r="427" spans="1:8" x14ac:dyDescent="0.25">
      <c r="A427" s="26" t="s">
        <v>879</v>
      </c>
      <c r="B427" s="27" t="s">
        <v>1659</v>
      </c>
      <c r="C427" s="27" t="s">
        <v>1665</v>
      </c>
      <c r="D427" s="27" t="s">
        <v>1670</v>
      </c>
      <c r="E427" s="27" t="s">
        <v>1683</v>
      </c>
      <c r="F427" s="32"/>
      <c r="G427" s="53">
        <v>202.72216052121999</v>
      </c>
      <c r="H427" s="30">
        <f t="shared" si="6"/>
        <v>0</v>
      </c>
    </row>
    <row r="428" spans="1:8" x14ac:dyDescent="0.25">
      <c r="A428" s="26" t="s">
        <v>880</v>
      </c>
      <c r="B428" s="27" t="s">
        <v>1659</v>
      </c>
      <c r="C428" s="27" t="s">
        <v>1665</v>
      </c>
      <c r="D428" s="27" t="s">
        <v>1671</v>
      </c>
      <c r="E428" s="27" t="s">
        <v>1683</v>
      </c>
      <c r="F428" s="32"/>
      <c r="G428" s="53">
        <v>247.39658501814199</v>
      </c>
      <c r="H428" s="30">
        <f t="shared" si="6"/>
        <v>0</v>
      </c>
    </row>
    <row r="429" spans="1:8" x14ac:dyDescent="0.25">
      <c r="A429" s="26" t="s">
        <v>881</v>
      </c>
      <c r="B429" s="27" t="s">
        <v>1659</v>
      </c>
      <c r="C429" s="27" t="s">
        <v>1665</v>
      </c>
      <c r="D429" s="27" t="s">
        <v>1672</v>
      </c>
      <c r="E429" s="27" t="s">
        <v>1683</v>
      </c>
      <c r="F429" s="32"/>
      <c r="G429" s="53">
        <v>288.406224197744</v>
      </c>
      <c r="H429" s="30">
        <f t="shared" si="6"/>
        <v>0</v>
      </c>
    </row>
    <row r="430" spans="1:8" x14ac:dyDescent="0.25">
      <c r="A430" s="26" t="s">
        <v>882</v>
      </c>
      <c r="B430" s="27" t="s">
        <v>1659</v>
      </c>
      <c r="C430" s="27" t="s">
        <v>1665</v>
      </c>
      <c r="D430" s="27" t="s">
        <v>1673</v>
      </c>
      <c r="E430" s="27" t="s">
        <v>1683</v>
      </c>
      <c r="F430" s="32"/>
      <c r="G430" s="53">
        <v>326.64200957801398</v>
      </c>
      <c r="H430" s="30">
        <f t="shared" si="6"/>
        <v>0</v>
      </c>
    </row>
    <row r="431" spans="1:8" x14ac:dyDescent="0.25">
      <c r="A431" s="26" t="s">
        <v>883</v>
      </c>
      <c r="B431" s="27" t="s">
        <v>1659</v>
      </c>
      <c r="C431" s="27" t="s">
        <v>1665</v>
      </c>
      <c r="D431" s="27" t="s">
        <v>1674</v>
      </c>
      <c r="E431" s="27" t="s">
        <v>1683</v>
      </c>
      <c r="F431" s="32"/>
      <c r="G431" s="53">
        <v>371.01920106600102</v>
      </c>
      <c r="H431" s="30">
        <f t="shared" si="6"/>
        <v>0</v>
      </c>
    </row>
    <row r="432" spans="1:8" x14ac:dyDescent="0.25">
      <c r="A432" s="26" t="s">
        <v>884</v>
      </c>
      <c r="B432" s="27" t="s">
        <v>1659</v>
      </c>
      <c r="C432" s="27" t="s">
        <v>1665</v>
      </c>
      <c r="D432" s="27" t="s">
        <v>1675</v>
      </c>
      <c r="E432" s="27" t="s">
        <v>1683</v>
      </c>
      <c r="F432" s="32"/>
      <c r="G432" s="53">
        <v>299.145923137267</v>
      </c>
      <c r="H432" s="30">
        <f t="shared" si="6"/>
        <v>0</v>
      </c>
    </row>
    <row r="433" spans="1:8" x14ac:dyDescent="0.25">
      <c r="A433" s="26" t="s">
        <v>885</v>
      </c>
      <c r="B433" s="27" t="s">
        <v>1659</v>
      </c>
      <c r="C433" s="27" t="s">
        <v>1665</v>
      </c>
      <c r="D433" s="27" t="s">
        <v>1676</v>
      </c>
      <c r="E433" s="27" t="s">
        <v>1683</v>
      </c>
      <c r="F433" s="32"/>
      <c r="G433" s="53">
        <v>306.09842470014001</v>
      </c>
      <c r="H433" s="30">
        <f t="shared" si="6"/>
        <v>0</v>
      </c>
    </row>
    <row r="434" spans="1:8" x14ac:dyDescent="0.25">
      <c r="A434" s="26" t="s">
        <v>1790</v>
      </c>
      <c r="B434" s="27" t="s">
        <v>1659</v>
      </c>
      <c r="C434" s="27" t="s">
        <v>1665</v>
      </c>
      <c r="D434" s="27" t="s">
        <v>1736</v>
      </c>
      <c r="E434" s="27" t="s">
        <v>1684</v>
      </c>
      <c r="F434" s="32"/>
      <c r="G434" s="53">
        <v>159.99166620780301</v>
      </c>
      <c r="H434" s="30">
        <f t="shared" si="6"/>
        <v>0</v>
      </c>
    </row>
    <row r="435" spans="1:8" x14ac:dyDescent="0.25">
      <c r="A435" s="26" t="s">
        <v>886</v>
      </c>
      <c r="B435" s="27" t="s">
        <v>1659</v>
      </c>
      <c r="C435" s="27" t="s">
        <v>1665</v>
      </c>
      <c r="D435" s="27" t="s">
        <v>1670</v>
      </c>
      <c r="E435" s="27" t="s">
        <v>1684</v>
      </c>
      <c r="F435" s="32"/>
      <c r="G435" s="53">
        <v>226.213579696164</v>
      </c>
      <c r="H435" s="30">
        <f t="shared" si="6"/>
        <v>0</v>
      </c>
    </row>
    <row r="436" spans="1:8" x14ac:dyDescent="0.25">
      <c r="A436" s="26" t="s">
        <v>887</v>
      </c>
      <c r="B436" s="27" t="s">
        <v>1659</v>
      </c>
      <c r="C436" s="27" t="s">
        <v>1665</v>
      </c>
      <c r="D436" s="27" t="s">
        <v>1671</v>
      </c>
      <c r="E436" s="27" t="s">
        <v>1684</v>
      </c>
      <c r="F436" s="32"/>
      <c r="G436" s="53">
        <v>265.73983258057001</v>
      </c>
      <c r="H436" s="30">
        <f t="shared" si="6"/>
        <v>0</v>
      </c>
    </row>
    <row r="437" spans="1:8" x14ac:dyDescent="0.25">
      <c r="A437" s="26" t="s">
        <v>888</v>
      </c>
      <c r="B437" s="27" t="s">
        <v>1659</v>
      </c>
      <c r="C437" s="27" t="s">
        <v>1665</v>
      </c>
      <c r="D437" s="27" t="s">
        <v>1672</v>
      </c>
      <c r="E437" s="27" t="s">
        <v>1684</v>
      </c>
      <c r="F437" s="32"/>
      <c r="G437" s="53">
        <v>299.93152793190598</v>
      </c>
      <c r="H437" s="30">
        <f t="shared" si="6"/>
        <v>0</v>
      </c>
    </row>
    <row r="438" spans="1:8" x14ac:dyDescent="0.25">
      <c r="A438" s="26" t="s">
        <v>889</v>
      </c>
      <c r="B438" s="27" t="s">
        <v>1659</v>
      </c>
      <c r="C438" s="27" t="s">
        <v>1665</v>
      </c>
      <c r="D438" s="27" t="s">
        <v>1673</v>
      </c>
      <c r="E438" s="27" t="s">
        <v>1684</v>
      </c>
      <c r="F438" s="32"/>
      <c r="G438" s="53">
        <v>336.24479333435102</v>
      </c>
      <c r="H438" s="30">
        <f t="shared" si="6"/>
        <v>0</v>
      </c>
    </row>
    <row r="439" spans="1:8" x14ac:dyDescent="0.25">
      <c r="A439" s="26" t="s">
        <v>890</v>
      </c>
      <c r="B439" s="27" t="s">
        <v>1659</v>
      </c>
      <c r="C439" s="27" t="s">
        <v>1665</v>
      </c>
      <c r="D439" s="27" t="s">
        <v>1674</v>
      </c>
      <c r="E439" s="27" t="s">
        <v>1684</v>
      </c>
      <c r="F439" s="32"/>
      <c r="G439" s="53">
        <v>407.60989892335999</v>
      </c>
      <c r="H439" s="30">
        <f t="shared" si="6"/>
        <v>0</v>
      </c>
    </row>
    <row r="440" spans="1:8" x14ac:dyDescent="0.25">
      <c r="A440" s="26" t="s">
        <v>891</v>
      </c>
      <c r="B440" s="27" t="s">
        <v>1659</v>
      </c>
      <c r="C440" s="27" t="s">
        <v>1665</v>
      </c>
      <c r="D440" s="27" t="s">
        <v>1675</v>
      </c>
      <c r="E440" s="27" t="s">
        <v>1684</v>
      </c>
      <c r="F440" s="32"/>
      <c r="G440" s="53">
        <v>361.84343102610899</v>
      </c>
      <c r="H440" s="30">
        <f t="shared" si="6"/>
        <v>0</v>
      </c>
    </row>
    <row r="441" spans="1:8" x14ac:dyDescent="0.25">
      <c r="A441" s="26" t="s">
        <v>892</v>
      </c>
      <c r="B441" s="27" t="s">
        <v>1659</v>
      </c>
      <c r="C441" s="27" t="s">
        <v>1665</v>
      </c>
      <c r="D441" s="27" t="s">
        <v>1676</v>
      </c>
      <c r="E441" s="27" t="s">
        <v>1684</v>
      </c>
      <c r="F441" s="32"/>
      <c r="G441" s="53">
        <v>332.33462454491598</v>
      </c>
      <c r="H441" s="30">
        <f t="shared" si="6"/>
        <v>0</v>
      </c>
    </row>
    <row r="442" spans="1:8" x14ac:dyDescent="0.25">
      <c r="A442" s="26" t="s">
        <v>1791</v>
      </c>
      <c r="B442" s="27" t="s">
        <v>1659</v>
      </c>
      <c r="C442" s="27" t="s">
        <v>1665</v>
      </c>
      <c r="D442" s="27" t="s">
        <v>1736</v>
      </c>
      <c r="E442" s="27" t="s">
        <v>1685</v>
      </c>
      <c r="F442" s="32"/>
      <c r="G442" s="53">
        <v>114.910421387686</v>
      </c>
      <c r="H442" s="30">
        <f t="shared" si="6"/>
        <v>0</v>
      </c>
    </row>
    <row r="443" spans="1:8" x14ac:dyDescent="0.25">
      <c r="A443" s="26" t="s">
        <v>893</v>
      </c>
      <c r="B443" s="27" t="s">
        <v>1659</v>
      </c>
      <c r="C443" s="27" t="s">
        <v>1665</v>
      </c>
      <c r="D443" s="27" t="s">
        <v>1670</v>
      </c>
      <c r="E443" s="27" t="s">
        <v>1685</v>
      </c>
      <c r="F443" s="32"/>
      <c r="G443" s="53">
        <v>165.197463976937</v>
      </c>
      <c r="H443" s="30">
        <f t="shared" si="6"/>
        <v>0</v>
      </c>
    </row>
    <row r="444" spans="1:8" x14ac:dyDescent="0.25">
      <c r="A444" s="26" t="s">
        <v>894</v>
      </c>
      <c r="B444" s="27" t="s">
        <v>1659</v>
      </c>
      <c r="C444" s="27" t="s">
        <v>1665</v>
      </c>
      <c r="D444" s="27" t="s">
        <v>1671</v>
      </c>
      <c r="E444" s="27" t="s">
        <v>1685</v>
      </c>
      <c r="F444" s="32"/>
      <c r="G444" s="53">
        <v>201.49200301500301</v>
      </c>
      <c r="H444" s="30">
        <f t="shared" si="6"/>
        <v>0</v>
      </c>
    </row>
    <row r="445" spans="1:8" x14ac:dyDescent="0.25">
      <c r="A445" s="26" t="s">
        <v>895</v>
      </c>
      <c r="B445" s="27" t="s">
        <v>1659</v>
      </c>
      <c r="C445" s="27" t="s">
        <v>1665</v>
      </c>
      <c r="D445" s="27" t="s">
        <v>1672</v>
      </c>
      <c r="E445" s="27" t="s">
        <v>1685</v>
      </c>
      <c r="F445" s="32"/>
      <c r="G445" s="53">
        <v>234.91853745082199</v>
      </c>
      <c r="H445" s="30">
        <f t="shared" si="6"/>
        <v>0</v>
      </c>
    </row>
    <row r="446" spans="1:8" x14ac:dyDescent="0.25">
      <c r="A446" s="26" t="s">
        <v>896</v>
      </c>
      <c r="B446" s="27" t="s">
        <v>1659</v>
      </c>
      <c r="C446" s="27" t="s">
        <v>1665</v>
      </c>
      <c r="D446" s="27" t="s">
        <v>1673</v>
      </c>
      <c r="E446" s="27" t="s">
        <v>1685</v>
      </c>
      <c r="F446" s="32"/>
      <c r="G446" s="53">
        <v>261.62248779426</v>
      </c>
      <c r="H446" s="30">
        <f t="shared" si="6"/>
        <v>0</v>
      </c>
    </row>
    <row r="447" spans="1:8" x14ac:dyDescent="0.25">
      <c r="A447" s="26" t="s">
        <v>897</v>
      </c>
      <c r="B447" s="27" t="s">
        <v>1659</v>
      </c>
      <c r="C447" s="27" t="s">
        <v>1665</v>
      </c>
      <c r="D447" s="27" t="s">
        <v>1674</v>
      </c>
      <c r="E447" s="27" t="s">
        <v>1685</v>
      </c>
      <c r="F447" s="32"/>
      <c r="G447" s="53">
        <v>285.59572704542097</v>
      </c>
      <c r="H447" s="30">
        <f t="shared" si="6"/>
        <v>0</v>
      </c>
    </row>
    <row r="448" spans="1:8" x14ac:dyDescent="0.25">
      <c r="A448" s="26" t="s">
        <v>898</v>
      </c>
      <c r="B448" s="27" t="s">
        <v>1659</v>
      </c>
      <c r="C448" s="27" t="s">
        <v>1665</v>
      </c>
      <c r="D448" s="27" t="s">
        <v>1675</v>
      </c>
      <c r="E448" s="27" t="s">
        <v>1685</v>
      </c>
      <c r="F448" s="32"/>
      <c r="G448" s="53">
        <v>251.497605127968</v>
      </c>
      <c r="H448" s="30">
        <f t="shared" si="6"/>
        <v>0</v>
      </c>
    </row>
    <row r="449" spans="1:8" x14ac:dyDescent="0.25">
      <c r="A449" s="26" t="s">
        <v>899</v>
      </c>
      <c r="B449" s="27" t="s">
        <v>1659</v>
      </c>
      <c r="C449" s="27" t="s">
        <v>1665</v>
      </c>
      <c r="D449" s="27" t="s">
        <v>1676</v>
      </c>
      <c r="E449" s="27" t="s">
        <v>1685</v>
      </c>
      <c r="F449" s="32"/>
      <c r="G449" s="53">
        <v>258.92764455424799</v>
      </c>
      <c r="H449" s="30">
        <f t="shared" si="6"/>
        <v>0</v>
      </c>
    </row>
    <row r="450" spans="1:8" x14ac:dyDescent="0.25">
      <c r="A450" s="26" t="s">
        <v>1792</v>
      </c>
      <c r="B450" s="27" t="s">
        <v>503</v>
      </c>
      <c r="C450" s="27" t="s">
        <v>1665</v>
      </c>
      <c r="D450" s="27" t="s">
        <v>1736</v>
      </c>
      <c r="E450" s="27" t="s">
        <v>1678</v>
      </c>
      <c r="F450" s="32"/>
      <c r="G450" s="53">
        <v>103.453628787081</v>
      </c>
      <c r="H450" s="30">
        <f t="shared" ref="H450:H513" si="7">G450*F450</f>
        <v>0</v>
      </c>
    </row>
    <row r="451" spans="1:8" x14ac:dyDescent="0.25">
      <c r="A451" s="26" t="s">
        <v>900</v>
      </c>
      <c r="B451" s="27" t="s">
        <v>503</v>
      </c>
      <c r="C451" s="27" t="s">
        <v>1665</v>
      </c>
      <c r="D451" s="27" t="s">
        <v>1670</v>
      </c>
      <c r="E451" s="27" t="s">
        <v>1678</v>
      </c>
      <c r="F451" s="32"/>
      <c r="G451" s="53">
        <v>145.09487600009399</v>
      </c>
      <c r="H451" s="30">
        <f t="shared" si="7"/>
        <v>0</v>
      </c>
    </row>
    <row r="452" spans="1:8" x14ac:dyDescent="0.25">
      <c r="A452" s="26" t="s">
        <v>901</v>
      </c>
      <c r="B452" s="27" t="s">
        <v>503</v>
      </c>
      <c r="C452" s="27" t="s">
        <v>1665</v>
      </c>
      <c r="D452" s="27" t="s">
        <v>1671</v>
      </c>
      <c r="E452" s="27" t="s">
        <v>1678</v>
      </c>
      <c r="F452" s="32"/>
      <c r="G452" s="53">
        <v>176.27936639987399</v>
      </c>
      <c r="H452" s="30">
        <f t="shared" si="7"/>
        <v>0</v>
      </c>
    </row>
    <row r="453" spans="1:8" x14ac:dyDescent="0.25">
      <c r="A453" s="26" t="s">
        <v>902</v>
      </c>
      <c r="B453" s="27" t="s">
        <v>503</v>
      </c>
      <c r="C453" s="27" t="s">
        <v>1665</v>
      </c>
      <c r="D453" s="27" t="s">
        <v>1672</v>
      </c>
      <c r="E453" s="27" t="s">
        <v>1678</v>
      </c>
      <c r="F453" s="32"/>
      <c r="G453" s="53">
        <v>209.66975078737599</v>
      </c>
      <c r="H453" s="30">
        <f t="shared" si="7"/>
        <v>0</v>
      </c>
    </row>
    <row r="454" spans="1:8" x14ac:dyDescent="0.25">
      <c r="A454" s="26" t="s">
        <v>903</v>
      </c>
      <c r="B454" s="27" t="s">
        <v>503</v>
      </c>
      <c r="C454" s="27" t="s">
        <v>1665</v>
      </c>
      <c r="D454" s="27" t="s">
        <v>1673</v>
      </c>
      <c r="E454" s="27" t="s">
        <v>1678</v>
      </c>
      <c r="F454" s="32"/>
      <c r="G454" s="53">
        <v>230.41260311376899</v>
      </c>
      <c r="H454" s="30">
        <f t="shared" si="7"/>
        <v>0</v>
      </c>
    </row>
    <row r="455" spans="1:8" x14ac:dyDescent="0.25">
      <c r="A455" s="26" t="s">
        <v>904</v>
      </c>
      <c r="B455" s="27" t="s">
        <v>503</v>
      </c>
      <c r="C455" s="27" t="s">
        <v>1665</v>
      </c>
      <c r="D455" s="27" t="s">
        <v>1674</v>
      </c>
      <c r="E455" s="27" t="s">
        <v>1678</v>
      </c>
      <c r="F455" s="32"/>
      <c r="G455" s="53">
        <v>256.110053963138</v>
      </c>
      <c r="H455" s="30">
        <f t="shared" si="7"/>
        <v>0</v>
      </c>
    </row>
    <row r="456" spans="1:8" x14ac:dyDescent="0.25">
      <c r="A456" s="26" t="s">
        <v>905</v>
      </c>
      <c r="B456" s="27" t="s">
        <v>503</v>
      </c>
      <c r="C456" s="27" t="s">
        <v>1665</v>
      </c>
      <c r="D456" s="27" t="s">
        <v>1675</v>
      </c>
      <c r="E456" s="27" t="s">
        <v>1678</v>
      </c>
      <c r="F456" s="32"/>
      <c r="G456" s="53">
        <v>223.68607574475601</v>
      </c>
      <c r="H456" s="30">
        <f t="shared" si="7"/>
        <v>0</v>
      </c>
    </row>
    <row r="457" spans="1:8" x14ac:dyDescent="0.25">
      <c r="A457" s="26" t="s">
        <v>906</v>
      </c>
      <c r="B457" s="27" t="s">
        <v>503</v>
      </c>
      <c r="C457" s="27" t="s">
        <v>1665</v>
      </c>
      <c r="D457" s="27" t="s">
        <v>1676</v>
      </c>
      <c r="E457" s="27" t="s">
        <v>1678</v>
      </c>
      <c r="F457" s="32"/>
      <c r="G457" s="53">
        <v>218.553989979069</v>
      </c>
      <c r="H457" s="30">
        <f t="shared" si="7"/>
        <v>0</v>
      </c>
    </row>
    <row r="458" spans="1:8" x14ac:dyDescent="0.25">
      <c r="A458" s="26" t="s">
        <v>1793</v>
      </c>
      <c r="B458" s="27" t="s">
        <v>503</v>
      </c>
      <c r="C458" s="27" t="s">
        <v>1665</v>
      </c>
      <c r="D458" s="27" t="s">
        <v>1736</v>
      </c>
      <c r="E458" s="27" t="s">
        <v>1679</v>
      </c>
      <c r="F458" s="32"/>
      <c r="G458" s="53">
        <v>195.28046910815499</v>
      </c>
      <c r="H458" s="30">
        <f t="shared" si="7"/>
        <v>0</v>
      </c>
    </row>
    <row r="459" spans="1:8" x14ac:dyDescent="0.25">
      <c r="A459" s="26" t="s">
        <v>907</v>
      </c>
      <c r="B459" s="27" t="s">
        <v>503</v>
      </c>
      <c r="C459" s="27" t="s">
        <v>1665</v>
      </c>
      <c r="D459" s="27" t="s">
        <v>1670</v>
      </c>
      <c r="E459" s="27" t="s">
        <v>1679</v>
      </c>
      <c r="F459" s="32"/>
      <c r="G459" s="53">
        <v>258.53317421410497</v>
      </c>
      <c r="H459" s="30">
        <f t="shared" si="7"/>
        <v>0</v>
      </c>
    </row>
    <row r="460" spans="1:8" x14ac:dyDescent="0.25">
      <c r="A460" s="26" t="s">
        <v>908</v>
      </c>
      <c r="B460" s="27" t="s">
        <v>503</v>
      </c>
      <c r="C460" s="27" t="s">
        <v>1665</v>
      </c>
      <c r="D460" s="27" t="s">
        <v>1671</v>
      </c>
      <c r="E460" s="27" t="s">
        <v>1679</v>
      </c>
      <c r="F460" s="32"/>
      <c r="G460" s="53">
        <v>299.80630210571201</v>
      </c>
      <c r="H460" s="30">
        <f t="shared" si="7"/>
        <v>0</v>
      </c>
    </row>
    <row r="461" spans="1:8" x14ac:dyDescent="0.25">
      <c r="A461" s="26" t="s">
        <v>909</v>
      </c>
      <c r="B461" s="27" t="s">
        <v>503</v>
      </c>
      <c r="C461" s="27" t="s">
        <v>1665</v>
      </c>
      <c r="D461" s="27" t="s">
        <v>1672</v>
      </c>
      <c r="E461" s="27" t="s">
        <v>1679</v>
      </c>
      <c r="F461" s="32"/>
      <c r="G461" s="53">
        <v>332.15990579530302</v>
      </c>
      <c r="H461" s="30">
        <f t="shared" si="7"/>
        <v>0</v>
      </c>
    </row>
    <row r="462" spans="1:8" x14ac:dyDescent="0.25">
      <c r="A462" s="26" t="s">
        <v>910</v>
      </c>
      <c r="B462" s="27" t="s">
        <v>503</v>
      </c>
      <c r="C462" s="27" t="s">
        <v>1665</v>
      </c>
      <c r="D462" s="27" t="s">
        <v>1673</v>
      </c>
      <c r="E462" s="27" t="s">
        <v>1679</v>
      </c>
      <c r="F462" s="32"/>
      <c r="G462" s="53">
        <v>369.30272320226197</v>
      </c>
      <c r="H462" s="30">
        <f t="shared" si="7"/>
        <v>0</v>
      </c>
    </row>
    <row r="463" spans="1:8" x14ac:dyDescent="0.25">
      <c r="A463" s="26" t="s">
        <v>911</v>
      </c>
      <c r="B463" s="27" t="s">
        <v>503</v>
      </c>
      <c r="C463" s="27" t="s">
        <v>1665</v>
      </c>
      <c r="D463" s="27" t="s">
        <v>1674</v>
      </c>
      <c r="E463" s="27" t="s">
        <v>1679</v>
      </c>
      <c r="F463" s="32"/>
      <c r="G463" s="53">
        <v>452.92194133000299</v>
      </c>
      <c r="H463" s="30">
        <f t="shared" si="7"/>
        <v>0</v>
      </c>
    </row>
    <row r="464" spans="1:8" x14ac:dyDescent="0.25">
      <c r="A464" s="26" t="s">
        <v>912</v>
      </c>
      <c r="B464" s="27" t="s">
        <v>503</v>
      </c>
      <c r="C464" s="27" t="s">
        <v>1665</v>
      </c>
      <c r="D464" s="27" t="s">
        <v>1675</v>
      </c>
      <c r="E464" s="27" t="s">
        <v>1679</v>
      </c>
      <c r="F464" s="32"/>
      <c r="G464" s="53">
        <v>411.77660639042398</v>
      </c>
      <c r="H464" s="30">
        <f t="shared" si="7"/>
        <v>0</v>
      </c>
    </row>
    <row r="465" spans="1:8" x14ac:dyDescent="0.25">
      <c r="A465" s="26" t="s">
        <v>913</v>
      </c>
      <c r="B465" s="27" t="s">
        <v>503</v>
      </c>
      <c r="C465" s="27" t="s">
        <v>1665</v>
      </c>
      <c r="D465" s="27" t="s">
        <v>1676</v>
      </c>
      <c r="E465" s="27" t="s">
        <v>1679</v>
      </c>
      <c r="F465" s="32"/>
      <c r="G465" s="53">
        <v>351.47301312192099</v>
      </c>
      <c r="H465" s="30">
        <f t="shared" si="7"/>
        <v>0</v>
      </c>
    </row>
    <row r="466" spans="1:8" x14ac:dyDescent="0.25">
      <c r="A466" s="26" t="s">
        <v>1794</v>
      </c>
      <c r="B466" s="27" t="s">
        <v>503</v>
      </c>
      <c r="C466" s="27" t="s">
        <v>1665</v>
      </c>
      <c r="D466" s="27" t="s">
        <v>1736</v>
      </c>
      <c r="E466" s="27" t="s">
        <v>1680</v>
      </c>
      <c r="F466" s="32"/>
      <c r="G466" s="53">
        <v>157.11823114250001</v>
      </c>
      <c r="H466" s="30">
        <f t="shared" si="7"/>
        <v>0</v>
      </c>
    </row>
    <row r="467" spans="1:8" x14ac:dyDescent="0.25">
      <c r="A467" s="26" t="s">
        <v>914</v>
      </c>
      <c r="B467" s="27" t="s">
        <v>503</v>
      </c>
      <c r="C467" s="27" t="s">
        <v>1665</v>
      </c>
      <c r="D467" s="27" t="s">
        <v>1670</v>
      </c>
      <c r="E467" s="27" t="s">
        <v>1680</v>
      </c>
      <c r="F467" s="32"/>
      <c r="G467" s="53">
        <v>208.95348613300999</v>
      </c>
      <c r="H467" s="30">
        <f t="shared" si="7"/>
        <v>0</v>
      </c>
    </row>
    <row r="468" spans="1:8" x14ac:dyDescent="0.25">
      <c r="A468" s="26" t="s">
        <v>915</v>
      </c>
      <c r="B468" s="27" t="s">
        <v>503</v>
      </c>
      <c r="C468" s="27" t="s">
        <v>1665</v>
      </c>
      <c r="D468" s="27" t="s">
        <v>1671</v>
      </c>
      <c r="E468" s="27" t="s">
        <v>1680</v>
      </c>
      <c r="F468" s="32"/>
      <c r="G468" s="53">
        <v>242.752142482626</v>
      </c>
      <c r="H468" s="30">
        <f t="shared" si="7"/>
        <v>0</v>
      </c>
    </row>
    <row r="469" spans="1:8" x14ac:dyDescent="0.25">
      <c r="A469" s="26" t="s">
        <v>916</v>
      </c>
      <c r="B469" s="27" t="s">
        <v>503</v>
      </c>
      <c r="C469" s="27" t="s">
        <v>1665</v>
      </c>
      <c r="D469" s="27" t="s">
        <v>1672</v>
      </c>
      <c r="E469" s="27" t="s">
        <v>1680</v>
      </c>
      <c r="F469" s="32"/>
      <c r="G469" s="53">
        <v>279.45941528391</v>
      </c>
      <c r="H469" s="30">
        <f t="shared" si="7"/>
        <v>0</v>
      </c>
    </row>
    <row r="470" spans="1:8" x14ac:dyDescent="0.25">
      <c r="A470" s="26" t="s">
        <v>917</v>
      </c>
      <c r="B470" s="27" t="s">
        <v>503</v>
      </c>
      <c r="C470" s="27" t="s">
        <v>1665</v>
      </c>
      <c r="D470" s="27" t="s">
        <v>1673</v>
      </c>
      <c r="E470" s="27" t="s">
        <v>1680</v>
      </c>
      <c r="F470" s="32"/>
      <c r="G470" s="53">
        <v>319.137279831505</v>
      </c>
      <c r="H470" s="30">
        <f t="shared" si="7"/>
        <v>0</v>
      </c>
    </row>
    <row r="471" spans="1:8" x14ac:dyDescent="0.25">
      <c r="A471" s="26" t="s">
        <v>918</v>
      </c>
      <c r="B471" s="27" t="s">
        <v>503</v>
      </c>
      <c r="C471" s="27" t="s">
        <v>1665</v>
      </c>
      <c r="D471" s="27" t="s">
        <v>1674</v>
      </c>
      <c r="E471" s="27" t="s">
        <v>1680</v>
      </c>
      <c r="F471" s="32"/>
      <c r="G471" s="53">
        <v>346.13399832764401</v>
      </c>
      <c r="H471" s="30">
        <f t="shared" si="7"/>
        <v>0</v>
      </c>
    </row>
    <row r="472" spans="1:8" x14ac:dyDescent="0.25">
      <c r="A472" s="26" t="s">
        <v>919</v>
      </c>
      <c r="B472" s="27" t="s">
        <v>503</v>
      </c>
      <c r="C472" s="27" t="s">
        <v>1665</v>
      </c>
      <c r="D472" s="27" t="s">
        <v>1675</v>
      </c>
      <c r="E472" s="27" t="s">
        <v>1680</v>
      </c>
      <c r="F472" s="32"/>
      <c r="G472" s="53">
        <v>319.49139310491</v>
      </c>
      <c r="H472" s="30">
        <f t="shared" si="7"/>
        <v>0</v>
      </c>
    </row>
    <row r="473" spans="1:8" x14ac:dyDescent="0.25">
      <c r="A473" s="26" t="s">
        <v>920</v>
      </c>
      <c r="B473" s="27" t="s">
        <v>503</v>
      </c>
      <c r="C473" s="27" t="s">
        <v>1665</v>
      </c>
      <c r="D473" s="27" t="s">
        <v>1676</v>
      </c>
      <c r="E473" s="27" t="s">
        <v>1680</v>
      </c>
      <c r="F473" s="32"/>
      <c r="G473" s="53">
        <v>301.99164756755698</v>
      </c>
      <c r="H473" s="30">
        <f t="shared" si="7"/>
        <v>0</v>
      </c>
    </row>
    <row r="474" spans="1:8" x14ac:dyDescent="0.25">
      <c r="A474" s="26" t="s">
        <v>1795</v>
      </c>
      <c r="B474" s="27" t="s">
        <v>503</v>
      </c>
      <c r="C474" s="27" t="s">
        <v>1665</v>
      </c>
      <c r="D474" s="27" t="s">
        <v>1736</v>
      </c>
      <c r="E474" s="27" t="s">
        <v>1681</v>
      </c>
      <c r="F474" s="32"/>
      <c r="G474" s="53">
        <v>106.435410170072</v>
      </c>
      <c r="H474" s="30">
        <f t="shared" si="7"/>
        <v>0</v>
      </c>
    </row>
    <row r="475" spans="1:8" x14ac:dyDescent="0.25">
      <c r="A475" s="26" t="s">
        <v>921</v>
      </c>
      <c r="B475" s="27" t="s">
        <v>503</v>
      </c>
      <c r="C475" s="27" t="s">
        <v>1665</v>
      </c>
      <c r="D475" s="27" t="s">
        <v>1670</v>
      </c>
      <c r="E475" s="27" t="s">
        <v>1681</v>
      </c>
      <c r="F475" s="32"/>
      <c r="G475" s="53">
        <v>150.385542520298</v>
      </c>
      <c r="H475" s="30">
        <f t="shared" si="7"/>
        <v>0</v>
      </c>
    </row>
    <row r="476" spans="1:8" x14ac:dyDescent="0.25">
      <c r="A476" s="26" t="s">
        <v>922</v>
      </c>
      <c r="B476" s="27" t="s">
        <v>503</v>
      </c>
      <c r="C476" s="27" t="s">
        <v>1665</v>
      </c>
      <c r="D476" s="27" t="s">
        <v>1671</v>
      </c>
      <c r="E476" s="27" t="s">
        <v>1681</v>
      </c>
      <c r="F476" s="32"/>
      <c r="G476" s="53">
        <v>174.41357136900501</v>
      </c>
      <c r="H476" s="30">
        <f t="shared" si="7"/>
        <v>0</v>
      </c>
    </row>
    <row r="477" spans="1:8" x14ac:dyDescent="0.25">
      <c r="A477" s="26" t="s">
        <v>923</v>
      </c>
      <c r="B477" s="27" t="s">
        <v>503</v>
      </c>
      <c r="C477" s="27" t="s">
        <v>1665</v>
      </c>
      <c r="D477" s="27" t="s">
        <v>1672</v>
      </c>
      <c r="E477" s="27" t="s">
        <v>1681</v>
      </c>
      <c r="F477" s="32"/>
      <c r="G477" s="53">
        <v>195.03035414425099</v>
      </c>
      <c r="H477" s="30">
        <f t="shared" si="7"/>
        <v>0</v>
      </c>
    </row>
    <row r="478" spans="1:8" x14ac:dyDescent="0.25">
      <c r="A478" s="26" t="s">
        <v>924</v>
      </c>
      <c r="B478" s="27" t="s">
        <v>503</v>
      </c>
      <c r="C478" s="27" t="s">
        <v>1665</v>
      </c>
      <c r="D478" s="27" t="s">
        <v>1673</v>
      </c>
      <c r="E478" s="27" t="s">
        <v>1681</v>
      </c>
      <c r="F478" s="32"/>
      <c r="G478" s="53">
        <v>211.70704623861701</v>
      </c>
      <c r="H478" s="30">
        <f t="shared" si="7"/>
        <v>0</v>
      </c>
    </row>
    <row r="479" spans="1:8" x14ac:dyDescent="0.25">
      <c r="A479" s="26" t="s">
        <v>925</v>
      </c>
      <c r="B479" s="27" t="s">
        <v>503</v>
      </c>
      <c r="C479" s="27" t="s">
        <v>1665</v>
      </c>
      <c r="D479" s="27" t="s">
        <v>1674</v>
      </c>
      <c r="E479" s="27" t="s">
        <v>1681</v>
      </c>
      <c r="F479" s="32"/>
      <c r="G479" s="53">
        <v>214.89693027995</v>
      </c>
      <c r="H479" s="30">
        <f t="shared" si="7"/>
        <v>0</v>
      </c>
    </row>
    <row r="480" spans="1:8" x14ac:dyDescent="0.25">
      <c r="A480" s="26" t="s">
        <v>926</v>
      </c>
      <c r="B480" s="27" t="s">
        <v>503</v>
      </c>
      <c r="C480" s="27" t="s">
        <v>1665</v>
      </c>
      <c r="D480" s="27" t="s">
        <v>1675</v>
      </c>
      <c r="E480" s="27" t="s">
        <v>1681</v>
      </c>
      <c r="F480" s="32"/>
      <c r="G480" s="53">
        <v>192.213142592293</v>
      </c>
      <c r="H480" s="30">
        <f t="shared" si="7"/>
        <v>0</v>
      </c>
    </row>
    <row r="481" spans="1:8" x14ac:dyDescent="0.25">
      <c r="A481" s="26" t="s">
        <v>927</v>
      </c>
      <c r="B481" s="27" t="s">
        <v>503</v>
      </c>
      <c r="C481" s="27" t="s">
        <v>1665</v>
      </c>
      <c r="D481" s="27" t="s">
        <v>1676</v>
      </c>
      <c r="E481" s="27" t="s">
        <v>1681</v>
      </c>
      <c r="F481" s="32"/>
      <c r="G481" s="53">
        <v>214.33568898491799</v>
      </c>
      <c r="H481" s="30">
        <f t="shared" si="7"/>
        <v>0</v>
      </c>
    </row>
    <row r="482" spans="1:8" x14ac:dyDescent="0.25">
      <c r="A482" s="26" t="s">
        <v>1796</v>
      </c>
      <c r="B482" s="27" t="s">
        <v>503</v>
      </c>
      <c r="C482" s="27" t="s">
        <v>1665</v>
      </c>
      <c r="D482" s="27" t="s">
        <v>1736</v>
      </c>
      <c r="E482" s="27" t="s">
        <v>1682</v>
      </c>
      <c r="F482" s="32"/>
      <c r="G482" s="53">
        <v>110.628066834205</v>
      </c>
      <c r="H482" s="30">
        <f t="shared" si="7"/>
        <v>0</v>
      </c>
    </row>
    <row r="483" spans="1:8" x14ac:dyDescent="0.25">
      <c r="A483" s="26" t="s">
        <v>928</v>
      </c>
      <c r="B483" s="27" t="s">
        <v>503</v>
      </c>
      <c r="C483" s="27" t="s">
        <v>1665</v>
      </c>
      <c r="D483" s="27" t="s">
        <v>1670</v>
      </c>
      <c r="E483" s="27" t="s">
        <v>1682</v>
      </c>
      <c r="F483" s="32"/>
      <c r="G483" s="53">
        <v>155.38255107034399</v>
      </c>
      <c r="H483" s="30">
        <f t="shared" si="7"/>
        <v>0</v>
      </c>
    </row>
    <row r="484" spans="1:8" x14ac:dyDescent="0.25">
      <c r="A484" s="26" t="s">
        <v>929</v>
      </c>
      <c r="B484" s="27" t="s">
        <v>503</v>
      </c>
      <c r="C484" s="27" t="s">
        <v>1665</v>
      </c>
      <c r="D484" s="27" t="s">
        <v>1671</v>
      </c>
      <c r="E484" s="27" t="s">
        <v>1682</v>
      </c>
      <c r="F484" s="32"/>
      <c r="G484" s="53">
        <v>186.03749611214201</v>
      </c>
      <c r="H484" s="30">
        <f t="shared" si="7"/>
        <v>0</v>
      </c>
    </row>
    <row r="485" spans="1:8" x14ac:dyDescent="0.25">
      <c r="A485" s="26" t="s">
        <v>930</v>
      </c>
      <c r="B485" s="27" t="s">
        <v>503</v>
      </c>
      <c r="C485" s="27" t="s">
        <v>1665</v>
      </c>
      <c r="D485" s="27" t="s">
        <v>1672</v>
      </c>
      <c r="E485" s="27" t="s">
        <v>1682</v>
      </c>
      <c r="F485" s="32"/>
      <c r="G485" s="53">
        <v>201.47656531215699</v>
      </c>
      <c r="H485" s="30">
        <f t="shared" si="7"/>
        <v>0</v>
      </c>
    </row>
    <row r="486" spans="1:8" x14ac:dyDescent="0.25">
      <c r="A486" s="26" t="s">
        <v>931</v>
      </c>
      <c r="B486" s="27" t="s">
        <v>503</v>
      </c>
      <c r="C486" s="27" t="s">
        <v>1665</v>
      </c>
      <c r="D486" s="27" t="s">
        <v>1673</v>
      </c>
      <c r="E486" s="27" t="s">
        <v>1682</v>
      </c>
      <c r="F486" s="32"/>
      <c r="G486" s="53">
        <v>224.63697982052599</v>
      </c>
      <c r="H486" s="30">
        <f t="shared" si="7"/>
        <v>0</v>
      </c>
    </row>
    <row r="487" spans="1:8" x14ac:dyDescent="0.25">
      <c r="A487" s="26" t="s">
        <v>932</v>
      </c>
      <c r="B487" s="27" t="s">
        <v>503</v>
      </c>
      <c r="C487" s="27" t="s">
        <v>1665</v>
      </c>
      <c r="D487" s="27" t="s">
        <v>1674</v>
      </c>
      <c r="E487" s="27" t="s">
        <v>1682</v>
      </c>
      <c r="F487" s="32"/>
      <c r="G487" s="53">
        <v>302.54355775811001</v>
      </c>
      <c r="H487" s="30">
        <f t="shared" si="7"/>
        <v>0</v>
      </c>
    </row>
    <row r="488" spans="1:8" x14ac:dyDescent="0.25">
      <c r="A488" s="26" t="s">
        <v>933</v>
      </c>
      <c r="B488" s="27" t="s">
        <v>503</v>
      </c>
      <c r="C488" s="27" t="s">
        <v>1665</v>
      </c>
      <c r="D488" s="27" t="s">
        <v>1675</v>
      </c>
      <c r="E488" s="27" t="s">
        <v>1682</v>
      </c>
      <c r="F488" s="32"/>
      <c r="G488" s="53">
        <v>259.29155228511098</v>
      </c>
      <c r="H488" s="30">
        <f t="shared" si="7"/>
        <v>0</v>
      </c>
    </row>
    <row r="489" spans="1:8" x14ac:dyDescent="0.25">
      <c r="A489" s="26" t="s">
        <v>934</v>
      </c>
      <c r="B489" s="27" t="s">
        <v>503</v>
      </c>
      <c r="C489" s="27" t="s">
        <v>1665</v>
      </c>
      <c r="D489" s="27" t="s">
        <v>1676</v>
      </c>
      <c r="E489" s="27" t="s">
        <v>1682</v>
      </c>
      <c r="F489" s="32"/>
      <c r="G489" s="53">
        <v>224.78339252618699</v>
      </c>
      <c r="H489" s="30">
        <f t="shared" si="7"/>
        <v>0</v>
      </c>
    </row>
    <row r="490" spans="1:8" x14ac:dyDescent="0.25">
      <c r="A490" s="26" t="s">
        <v>1797</v>
      </c>
      <c r="B490" s="27" t="s">
        <v>503</v>
      </c>
      <c r="C490" s="27" t="s">
        <v>1665</v>
      </c>
      <c r="D490" s="27" t="s">
        <v>1736</v>
      </c>
      <c r="E490" s="27" t="s">
        <v>1683</v>
      </c>
      <c r="F490" s="32"/>
      <c r="G490" s="53">
        <v>118.951283468098</v>
      </c>
      <c r="H490" s="30">
        <f t="shared" si="7"/>
        <v>0</v>
      </c>
    </row>
    <row r="491" spans="1:8" x14ac:dyDescent="0.25">
      <c r="A491" s="26" t="s">
        <v>935</v>
      </c>
      <c r="B491" s="27" t="s">
        <v>503</v>
      </c>
      <c r="C491" s="27" t="s">
        <v>1665</v>
      </c>
      <c r="D491" s="27" t="s">
        <v>1670</v>
      </c>
      <c r="E491" s="27" t="s">
        <v>1683</v>
      </c>
      <c r="F491" s="32"/>
      <c r="G491" s="53">
        <v>164.26084914152699</v>
      </c>
      <c r="H491" s="30">
        <f t="shared" si="7"/>
        <v>0</v>
      </c>
    </row>
    <row r="492" spans="1:8" x14ac:dyDescent="0.25">
      <c r="A492" s="26" t="s">
        <v>936</v>
      </c>
      <c r="B492" s="27" t="s">
        <v>503</v>
      </c>
      <c r="C492" s="27" t="s">
        <v>1665</v>
      </c>
      <c r="D492" s="27" t="s">
        <v>1671</v>
      </c>
      <c r="E492" s="27" t="s">
        <v>1683</v>
      </c>
      <c r="F492" s="32"/>
      <c r="G492" s="53">
        <v>193.510272111825</v>
      </c>
      <c r="H492" s="30">
        <f t="shared" si="7"/>
        <v>0</v>
      </c>
    </row>
    <row r="493" spans="1:8" x14ac:dyDescent="0.25">
      <c r="A493" s="26" t="s">
        <v>937</v>
      </c>
      <c r="B493" s="27" t="s">
        <v>503</v>
      </c>
      <c r="C493" s="27" t="s">
        <v>1665</v>
      </c>
      <c r="D493" s="27" t="s">
        <v>1672</v>
      </c>
      <c r="E493" s="27" t="s">
        <v>1683</v>
      </c>
      <c r="F493" s="32"/>
      <c r="G493" s="53">
        <v>219.26614922652001</v>
      </c>
      <c r="H493" s="30">
        <f t="shared" si="7"/>
        <v>0</v>
      </c>
    </row>
    <row r="494" spans="1:8" x14ac:dyDescent="0.25">
      <c r="A494" s="26" t="s">
        <v>938</v>
      </c>
      <c r="B494" s="27" t="s">
        <v>503</v>
      </c>
      <c r="C494" s="27" t="s">
        <v>1665</v>
      </c>
      <c r="D494" s="27" t="s">
        <v>1673</v>
      </c>
      <c r="E494" s="27" t="s">
        <v>1683</v>
      </c>
      <c r="F494" s="32"/>
      <c r="G494" s="53">
        <v>241.97768769011199</v>
      </c>
      <c r="H494" s="30">
        <f t="shared" si="7"/>
        <v>0</v>
      </c>
    </row>
    <row r="495" spans="1:8" x14ac:dyDescent="0.25">
      <c r="A495" s="26" t="s">
        <v>939</v>
      </c>
      <c r="B495" s="27" t="s">
        <v>503</v>
      </c>
      <c r="C495" s="27" t="s">
        <v>1665</v>
      </c>
      <c r="D495" s="27" t="s">
        <v>1674</v>
      </c>
      <c r="E495" s="27" t="s">
        <v>1683</v>
      </c>
      <c r="F495" s="32"/>
      <c r="G495" s="53">
        <v>268.72058987229701</v>
      </c>
      <c r="H495" s="30">
        <f t="shared" si="7"/>
        <v>0</v>
      </c>
    </row>
    <row r="496" spans="1:8" x14ac:dyDescent="0.25">
      <c r="A496" s="26" t="s">
        <v>940</v>
      </c>
      <c r="B496" s="27" t="s">
        <v>503</v>
      </c>
      <c r="C496" s="27" t="s">
        <v>1665</v>
      </c>
      <c r="D496" s="27" t="s">
        <v>1675</v>
      </c>
      <c r="E496" s="27" t="s">
        <v>1683</v>
      </c>
      <c r="F496" s="32"/>
      <c r="G496" s="53">
        <v>221.33939307710301</v>
      </c>
      <c r="H496" s="30">
        <f t="shared" si="7"/>
        <v>0</v>
      </c>
    </row>
    <row r="497" spans="1:8" x14ac:dyDescent="0.25">
      <c r="A497" s="26" t="s">
        <v>941</v>
      </c>
      <c r="B497" s="27" t="s">
        <v>503</v>
      </c>
      <c r="C497" s="27" t="s">
        <v>1665</v>
      </c>
      <c r="D497" s="27" t="s">
        <v>1676</v>
      </c>
      <c r="E497" s="27" t="s">
        <v>1683</v>
      </c>
      <c r="F497" s="32"/>
      <c r="G497" s="53">
        <v>235.18231507979701</v>
      </c>
      <c r="H497" s="30">
        <f t="shared" si="7"/>
        <v>0</v>
      </c>
    </row>
    <row r="498" spans="1:8" x14ac:dyDescent="0.25">
      <c r="A498" s="26" t="s">
        <v>1798</v>
      </c>
      <c r="B498" s="27" t="s">
        <v>503</v>
      </c>
      <c r="C498" s="27" t="s">
        <v>1665</v>
      </c>
      <c r="D498" s="27" t="s">
        <v>1736</v>
      </c>
      <c r="E498" s="27" t="s">
        <v>1684</v>
      </c>
      <c r="F498" s="32"/>
      <c r="G498" s="53">
        <v>137.011018532479</v>
      </c>
      <c r="H498" s="30">
        <f t="shared" si="7"/>
        <v>0</v>
      </c>
    </row>
    <row r="499" spans="1:8" x14ac:dyDescent="0.25">
      <c r="A499" s="26" t="s">
        <v>942</v>
      </c>
      <c r="B499" s="27" t="s">
        <v>503</v>
      </c>
      <c r="C499" s="27" t="s">
        <v>1665</v>
      </c>
      <c r="D499" s="27" t="s">
        <v>1670</v>
      </c>
      <c r="E499" s="27" t="s">
        <v>1684</v>
      </c>
      <c r="F499" s="32"/>
      <c r="G499" s="53">
        <v>184.78444430523101</v>
      </c>
      <c r="H499" s="30">
        <f t="shared" si="7"/>
        <v>0</v>
      </c>
    </row>
    <row r="500" spans="1:8" x14ac:dyDescent="0.25">
      <c r="A500" s="26" t="s">
        <v>943</v>
      </c>
      <c r="B500" s="27" t="s">
        <v>503</v>
      </c>
      <c r="C500" s="27" t="s">
        <v>1665</v>
      </c>
      <c r="D500" s="27" t="s">
        <v>1671</v>
      </c>
      <c r="E500" s="27" t="s">
        <v>1684</v>
      </c>
      <c r="F500" s="32"/>
      <c r="G500" s="53">
        <v>209.61390358942</v>
      </c>
      <c r="H500" s="30">
        <f t="shared" si="7"/>
        <v>0</v>
      </c>
    </row>
    <row r="501" spans="1:8" x14ac:dyDescent="0.25">
      <c r="A501" s="26" t="s">
        <v>944</v>
      </c>
      <c r="B501" s="27" t="s">
        <v>503</v>
      </c>
      <c r="C501" s="27" t="s">
        <v>1665</v>
      </c>
      <c r="D501" s="27" t="s">
        <v>1672</v>
      </c>
      <c r="E501" s="27" t="s">
        <v>1684</v>
      </c>
      <c r="F501" s="32"/>
      <c r="G501" s="53">
        <v>229.95381215133099</v>
      </c>
      <c r="H501" s="30">
        <f t="shared" si="7"/>
        <v>0</v>
      </c>
    </row>
    <row r="502" spans="1:8" x14ac:dyDescent="0.25">
      <c r="A502" s="26" t="s">
        <v>945</v>
      </c>
      <c r="B502" s="27" t="s">
        <v>503</v>
      </c>
      <c r="C502" s="27" t="s">
        <v>1665</v>
      </c>
      <c r="D502" s="27" t="s">
        <v>1673</v>
      </c>
      <c r="E502" s="27" t="s">
        <v>1684</v>
      </c>
      <c r="F502" s="32"/>
      <c r="G502" s="53">
        <v>251.15246811622399</v>
      </c>
      <c r="H502" s="30">
        <f t="shared" si="7"/>
        <v>0</v>
      </c>
    </row>
    <row r="503" spans="1:8" x14ac:dyDescent="0.25">
      <c r="A503" s="26" t="s">
        <v>946</v>
      </c>
      <c r="B503" s="27" t="s">
        <v>503</v>
      </c>
      <c r="C503" s="27" t="s">
        <v>1665</v>
      </c>
      <c r="D503" s="27" t="s">
        <v>1674</v>
      </c>
      <c r="E503" s="27" t="s">
        <v>1684</v>
      </c>
      <c r="F503" s="32"/>
      <c r="G503" s="53">
        <v>297.43130383398801</v>
      </c>
      <c r="H503" s="30">
        <f t="shared" si="7"/>
        <v>0</v>
      </c>
    </row>
    <row r="504" spans="1:8" x14ac:dyDescent="0.25">
      <c r="A504" s="26" t="s">
        <v>947</v>
      </c>
      <c r="B504" s="27" t="s">
        <v>503</v>
      </c>
      <c r="C504" s="27" t="s">
        <v>1665</v>
      </c>
      <c r="D504" s="27" t="s">
        <v>1675</v>
      </c>
      <c r="E504" s="27" t="s">
        <v>1684</v>
      </c>
      <c r="F504" s="32"/>
      <c r="G504" s="53">
        <v>269.85184397136197</v>
      </c>
      <c r="H504" s="30">
        <f t="shared" si="7"/>
        <v>0</v>
      </c>
    </row>
    <row r="505" spans="1:8" x14ac:dyDescent="0.25">
      <c r="A505" s="26" t="s">
        <v>948</v>
      </c>
      <c r="B505" s="27" t="s">
        <v>503</v>
      </c>
      <c r="C505" s="27" t="s">
        <v>1665</v>
      </c>
      <c r="D505" s="27" t="s">
        <v>1676</v>
      </c>
      <c r="E505" s="27" t="s">
        <v>1684</v>
      </c>
      <c r="F505" s="32"/>
      <c r="G505" s="53">
        <v>257.38680672368099</v>
      </c>
      <c r="H505" s="30">
        <f t="shared" si="7"/>
        <v>0</v>
      </c>
    </row>
    <row r="506" spans="1:8" x14ac:dyDescent="0.25">
      <c r="A506" s="26" t="s">
        <v>1799</v>
      </c>
      <c r="B506" s="27" t="s">
        <v>503</v>
      </c>
      <c r="C506" s="27" t="s">
        <v>1665</v>
      </c>
      <c r="D506" s="27" t="s">
        <v>1736</v>
      </c>
      <c r="E506" s="27" t="s">
        <v>1685</v>
      </c>
      <c r="F506" s="32"/>
      <c r="G506" s="53">
        <v>99.091388066619501</v>
      </c>
      <c r="H506" s="30">
        <f t="shared" si="7"/>
        <v>0</v>
      </c>
    </row>
    <row r="507" spans="1:8" x14ac:dyDescent="0.25">
      <c r="A507" s="26" t="s">
        <v>949</v>
      </c>
      <c r="B507" s="27" t="s">
        <v>503</v>
      </c>
      <c r="C507" s="27" t="s">
        <v>1665</v>
      </c>
      <c r="D507" s="27" t="s">
        <v>1670</v>
      </c>
      <c r="E507" s="27" t="s">
        <v>1685</v>
      </c>
      <c r="F507" s="32"/>
      <c r="G507" s="53">
        <v>135.98837227006601</v>
      </c>
      <c r="H507" s="30">
        <f t="shared" si="7"/>
        <v>0</v>
      </c>
    </row>
    <row r="508" spans="1:8" x14ac:dyDescent="0.25">
      <c r="A508" s="26" t="s">
        <v>950</v>
      </c>
      <c r="B508" s="27" t="s">
        <v>503</v>
      </c>
      <c r="C508" s="27" t="s">
        <v>1665</v>
      </c>
      <c r="D508" s="27" t="s">
        <v>1671</v>
      </c>
      <c r="E508" s="27" t="s">
        <v>1685</v>
      </c>
      <c r="F508" s="32"/>
      <c r="G508" s="53">
        <v>160.18808341719799</v>
      </c>
      <c r="H508" s="30">
        <f t="shared" si="7"/>
        <v>0</v>
      </c>
    </row>
    <row r="509" spans="1:8" x14ac:dyDescent="0.25">
      <c r="A509" s="26" t="s">
        <v>951</v>
      </c>
      <c r="B509" s="27" t="s">
        <v>503</v>
      </c>
      <c r="C509" s="27" t="s">
        <v>1665</v>
      </c>
      <c r="D509" s="27" t="s">
        <v>1672</v>
      </c>
      <c r="E509" s="27" t="s">
        <v>1685</v>
      </c>
      <c r="F509" s="32"/>
      <c r="G509" s="53">
        <v>181.50510936127799</v>
      </c>
      <c r="H509" s="30">
        <f t="shared" si="7"/>
        <v>0</v>
      </c>
    </row>
    <row r="510" spans="1:8" x14ac:dyDescent="0.25">
      <c r="A510" s="26" t="s">
        <v>952</v>
      </c>
      <c r="B510" s="27" t="s">
        <v>503</v>
      </c>
      <c r="C510" s="27" t="s">
        <v>1665</v>
      </c>
      <c r="D510" s="27" t="s">
        <v>1673</v>
      </c>
      <c r="E510" s="27" t="s">
        <v>1685</v>
      </c>
      <c r="F510" s="32"/>
      <c r="G510" s="53">
        <v>196.861520453639</v>
      </c>
      <c r="H510" s="30">
        <f t="shared" si="7"/>
        <v>0</v>
      </c>
    </row>
    <row r="511" spans="1:8" x14ac:dyDescent="0.25">
      <c r="A511" s="26" t="s">
        <v>953</v>
      </c>
      <c r="B511" s="27" t="s">
        <v>503</v>
      </c>
      <c r="C511" s="27" t="s">
        <v>1665</v>
      </c>
      <c r="D511" s="27" t="s">
        <v>1674</v>
      </c>
      <c r="E511" s="27" t="s">
        <v>1685</v>
      </c>
      <c r="F511" s="32"/>
      <c r="G511" s="53">
        <v>209.93237028659499</v>
      </c>
      <c r="H511" s="30">
        <f t="shared" si="7"/>
        <v>0</v>
      </c>
    </row>
    <row r="512" spans="1:8" x14ac:dyDescent="0.25">
      <c r="A512" s="26" t="s">
        <v>954</v>
      </c>
      <c r="B512" s="27" t="s">
        <v>503</v>
      </c>
      <c r="C512" s="27" t="s">
        <v>1665</v>
      </c>
      <c r="D512" s="27" t="s">
        <v>1675</v>
      </c>
      <c r="E512" s="27" t="s">
        <v>1685</v>
      </c>
      <c r="F512" s="32"/>
      <c r="G512" s="53">
        <v>188.99795517681201</v>
      </c>
      <c r="H512" s="30">
        <f t="shared" si="7"/>
        <v>0</v>
      </c>
    </row>
    <row r="513" spans="1:8" x14ac:dyDescent="0.25">
      <c r="A513" s="26" t="s">
        <v>955</v>
      </c>
      <c r="B513" s="27" t="s">
        <v>503</v>
      </c>
      <c r="C513" s="27" t="s">
        <v>1665</v>
      </c>
      <c r="D513" s="27" t="s">
        <v>1676</v>
      </c>
      <c r="E513" s="27" t="s">
        <v>1685</v>
      </c>
      <c r="F513" s="32"/>
      <c r="G513" s="53">
        <v>202.18226129074401</v>
      </c>
      <c r="H513" s="30">
        <f t="shared" si="7"/>
        <v>0</v>
      </c>
    </row>
    <row r="514" spans="1:8" x14ac:dyDescent="0.25">
      <c r="A514" s="26" t="s">
        <v>1800</v>
      </c>
      <c r="B514" s="27" t="s">
        <v>1659</v>
      </c>
      <c r="C514" s="27" t="s">
        <v>1666</v>
      </c>
      <c r="D514" s="27" t="s">
        <v>1736</v>
      </c>
      <c r="E514" s="27" t="s">
        <v>1678</v>
      </c>
      <c r="F514" s="32"/>
      <c r="G514" s="53">
        <v>139.82903874279199</v>
      </c>
      <c r="H514" s="30">
        <f t="shared" ref="H514:H577" si="8">G514*F514</f>
        <v>0</v>
      </c>
    </row>
    <row r="515" spans="1:8" x14ac:dyDescent="0.25">
      <c r="A515" s="26" t="s">
        <v>956</v>
      </c>
      <c r="B515" s="27" t="s">
        <v>1659</v>
      </c>
      <c r="C515" s="27" t="s">
        <v>1666</v>
      </c>
      <c r="D515" s="27" t="s">
        <v>1670</v>
      </c>
      <c r="E515" s="27" t="s">
        <v>1678</v>
      </c>
      <c r="F515" s="32"/>
      <c r="G515" s="53">
        <v>198.75405771485001</v>
      </c>
      <c r="H515" s="30">
        <f t="shared" si="8"/>
        <v>0</v>
      </c>
    </row>
    <row r="516" spans="1:8" x14ac:dyDescent="0.25">
      <c r="A516" s="26" t="s">
        <v>957</v>
      </c>
      <c r="B516" s="27" t="s">
        <v>1659</v>
      </c>
      <c r="C516" s="27" t="s">
        <v>1666</v>
      </c>
      <c r="D516" s="27" t="s">
        <v>1671</v>
      </c>
      <c r="E516" s="27" t="s">
        <v>1678</v>
      </c>
      <c r="F516" s="32"/>
      <c r="G516" s="53">
        <v>243.74525618601001</v>
      </c>
      <c r="H516" s="30">
        <f t="shared" si="8"/>
        <v>0</v>
      </c>
    </row>
    <row r="517" spans="1:8" x14ac:dyDescent="0.25">
      <c r="A517" s="26" t="s">
        <v>958</v>
      </c>
      <c r="B517" s="27" t="s">
        <v>1659</v>
      </c>
      <c r="C517" s="27" t="s">
        <v>1666</v>
      </c>
      <c r="D517" s="27" t="s">
        <v>1672</v>
      </c>
      <c r="E517" s="27" t="s">
        <v>1678</v>
      </c>
      <c r="F517" s="32"/>
      <c r="G517" s="53">
        <v>292.10366360074403</v>
      </c>
      <c r="H517" s="30">
        <f t="shared" si="8"/>
        <v>0</v>
      </c>
    </row>
    <row r="518" spans="1:8" x14ac:dyDescent="0.25">
      <c r="A518" s="26" t="s">
        <v>959</v>
      </c>
      <c r="B518" s="27" t="s">
        <v>1659</v>
      </c>
      <c r="C518" s="27" t="s">
        <v>1666</v>
      </c>
      <c r="D518" s="27" t="s">
        <v>1673</v>
      </c>
      <c r="E518" s="27" t="s">
        <v>1678</v>
      </c>
      <c r="F518" s="32"/>
      <c r="G518" s="53">
        <v>323.03675956425599</v>
      </c>
      <c r="H518" s="30">
        <f t="shared" si="8"/>
        <v>0</v>
      </c>
    </row>
    <row r="519" spans="1:8" x14ac:dyDescent="0.25">
      <c r="A519" s="26" t="s">
        <v>960</v>
      </c>
      <c r="B519" s="27" t="s">
        <v>1659</v>
      </c>
      <c r="C519" s="27" t="s">
        <v>1666</v>
      </c>
      <c r="D519" s="27" t="s">
        <v>1674</v>
      </c>
      <c r="E519" s="27" t="s">
        <v>1678</v>
      </c>
      <c r="F519" s="32"/>
      <c r="G519" s="53">
        <v>363.07306439835202</v>
      </c>
      <c r="H519" s="30">
        <f t="shared" si="8"/>
        <v>0</v>
      </c>
    </row>
    <row r="520" spans="1:8" x14ac:dyDescent="0.25">
      <c r="A520" s="26" t="s">
        <v>961</v>
      </c>
      <c r="B520" s="27" t="s">
        <v>1659</v>
      </c>
      <c r="C520" s="27" t="s">
        <v>1666</v>
      </c>
      <c r="D520" s="27" t="s">
        <v>1675</v>
      </c>
      <c r="E520" s="27" t="s">
        <v>1678</v>
      </c>
      <c r="F520" s="32"/>
      <c r="G520" s="53">
        <v>314.83497761732599</v>
      </c>
      <c r="H520" s="30">
        <f t="shared" si="8"/>
        <v>0</v>
      </c>
    </row>
    <row r="521" spans="1:8" x14ac:dyDescent="0.25">
      <c r="A521" s="26" t="s">
        <v>962</v>
      </c>
      <c r="B521" s="27" t="s">
        <v>1659</v>
      </c>
      <c r="C521" s="27" t="s">
        <v>1666</v>
      </c>
      <c r="D521" s="27" t="s">
        <v>1676</v>
      </c>
      <c r="E521" s="27" t="s">
        <v>1678</v>
      </c>
      <c r="F521" s="32"/>
      <c r="G521" s="53">
        <v>304.90045915918603</v>
      </c>
      <c r="H521" s="30">
        <f t="shared" si="8"/>
        <v>0</v>
      </c>
    </row>
    <row r="522" spans="1:8" x14ac:dyDescent="0.25">
      <c r="A522" s="26" t="s">
        <v>1801</v>
      </c>
      <c r="B522" s="27" t="s">
        <v>1659</v>
      </c>
      <c r="C522" s="27" t="s">
        <v>1666</v>
      </c>
      <c r="D522" s="27" t="s">
        <v>1736</v>
      </c>
      <c r="E522" s="27" t="s">
        <v>1679</v>
      </c>
      <c r="F522" s="32"/>
      <c r="G522" s="53">
        <v>263.70322789238901</v>
      </c>
      <c r="H522" s="30">
        <f t="shared" si="8"/>
        <v>0</v>
      </c>
    </row>
    <row r="523" spans="1:8" x14ac:dyDescent="0.25">
      <c r="A523" s="26" t="s">
        <v>963</v>
      </c>
      <c r="B523" s="27" t="s">
        <v>1659</v>
      </c>
      <c r="C523" s="27" t="s">
        <v>1666</v>
      </c>
      <c r="D523" s="27" t="s">
        <v>1670</v>
      </c>
      <c r="E523" s="27" t="s">
        <v>1679</v>
      </c>
      <c r="F523" s="32"/>
      <c r="G523" s="53">
        <v>354.03008932569099</v>
      </c>
      <c r="H523" s="30">
        <f t="shared" si="8"/>
        <v>0</v>
      </c>
    </row>
    <row r="524" spans="1:8" x14ac:dyDescent="0.25">
      <c r="A524" s="26" t="s">
        <v>964</v>
      </c>
      <c r="B524" s="27" t="s">
        <v>1659</v>
      </c>
      <c r="C524" s="27" t="s">
        <v>1666</v>
      </c>
      <c r="D524" s="27" t="s">
        <v>1671</v>
      </c>
      <c r="E524" s="27" t="s">
        <v>1679</v>
      </c>
      <c r="F524" s="32"/>
      <c r="G524" s="53">
        <v>414.82783201039899</v>
      </c>
      <c r="H524" s="30">
        <f t="shared" si="8"/>
        <v>0</v>
      </c>
    </row>
    <row r="525" spans="1:8" x14ac:dyDescent="0.25">
      <c r="A525" s="26" t="s">
        <v>965</v>
      </c>
      <c r="B525" s="27" t="s">
        <v>1659</v>
      </c>
      <c r="C525" s="27" t="s">
        <v>1666</v>
      </c>
      <c r="D525" s="27" t="s">
        <v>1672</v>
      </c>
      <c r="E525" s="27" t="s">
        <v>1679</v>
      </c>
      <c r="F525" s="32"/>
      <c r="G525" s="53">
        <v>463.51843359884901</v>
      </c>
      <c r="H525" s="30">
        <f t="shared" si="8"/>
        <v>0</v>
      </c>
    </row>
    <row r="526" spans="1:8" x14ac:dyDescent="0.25">
      <c r="A526" s="26" t="s">
        <v>966</v>
      </c>
      <c r="B526" s="27" t="s">
        <v>1659</v>
      </c>
      <c r="C526" s="27" t="s">
        <v>1666</v>
      </c>
      <c r="D526" s="27" t="s">
        <v>1673</v>
      </c>
      <c r="E526" s="27" t="s">
        <v>1679</v>
      </c>
      <c r="F526" s="32"/>
      <c r="G526" s="53">
        <v>519.34094641934996</v>
      </c>
      <c r="H526" s="30">
        <f t="shared" si="8"/>
        <v>0</v>
      </c>
    </row>
    <row r="527" spans="1:8" x14ac:dyDescent="0.25">
      <c r="A527" s="26" t="s">
        <v>967</v>
      </c>
      <c r="B527" s="27" t="s">
        <v>1659</v>
      </c>
      <c r="C527" s="27" t="s">
        <v>1666</v>
      </c>
      <c r="D527" s="27" t="s">
        <v>1674</v>
      </c>
      <c r="E527" s="27" t="s">
        <v>1679</v>
      </c>
      <c r="F527" s="32"/>
      <c r="G527" s="53">
        <v>642.40583790953497</v>
      </c>
      <c r="H527" s="30">
        <f t="shared" si="8"/>
        <v>0</v>
      </c>
    </row>
    <row r="528" spans="1:8" x14ac:dyDescent="0.25">
      <c r="A528" s="26" t="s">
        <v>968</v>
      </c>
      <c r="B528" s="27" t="s">
        <v>1659</v>
      </c>
      <c r="C528" s="27" t="s">
        <v>1666</v>
      </c>
      <c r="D528" s="27" t="s">
        <v>1675</v>
      </c>
      <c r="E528" s="27" t="s">
        <v>1679</v>
      </c>
      <c r="F528" s="32"/>
      <c r="G528" s="53">
        <v>579.93027247377802</v>
      </c>
      <c r="H528" s="30">
        <f t="shared" si="8"/>
        <v>0</v>
      </c>
    </row>
    <row r="529" spans="1:8" x14ac:dyDescent="0.25">
      <c r="A529" s="26" t="s">
        <v>969</v>
      </c>
      <c r="B529" s="27" t="s">
        <v>1659</v>
      </c>
      <c r="C529" s="27" t="s">
        <v>1666</v>
      </c>
      <c r="D529" s="27" t="s">
        <v>1676</v>
      </c>
      <c r="E529" s="27" t="s">
        <v>1679</v>
      </c>
      <c r="F529" s="32"/>
      <c r="G529" s="53">
        <v>489.53334480958699</v>
      </c>
      <c r="H529" s="30">
        <f t="shared" si="8"/>
        <v>0</v>
      </c>
    </row>
    <row r="530" spans="1:8" x14ac:dyDescent="0.25">
      <c r="A530" s="26" t="s">
        <v>1802</v>
      </c>
      <c r="B530" s="27" t="s">
        <v>1659</v>
      </c>
      <c r="C530" s="27" t="s">
        <v>1666</v>
      </c>
      <c r="D530" s="27" t="s">
        <v>1736</v>
      </c>
      <c r="E530" s="27" t="s">
        <v>1680</v>
      </c>
      <c r="F530" s="32"/>
      <c r="G530" s="53">
        <v>212.53097565281001</v>
      </c>
      <c r="H530" s="30">
        <f t="shared" si="8"/>
        <v>0</v>
      </c>
    </row>
    <row r="531" spans="1:8" x14ac:dyDescent="0.25">
      <c r="A531" s="26" t="s">
        <v>970</v>
      </c>
      <c r="B531" s="27" t="s">
        <v>1659</v>
      </c>
      <c r="C531" s="27" t="s">
        <v>1666</v>
      </c>
      <c r="D531" s="27" t="s">
        <v>1670</v>
      </c>
      <c r="E531" s="27" t="s">
        <v>1680</v>
      </c>
      <c r="F531" s="32"/>
      <c r="G531" s="53">
        <v>286.33156432677498</v>
      </c>
      <c r="H531" s="30">
        <f t="shared" si="8"/>
        <v>0</v>
      </c>
    </row>
    <row r="532" spans="1:8" x14ac:dyDescent="0.25">
      <c r="A532" s="26" t="s">
        <v>971</v>
      </c>
      <c r="B532" s="27" t="s">
        <v>1659</v>
      </c>
      <c r="C532" s="27" t="s">
        <v>1666</v>
      </c>
      <c r="D532" s="27" t="s">
        <v>1671</v>
      </c>
      <c r="E532" s="27" t="s">
        <v>1680</v>
      </c>
      <c r="F532" s="32"/>
      <c r="G532" s="53">
        <v>335.53183996963497</v>
      </c>
      <c r="H532" s="30">
        <f t="shared" si="8"/>
        <v>0</v>
      </c>
    </row>
    <row r="533" spans="1:8" x14ac:dyDescent="0.25">
      <c r="A533" s="26" t="s">
        <v>972</v>
      </c>
      <c r="B533" s="27" t="s">
        <v>1659</v>
      </c>
      <c r="C533" s="27" t="s">
        <v>1666</v>
      </c>
      <c r="D533" s="27" t="s">
        <v>1672</v>
      </c>
      <c r="E533" s="27" t="s">
        <v>1680</v>
      </c>
      <c r="F533" s="32"/>
      <c r="G533" s="53">
        <v>388.905143899807</v>
      </c>
      <c r="H533" s="30">
        <f t="shared" si="8"/>
        <v>0</v>
      </c>
    </row>
    <row r="534" spans="1:8" x14ac:dyDescent="0.25">
      <c r="A534" s="26" t="s">
        <v>973</v>
      </c>
      <c r="B534" s="27" t="s">
        <v>1659</v>
      </c>
      <c r="C534" s="27" t="s">
        <v>1666</v>
      </c>
      <c r="D534" s="27" t="s">
        <v>1673</v>
      </c>
      <c r="E534" s="27" t="s">
        <v>1680</v>
      </c>
      <c r="F534" s="32"/>
      <c r="G534" s="53">
        <v>446.48529184804403</v>
      </c>
      <c r="H534" s="30">
        <f t="shared" si="8"/>
        <v>0</v>
      </c>
    </row>
    <row r="535" spans="1:8" x14ac:dyDescent="0.25">
      <c r="A535" s="26" t="s">
        <v>974</v>
      </c>
      <c r="B535" s="27" t="s">
        <v>1659</v>
      </c>
      <c r="C535" s="27" t="s">
        <v>1666</v>
      </c>
      <c r="D535" s="27" t="s">
        <v>1674</v>
      </c>
      <c r="E535" s="27" t="s">
        <v>1680</v>
      </c>
      <c r="F535" s="32"/>
      <c r="G535" s="53">
        <v>490.566787650099</v>
      </c>
      <c r="H535" s="30">
        <f t="shared" si="8"/>
        <v>0</v>
      </c>
    </row>
    <row r="536" spans="1:8" x14ac:dyDescent="0.25">
      <c r="A536" s="26" t="s">
        <v>975</v>
      </c>
      <c r="B536" s="27" t="s">
        <v>1659</v>
      </c>
      <c r="C536" s="27" t="s">
        <v>1666</v>
      </c>
      <c r="D536" s="27" t="s">
        <v>1675</v>
      </c>
      <c r="E536" s="27" t="s">
        <v>1680</v>
      </c>
      <c r="F536" s="32"/>
      <c r="G536" s="53">
        <v>449.52530338377898</v>
      </c>
      <c r="H536" s="30">
        <f t="shared" si="8"/>
        <v>0</v>
      </c>
    </row>
    <row r="537" spans="1:8" x14ac:dyDescent="0.25">
      <c r="A537" s="26" t="s">
        <v>976</v>
      </c>
      <c r="B537" s="27" t="s">
        <v>1659</v>
      </c>
      <c r="C537" s="27" t="s">
        <v>1666</v>
      </c>
      <c r="D537" s="27" t="s">
        <v>1676</v>
      </c>
      <c r="E537" s="27" t="s">
        <v>1680</v>
      </c>
      <c r="F537" s="32"/>
      <c r="G537" s="53">
        <v>421.86633355590902</v>
      </c>
      <c r="H537" s="30">
        <f t="shared" si="8"/>
        <v>0</v>
      </c>
    </row>
    <row r="538" spans="1:8" x14ac:dyDescent="0.25">
      <c r="A538" s="26" t="s">
        <v>1803</v>
      </c>
      <c r="B538" s="27" t="s">
        <v>1659</v>
      </c>
      <c r="C538" s="27" t="s">
        <v>1666</v>
      </c>
      <c r="D538" s="27" t="s">
        <v>1736</v>
      </c>
      <c r="E538" s="27" t="s">
        <v>1681</v>
      </c>
      <c r="F538" s="32"/>
      <c r="G538" s="53">
        <v>143.34394099976299</v>
      </c>
      <c r="H538" s="30">
        <f t="shared" si="8"/>
        <v>0</v>
      </c>
    </row>
    <row r="539" spans="1:8" x14ac:dyDescent="0.25">
      <c r="A539" s="26" t="s">
        <v>977</v>
      </c>
      <c r="B539" s="27" t="s">
        <v>1659</v>
      </c>
      <c r="C539" s="27" t="s">
        <v>1666</v>
      </c>
      <c r="D539" s="27" t="s">
        <v>1670</v>
      </c>
      <c r="E539" s="27" t="s">
        <v>1681</v>
      </c>
      <c r="F539" s="32"/>
      <c r="G539" s="53">
        <v>205.30016115666001</v>
      </c>
      <c r="H539" s="30">
        <f t="shared" si="8"/>
        <v>0</v>
      </c>
    </row>
    <row r="540" spans="1:8" x14ac:dyDescent="0.25">
      <c r="A540" s="26" t="s">
        <v>978</v>
      </c>
      <c r="B540" s="27" t="s">
        <v>1659</v>
      </c>
      <c r="C540" s="27" t="s">
        <v>1666</v>
      </c>
      <c r="D540" s="27" t="s">
        <v>1671</v>
      </c>
      <c r="E540" s="27" t="s">
        <v>1681</v>
      </c>
      <c r="F540" s="32"/>
      <c r="G540" s="53">
        <v>240.54649671267799</v>
      </c>
      <c r="H540" s="30">
        <f t="shared" si="8"/>
        <v>0</v>
      </c>
    </row>
    <row r="541" spans="1:8" x14ac:dyDescent="0.25">
      <c r="A541" s="26" t="s">
        <v>979</v>
      </c>
      <c r="B541" s="27" t="s">
        <v>1659</v>
      </c>
      <c r="C541" s="27" t="s">
        <v>1666</v>
      </c>
      <c r="D541" s="27" t="s">
        <v>1672</v>
      </c>
      <c r="E541" s="27" t="s">
        <v>1681</v>
      </c>
      <c r="F541" s="32"/>
      <c r="G541" s="53">
        <v>271.269001155193</v>
      </c>
      <c r="H541" s="30">
        <f t="shared" si="8"/>
        <v>0</v>
      </c>
    </row>
    <row r="542" spans="1:8" x14ac:dyDescent="0.25">
      <c r="A542" s="26" t="s">
        <v>980</v>
      </c>
      <c r="B542" s="27" t="s">
        <v>1659</v>
      </c>
      <c r="C542" s="27" t="s">
        <v>1666</v>
      </c>
      <c r="D542" s="27" t="s">
        <v>1673</v>
      </c>
      <c r="E542" s="27" t="s">
        <v>1681</v>
      </c>
      <c r="F542" s="32"/>
      <c r="G542" s="53">
        <v>296.76085829357402</v>
      </c>
      <c r="H542" s="30">
        <f t="shared" si="8"/>
        <v>0</v>
      </c>
    </row>
    <row r="543" spans="1:8" x14ac:dyDescent="0.25">
      <c r="A543" s="26" t="s">
        <v>981</v>
      </c>
      <c r="B543" s="27" t="s">
        <v>1659</v>
      </c>
      <c r="C543" s="27" t="s">
        <v>1666</v>
      </c>
      <c r="D543" s="27" t="s">
        <v>1674</v>
      </c>
      <c r="E543" s="27" t="s">
        <v>1681</v>
      </c>
      <c r="F543" s="32"/>
      <c r="G543" s="53">
        <v>303.849747198214</v>
      </c>
      <c r="H543" s="30">
        <f t="shared" si="8"/>
        <v>0</v>
      </c>
    </row>
    <row r="544" spans="1:8" x14ac:dyDescent="0.25">
      <c r="A544" s="26" t="s">
        <v>982</v>
      </c>
      <c r="B544" s="27" t="s">
        <v>1659</v>
      </c>
      <c r="C544" s="27" t="s">
        <v>1666</v>
      </c>
      <c r="D544" s="27" t="s">
        <v>1675</v>
      </c>
      <c r="E544" s="27" t="s">
        <v>1681</v>
      </c>
      <c r="F544" s="32"/>
      <c r="G544" s="53">
        <v>269.83244717615997</v>
      </c>
      <c r="H544" s="30">
        <f t="shared" si="8"/>
        <v>0</v>
      </c>
    </row>
    <row r="545" spans="1:8" x14ac:dyDescent="0.25">
      <c r="A545" s="26" t="s">
        <v>983</v>
      </c>
      <c r="B545" s="27" t="s">
        <v>1659</v>
      </c>
      <c r="C545" s="27" t="s">
        <v>1666</v>
      </c>
      <c r="D545" s="27" t="s">
        <v>1676</v>
      </c>
      <c r="E545" s="27" t="s">
        <v>1681</v>
      </c>
      <c r="F545" s="32"/>
      <c r="G545" s="53">
        <v>297.54527718546899</v>
      </c>
      <c r="H545" s="30">
        <f t="shared" si="8"/>
        <v>0</v>
      </c>
    </row>
    <row r="546" spans="1:8" x14ac:dyDescent="0.25">
      <c r="A546" s="26" t="s">
        <v>1804</v>
      </c>
      <c r="B546" s="27" t="s">
        <v>1659</v>
      </c>
      <c r="C546" s="27" t="s">
        <v>1666</v>
      </c>
      <c r="D546" s="27" t="s">
        <v>1736</v>
      </c>
      <c r="E546" s="27" t="s">
        <v>1682</v>
      </c>
      <c r="F546" s="32"/>
      <c r="G546" s="53">
        <v>149.338657460874</v>
      </c>
      <c r="H546" s="30">
        <f t="shared" si="8"/>
        <v>0</v>
      </c>
    </row>
    <row r="547" spans="1:8" x14ac:dyDescent="0.25">
      <c r="A547" s="26" t="s">
        <v>984</v>
      </c>
      <c r="B547" s="27" t="s">
        <v>1659</v>
      </c>
      <c r="C547" s="27" t="s">
        <v>1666</v>
      </c>
      <c r="D547" s="27" t="s">
        <v>1670</v>
      </c>
      <c r="E547" s="27" t="s">
        <v>1682</v>
      </c>
      <c r="F547" s="32"/>
      <c r="G547" s="53">
        <v>212.691378836323</v>
      </c>
      <c r="H547" s="30">
        <f t="shared" si="8"/>
        <v>0</v>
      </c>
    </row>
    <row r="548" spans="1:8" x14ac:dyDescent="0.25">
      <c r="A548" s="26" t="s">
        <v>985</v>
      </c>
      <c r="B548" s="27" t="s">
        <v>1659</v>
      </c>
      <c r="C548" s="27" t="s">
        <v>1666</v>
      </c>
      <c r="D548" s="27" t="s">
        <v>1671</v>
      </c>
      <c r="E548" s="27" t="s">
        <v>1682</v>
      </c>
      <c r="F548" s="32"/>
      <c r="G548" s="53">
        <v>257.29798978497502</v>
      </c>
      <c r="H548" s="30">
        <f t="shared" si="8"/>
        <v>0</v>
      </c>
    </row>
    <row r="549" spans="1:8" x14ac:dyDescent="0.25">
      <c r="A549" s="26" t="s">
        <v>986</v>
      </c>
      <c r="B549" s="27" t="s">
        <v>1659</v>
      </c>
      <c r="C549" s="27" t="s">
        <v>1666</v>
      </c>
      <c r="D549" s="27" t="s">
        <v>1672</v>
      </c>
      <c r="E549" s="27" t="s">
        <v>1682</v>
      </c>
      <c r="F549" s="32"/>
      <c r="G549" s="53">
        <v>281.02518947294402</v>
      </c>
      <c r="H549" s="30">
        <f t="shared" si="8"/>
        <v>0</v>
      </c>
    </row>
    <row r="550" spans="1:8" x14ac:dyDescent="0.25">
      <c r="A550" s="26" t="s">
        <v>987</v>
      </c>
      <c r="B550" s="27" t="s">
        <v>1659</v>
      </c>
      <c r="C550" s="27" t="s">
        <v>1666</v>
      </c>
      <c r="D550" s="27" t="s">
        <v>1673</v>
      </c>
      <c r="E550" s="27" t="s">
        <v>1682</v>
      </c>
      <c r="F550" s="32"/>
      <c r="G550" s="53">
        <v>315.75199835533698</v>
      </c>
      <c r="H550" s="30">
        <f t="shared" si="8"/>
        <v>0</v>
      </c>
    </row>
    <row r="551" spans="1:8" x14ac:dyDescent="0.25">
      <c r="A551" s="26" t="s">
        <v>988</v>
      </c>
      <c r="B551" s="27" t="s">
        <v>1659</v>
      </c>
      <c r="C551" s="27" t="s">
        <v>1666</v>
      </c>
      <c r="D551" s="27" t="s">
        <v>1674</v>
      </c>
      <c r="E551" s="27" t="s">
        <v>1682</v>
      </c>
      <c r="F551" s="32"/>
      <c r="G551" s="53">
        <v>428.93648015015702</v>
      </c>
      <c r="H551" s="30">
        <f t="shared" si="8"/>
        <v>0</v>
      </c>
    </row>
    <row r="552" spans="1:8" x14ac:dyDescent="0.25">
      <c r="A552" s="26" t="s">
        <v>989</v>
      </c>
      <c r="B552" s="27" t="s">
        <v>1659</v>
      </c>
      <c r="C552" s="27" t="s">
        <v>1666</v>
      </c>
      <c r="D552" s="27" t="s">
        <v>1675</v>
      </c>
      <c r="E552" s="27" t="s">
        <v>1682</v>
      </c>
      <c r="F552" s="32"/>
      <c r="G552" s="53">
        <v>365.017748603955</v>
      </c>
      <c r="H552" s="30">
        <f t="shared" si="8"/>
        <v>0</v>
      </c>
    </row>
    <row r="553" spans="1:8" x14ac:dyDescent="0.25">
      <c r="A553" s="26" t="s">
        <v>990</v>
      </c>
      <c r="B553" s="27" t="s">
        <v>1659</v>
      </c>
      <c r="C553" s="27" t="s">
        <v>1666</v>
      </c>
      <c r="D553" s="27" t="s">
        <v>1676</v>
      </c>
      <c r="E553" s="27" t="s">
        <v>1682</v>
      </c>
      <c r="F553" s="32"/>
      <c r="G553" s="53">
        <v>312.95139425389499</v>
      </c>
      <c r="H553" s="30">
        <f t="shared" si="8"/>
        <v>0</v>
      </c>
    </row>
    <row r="554" spans="1:8" x14ac:dyDescent="0.25">
      <c r="A554" s="26" t="s">
        <v>1805</v>
      </c>
      <c r="B554" s="27" t="s">
        <v>1659</v>
      </c>
      <c r="C554" s="27" t="s">
        <v>1666</v>
      </c>
      <c r="D554" s="27" t="s">
        <v>1736</v>
      </c>
      <c r="E554" s="27" t="s">
        <v>1683</v>
      </c>
      <c r="F554" s="32"/>
      <c r="G554" s="53">
        <v>160.607317692631</v>
      </c>
      <c r="H554" s="30">
        <f t="shared" si="8"/>
        <v>0</v>
      </c>
    </row>
    <row r="555" spans="1:8" x14ac:dyDescent="0.25">
      <c r="A555" s="26" t="s">
        <v>991</v>
      </c>
      <c r="B555" s="27" t="s">
        <v>1659</v>
      </c>
      <c r="C555" s="27" t="s">
        <v>1666</v>
      </c>
      <c r="D555" s="27" t="s">
        <v>1670</v>
      </c>
      <c r="E555" s="27" t="s">
        <v>1683</v>
      </c>
      <c r="F555" s="32"/>
      <c r="G555" s="53">
        <v>224.71775891015801</v>
      </c>
      <c r="H555" s="30">
        <f t="shared" si="8"/>
        <v>0</v>
      </c>
    </row>
    <row r="556" spans="1:8" x14ac:dyDescent="0.25">
      <c r="A556" s="26" t="s">
        <v>992</v>
      </c>
      <c r="B556" s="27" t="s">
        <v>1659</v>
      </c>
      <c r="C556" s="27" t="s">
        <v>1666</v>
      </c>
      <c r="D556" s="27" t="s">
        <v>1671</v>
      </c>
      <c r="E556" s="27" t="s">
        <v>1683</v>
      </c>
      <c r="F556" s="32"/>
      <c r="G556" s="53">
        <v>267.17380156687602</v>
      </c>
      <c r="H556" s="30">
        <f t="shared" si="8"/>
        <v>0</v>
      </c>
    </row>
    <row r="557" spans="1:8" x14ac:dyDescent="0.25">
      <c r="A557" s="26" t="s">
        <v>993</v>
      </c>
      <c r="B557" s="27" t="s">
        <v>1659</v>
      </c>
      <c r="C557" s="27" t="s">
        <v>1666</v>
      </c>
      <c r="D557" s="27" t="s">
        <v>1672</v>
      </c>
      <c r="E557" s="27" t="s">
        <v>1683</v>
      </c>
      <c r="F557" s="32"/>
      <c r="G557" s="53">
        <v>304.97599960218599</v>
      </c>
      <c r="H557" s="30">
        <f t="shared" si="8"/>
        <v>0</v>
      </c>
    </row>
    <row r="558" spans="1:8" x14ac:dyDescent="0.25">
      <c r="A558" s="26" t="s">
        <v>994</v>
      </c>
      <c r="B558" s="27" t="s">
        <v>1659</v>
      </c>
      <c r="C558" s="27" t="s">
        <v>1666</v>
      </c>
      <c r="D558" s="27" t="s">
        <v>1673</v>
      </c>
      <c r="E558" s="27" t="s">
        <v>1683</v>
      </c>
      <c r="F558" s="32"/>
      <c r="G558" s="53">
        <v>338.64146757404001</v>
      </c>
      <c r="H558" s="30">
        <f t="shared" si="8"/>
        <v>0</v>
      </c>
    </row>
    <row r="559" spans="1:8" x14ac:dyDescent="0.25">
      <c r="A559" s="26" t="s">
        <v>995</v>
      </c>
      <c r="B559" s="27" t="s">
        <v>1659</v>
      </c>
      <c r="C559" s="27" t="s">
        <v>1666</v>
      </c>
      <c r="D559" s="27" t="s">
        <v>1674</v>
      </c>
      <c r="E559" s="27" t="s">
        <v>1683</v>
      </c>
      <c r="F559" s="32"/>
      <c r="G559" s="53">
        <v>380.42071313324402</v>
      </c>
      <c r="H559" s="30">
        <f t="shared" si="8"/>
        <v>0</v>
      </c>
    </row>
    <row r="560" spans="1:8" x14ac:dyDescent="0.25">
      <c r="A560" s="26" t="s">
        <v>996</v>
      </c>
      <c r="B560" s="27" t="s">
        <v>1659</v>
      </c>
      <c r="C560" s="27" t="s">
        <v>1666</v>
      </c>
      <c r="D560" s="27" t="s">
        <v>1675</v>
      </c>
      <c r="E560" s="27" t="s">
        <v>1683</v>
      </c>
      <c r="F560" s="32"/>
      <c r="G560" s="53">
        <v>311.07809500907501</v>
      </c>
      <c r="H560" s="30">
        <f t="shared" si="8"/>
        <v>0</v>
      </c>
    </row>
    <row r="561" spans="1:8" x14ac:dyDescent="0.25">
      <c r="A561" s="26" t="s">
        <v>997</v>
      </c>
      <c r="B561" s="27" t="s">
        <v>1659</v>
      </c>
      <c r="C561" s="27" t="s">
        <v>1666</v>
      </c>
      <c r="D561" s="27" t="s">
        <v>1676</v>
      </c>
      <c r="E561" s="27" t="s">
        <v>1683</v>
      </c>
      <c r="F561" s="32"/>
      <c r="G561" s="53">
        <v>327.71166389390402</v>
      </c>
      <c r="H561" s="30">
        <f t="shared" si="8"/>
        <v>0</v>
      </c>
    </row>
    <row r="562" spans="1:8" x14ac:dyDescent="0.25">
      <c r="A562" s="26" t="s">
        <v>1806</v>
      </c>
      <c r="B562" s="27" t="s">
        <v>1659</v>
      </c>
      <c r="C562" s="27" t="s">
        <v>1666</v>
      </c>
      <c r="D562" s="27" t="s">
        <v>1736</v>
      </c>
      <c r="E562" s="27" t="s">
        <v>1684</v>
      </c>
      <c r="F562" s="32"/>
      <c r="G562" s="53">
        <v>184.435975706736</v>
      </c>
      <c r="H562" s="30">
        <f t="shared" si="8"/>
        <v>0</v>
      </c>
    </row>
    <row r="563" spans="1:8" x14ac:dyDescent="0.25">
      <c r="A563" s="26" t="s">
        <v>998</v>
      </c>
      <c r="B563" s="27" t="s">
        <v>1659</v>
      </c>
      <c r="C563" s="27" t="s">
        <v>1666</v>
      </c>
      <c r="D563" s="27" t="s">
        <v>1670</v>
      </c>
      <c r="E563" s="27" t="s">
        <v>1684</v>
      </c>
      <c r="F563" s="32"/>
      <c r="G563" s="53">
        <v>251.68633302766199</v>
      </c>
      <c r="H563" s="30">
        <f t="shared" si="8"/>
        <v>0</v>
      </c>
    </row>
    <row r="564" spans="1:8" x14ac:dyDescent="0.25">
      <c r="A564" s="26" t="s">
        <v>999</v>
      </c>
      <c r="B564" s="27" t="s">
        <v>1659</v>
      </c>
      <c r="C564" s="27" t="s">
        <v>1666</v>
      </c>
      <c r="D564" s="27" t="s">
        <v>1671</v>
      </c>
      <c r="E564" s="27" t="s">
        <v>1684</v>
      </c>
      <c r="F564" s="32"/>
      <c r="G564" s="53">
        <v>287.6917723226</v>
      </c>
      <c r="H564" s="30">
        <f t="shared" si="8"/>
        <v>0</v>
      </c>
    </row>
    <row r="565" spans="1:8" x14ac:dyDescent="0.25">
      <c r="A565" s="26" t="s">
        <v>1000</v>
      </c>
      <c r="B565" s="27" t="s">
        <v>1659</v>
      </c>
      <c r="C565" s="27" t="s">
        <v>1666</v>
      </c>
      <c r="D565" s="27" t="s">
        <v>1672</v>
      </c>
      <c r="E565" s="27" t="s">
        <v>1684</v>
      </c>
      <c r="F565" s="32"/>
      <c r="G565" s="53">
        <v>317.51468426799102</v>
      </c>
      <c r="H565" s="30">
        <f t="shared" si="8"/>
        <v>0</v>
      </c>
    </row>
    <row r="566" spans="1:8" x14ac:dyDescent="0.25">
      <c r="A566" s="26" t="s">
        <v>1001</v>
      </c>
      <c r="B566" s="27" t="s">
        <v>1659</v>
      </c>
      <c r="C566" s="27" t="s">
        <v>1666</v>
      </c>
      <c r="D566" s="27" t="s">
        <v>1673</v>
      </c>
      <c r="E566" s="27" t="s">
        <v>1684</v>
      </c>
      <c r="F566" s="32"/>
      <c r="G566" s="53">
        <v>348.30232081724898</v>
      </c>
      <c r="H566" s="30">
        <f t="shared" si="8"/>
        <v>0</v>
      </c>
    </row>
    <row r="567" spans="1:8" x14ac:dyDescent="0.25">
      <c r="A567" s="26" t="s">
        <v>1002</v>
      </c>
      <c r="B567" s="27" t="s">
        <v>1659</v>
      </c>
      <c r="C567" s="27" t="s">
        <v>1666</v>
      </c>
      <c r="D567" s="27" t="s">
        <v>1674</v>
      </c>
      <c r="E567" s="27" t="s">
        <v>1684</v>
      </c>
      <c r="F567" s="32"/>
      <c r="G567" s="53">
        <v>418.73105638499499</v>
      </c>
      <c r="H567" s="30">
        <f t="shared" si="8"/>
        <v>0</v>
      </c>
    </row>
    <row r="568" spans="1:8" x14ac:dyDescent="0.25">
      <c r="A568" s="26" t="s">
        <v>1003</v>
      </c>
      <c r="B568" s="27" t="s">
        <v>1659</v>
      </c>
      <c r="C568" s="27" t="s">
        <v>1666</v>
      </c>
      <c r="D568" s="27" t="s">
        <v>1675</v>
      </c>
      <c r="E568" s="27" t="s">
        <v>1684</v>
      </c>
      <c r="F568" s="32"/>
      <c r="G568" s="53">
        <v>377.03622131569301</v>
      </c>
      <c r="H568" s="30">
        <f t="shared" si="8"/>
        <v>0</v>
      </c>
    </row>
    <row r="569" spans="1:8" x14ac:dyDescent="0.25">
      <c r="A569" s="26" t="s">
        <v>1004</v>
      </c>
      <c r="B569" s="27" t="s">
        <v>1659</v>
      </c>
      <c r="C569" s="27" t="s">
        <v>1666</v>
      </c>
      <c r="D569" s="27" t="s">
        <v>1676</v>
      </c>
      <c r="E569" s="27" t="s">
        <v>1684</v>
      </c>
      <c r="F569" s="32"/>
      <c r="G569" s="53">
        <v>357.60130650661199</v>
      </c>
      <c r="H569" s="30">
        <f t="shared" si="8"/>
        <v>0</v>
      </c>
    </row>
    <row r="570" spans="1:8" x14ac:dyDescent="0.25">
      <c r="A570" s="26" t="s">
        <v>1807</v>
      </c>
      <c r="B570" s="27" t="s">
        <v>1659</v>
      </c>
      <c r="C570" s="27" t="s">
        <v>1666</v>
      </c>
      <c r="D570" s="27" t="s">
        <v>1736</v>
      </c>
      <c r="E570" s="27" t="s">
        <v>1685</v>
      </c>
      <c r="F570" s="32"/>
      <c r="G570" s="53">
        <v>133.23583243513801</v>
      </c>
      <c r="H570" s="30">
        <f t="shared" si="8"/>
        <v>0</v>
      </c>
    </row>
    <row r="571" spans="1:8" x14ac:dyDescent="0.25">
      <c r="A571" s="26" t="s">
        <v>1005</v>
      </c>
      <c r="B571" s="27" t="s">
        <v>1659</v>
      </c>
      <c r="C571" s="27" t="s">
        <v>1666</v>
      </c>
      <c r="D571" s="27" t="s">
        <v>1670</v>
      </c>
      <c r="E571" s="27" t="s">
        <v>1685</v>
      </c>
      <c r="F571" s="32"/>
      <c r="G571" s="53">
        <v>185.13395213318699</v>
      </c>
      <c r="H571" s="30">
        <f t="shared" si="8"/>
        <v>0</v>
      </c>
    </row>
    <row r="572" spans="1:8" x14ac:dyDescent="0.25">
      <c r="A572" s="26" t="s">
        <v>1006</v>
      </c>
      <c r="B572" s="27" t="s">
        <v>1659</v>
      </c>
      <c r="C572" s="27" t="s">
        <v>1666</v>
      </c>
      <c r="D572" s="27" t="s">
        <v>1671</v>
      </c>
      <c r="E572" s="27" t="s">
        <v>1685</v>
      </c>
      <c r="F572" s="32"/>
      <c r="G572" s="53">
        <v>220.01073662625001</v>
      </c>
      <c r="H572" s="30">
        <f t="shared" si="8"/>
        <v>0</v>
      </c>
    </row>
    <row r="573" spans="1:8" x14ac:dyDescent="0.25">
      <c r="A573" s="26" t="s">
        <v>1007</v>
      </c>
      <c r="B573" s="27" t="s">
        <v>1659</v>
      </c>
      <c r="C573" s="27" t="s">
        <v>1666</v>
      </c>
      <c r="D573" s="27" t="s">
        <v>1672</v>
      </c>
      <c r="E573" s="27" t="s">
        <v>1685</v>
      </c>
      <c r="F573" s="32"/>
      <c r="G573" s="53">
        <v>251.08995167849201</v>
      </c>
      <c r="H573" s="30">
        <f t="shared" si="8"/>
        <v>0</v>
      </c>
    </row>
    <row r="574" spans="1:8" x14ac:dyDescent="0.25">
      <c r="A574" s="26" t="s">
        <v>1008</v>
      </c>
      <c r="B574" s="27" t="s">
        <v>1659</v>
      </c>
      <c r="C574" s="27" t="s">
        <v>1666</v>
      </c>
      <c r="D574" s="27" t="s">
        <v>1673</v>
      </c>
      <c r="E574" s="27" t="s">
        <v>1685</v>
      </c>
      <c r="F574" s="32"/>
      <c r="G574" s="53">
        <v>273.98461599479401</v>
      </c>
      <c r="H574" s="30">
        <f t="shared" si="8"/>
        <v>0</v>
      </c>
    </row>
    <row r="575" spans="1:8" x14ac:dyDescent="0.25">
      <c r="A575" s="26" t="s">
        <v>1009</v>
      </c>
      <c r="B575" s="27" t="s">
        <v>1659</v>
      </c>
      <c r="C575" s="27" t="s">
        <v>1666</v>
      </c>
      <c r="D575" s="27" t="s">
        <v>1674</v>
      </c>
      <c r="E575" s="27" t="s">
        <v>1685</v>
      </c>
      <c r="F575" s="32"/>
      <c r="G575" s="53">
        <v>295.68280338913098</v>
      </c>
      <c r="H575" s="30">
        <f t="shared" si="8"/>
        <v>0</v>
      </c>
    </row>
    <row r="576" spans="1:8" x14ac:dyDescent="0.25">
      <c r="A576" s="26" t="s">
        <v>1010</v>
      </c>
      <c r="B576" s="27" t="s">
        <v>1659</v>
      </c>
      <c r="C576" s="27" t="s">
        <v>1666</v>
      </c>
      <c r="D576" s="27" t="s">
        <v>1675</v>
      </c>
      <c r="E576" s="27" t="s">
        <v>1685</v>
      </c>
      <c r="F576" s="32"/>
      <c r="G576" s="53">
        <v>264.22876741123599</v>
      </c>
      <c r="H576" s="30">
        <f t="shared" si="8"/>
        <v>0</v>
      </c>
    </row>
    <row r="577" spans="1:8" x14ac:dyDescent="0.25">
      <c r="A577" s="26" t="s">
        <v>1011</v>
      </c>
      <c r="B577" s="27" t="s">
        <v>1659</v>
      </c>
      <c r="C577" s="27" t="s">
        <v>1666</v>
      </c>
      <c r="D577" s="27" t="s">
        <v>1676</v>
      </c>
      <c r="E577" s="27" t="s">
        <v>1685</v>
      </c>
      <c r="F577" s="32"/>
      <c r="G577" s="53">
        <v>280.293061216914</v>
      </c>
      <c r="H577" s="30">
        <f t="shared" si="8"/>
        <v>0</v>
      </c>
    </row>
    <row r="578" spans="1:8" x14ac:dyDescent="0.25">
      <c r="A578" s="26" t="s">
        <v>1808</v>
      </c>
      <c r="B578" s="27" t="s">
        <v>503</v>
      </c>
      <c r="C578" s="27" t="s">
        <v>1666</v>
      </c>
      <c r="D578" s="27" t="s">
        <v>1736</v>
      </c>
      <c r="E578" s="27" t="s">
        <v>1678</v>
      </c>
      <c r="F578" s="32"/>
      <c r="G578" s="53">
        <v>122.648167337462</v>
      </c>
      <c r="H578" s="30">
        <f t="shared" ref="H578:H641" si="9">G578*F578</f>
        <v>0</v>
      </c>
    </row>
    <row r="579" spans="1:8" x14ac:dyDescent="0.25">
      <c r="A579" s="26" t="s">
        <v>1012</v>
      </c>
      <c r="B579" s="27" t="s">
        <v>503</v>
      </c>
      <c r="C579" s="27" t="s">
        <v>1666</v>
      </c>
      <c r="D579" s="27" t="s">
        <v>1670</v>
      </c>
      <c r="E579" s="27" t="s">
        <v>1678</v>
      </c>
      <c r="F579" s="32"/>
      <c r="G579" s="53">
        <v>166.87771608203099</v>
      </c>
      <c r="H579" s="30">
        <f t="shared" si="9"/>
        <v>0</v>
      </c>
    </row>
    <row r="580" spans="1:8" x14ac:dyDescent="0.25">
      <c r="A580" s="26" t="s">
        <v>1013</v>
      </c>
      <c r="B580" s="27" t="s">
        <v>503</v>
      </c>
      <c r="C580" s="27" t="s">
        <v>1666</v>
      </c>
      <c r="D580" s="27" t="s">
        <v>1671</v>
      </c>
      <c r="E580" s="27" t="s">
        <v>1678</v>
      </c>
      <c r="F580" s="32"/>
      <c r="G580" s="53">
        <v>197.89417275845</v>
      </c>
      <c r="H580" s="30">
        <f t="shared" si="9"/>
        <v>0</v>
      </c>
    </row>
    <row r="581" spans="1:8" x14ac:dyDescent="0.25">
      <c r="A581" s="26" t="s">
        <v>1014</v>
      </c>
      <c r="B581" s="27" t="s">
        <v>503</v>
      </c>
      <c r="C581" s="27" t="s">
        <v>1666</v>
      </c>
      <c r="D581" s="27" t="s">
        <v>1672</v>
      </c>
      <c r="E581" s="27" t="s">
        <v>1678</v>
      </c>
      <c r="F581" s="32"/>
      <c r="G581" s="53">
        <v>230.569052009161</v>
      </c>
      <c r="H581" s="30">
        <f t="shared" si="9"/>
        <v>0</v>
      </c>
    </row>
    <row r="582" spans="1:8" x14ac:dyDescent="0.25">
      <c r="A582" s="26" t="s">
        <v>1015</v>
      </c>
      <c r="B582" s="27" t="s">
        <v>503</v>
      </c>
      <c r="C582" s="27" t="s">
        <v>1666</v>
      </c>
      <c r="D582" s="27" t="s">
        <v>1673</v>
      </c>
      <c r="E582" s="27" t="s">
        <v>1678</v>
      </c>
      <c r="F582" s="32"/>
      <c r="G582" s="53">
        <v>248.30918851584801</v>
      </c>
      <c r="H582" s="30">
        <f t="shared" si="9"/>
        <v>0</v>
      </c>
    </row>
    <row r="583" spans="1:8" x14ac:dyDescent="0.25">
      <c r="A583" s="26" t="s">
        <v>1016</v>
      </c>
      <c r="B583" s="27" t="s">
        <v>503</v>
      </c>
      <c r="C583" s="27" t="s">
        <v>1666</v>
      </c>
      <c r="D583" s="27" t="s">
        <v>1674</v>
      </c>
      <c r="E583" s="27" t="s">
        <v>1678</v>
      </c>
      <c r="F583" s="32"/>
      <c r="G583" s="53">
        <v>272.235648551434</v>
      </c>
      <c r="H583" s="30">
        <f t="shared" si="9"/>
        <v>0</v>
      </c>
    </row>
    <row r="584" spans="1:8" x14ac:dyDescent="0.25">
      <c r="A584" s="26" t="s">
        <v>1017</v>
      </c>
      <c r="B584" s="27" t="s">
        <v>503</v>
      </c>
      <c r="C584" s="27" t="s">
        <v>1666</v>
      </c>
      <c r="D584" s="27" t="s">
        <v>1675</v>
      </c>
      <c r="E584" s="27" t="s">
        <v>1678</v>
      </c>
      <c r="F584" s="32"/>
      <c r="G584" s="53">
        <v>241.53151684736201</v>
      </c>
      <c r="H584" s="30">
        <f t="shared" si="9"/>
        <v>0</v>
      </c>
    </row>
    <row r="585" spans="1:8" x14ac:dyDescent="0.25">
      <c r="A585" s="26" t="s">
        <v>1018</v>
      </c>
      <c r="B585" s="27" t="s">
        <v>503</v>
      </c>
      <c r="C585" s="27" t="s">
        <v>1666</v>
      </c>
      <c r="D585" s="27" t="s">
        <v>1676</v>
      </c>
      <c r="E585" s="27" t="s">
        <v>1678</v>
      </c>
      <c r="F585" s="32"/>
      <c r="G585" s="53">
        <v>243.00348610434</v>
      </c>
      <c r="H585" s="30">
        <f t="shared" si="9"/>
        <v>0</v>
      </c>
    </row>
    <row r="586" spans="1:8" x14ac:dyDescent="0.25">
      <c r="A586" s="26" t="s">
        <v>1809</v>
      </c>
      <c r="B586" s="27" t="s">
        <v>503</v>
      </c>
      <c r="C586" s="27" t="s">
        <v>1666</v>
      </c>
      <c r="D586" s="27" t="s">
        <v>1736</v>
      </c>
      <c r="E586" s="27" t="s">
        <v>1679</v>
      </c>
      <c r="F586" s="32"/>
      <c r="G586" s="53">
        <v>232.36005476504101</v>
      </c>
      <c r="H586" s="30">
        <f t="shared" si="9"/>
        <v>0</v>
      </c>
    </row>
    <row r="587" spans="1:8" x14ac:dyDescent="0.25">
      <c r="A587" s="26" t="s">
        <v>1019</v>
      </c>
      <c r="B587" s="27" t="s">
        <v>503</v>
      </c>
      <c r="C587" s="27" t="s">
        <v>1666</v>
      </c>
      <c r="D587" s="27" t="s">
        <v>1670</v>
      </c>
      <c r="E587" s="27" t="s">
        <v>1679</v>
      </c>
      <c r="F587" s="32"/>
      <c r="G587" s="53">
        <v>298.77932266930702</v>
      </c>
      <c r="H587" s="30">
        <f t="shared" si="9"/>
        <v>0</v>
      </c>
    </row>
    <row r="588" spans="1:8" x14ac:dyDescent="0.25">
      <c r="A588" s="26" t="s">
        <v>1020</v>
      </c>
      <c r="B588" s="27" t="s">
        <v>503</v>
      </c>
      <c r="C588" s="27" t="s">
        <v>1666</v>
      </c>
      <c r="D588" s="27" t="s">
        <v>1671</v>
      </c>
      <c r="E588" s="27" t="s">
        <v>1679</v>
      </c>
      <c r="F588" s="32"/>
      <c r="G588" s="53">
        <v>338.54633758045702</v>
      </c>
      <c r="H588" s="30">
        <f t="shared" si="9"/>
        <v>0</v>
      </c>
    </row>
    <row r="589" spans="1:8" x14ac:dyDescent="0.25">
      <c r="A589" s="26" t="s">
        <v>1021</v>
      </c>
      <c r="B589" s="27" t="s">
        <v>503</v>
      </c>
      <c r="C589" s="27" t="s">
        <v>1666</v>
      </c>
      <c r="D589" s="27" t="s">
        <v>1672</v>
      </c>
      <c r="E589" s="27" t="s">
        <v>1679</v>
      </c>
      <c r="F589" s="32"/>
      <c r="G589" s="53">
        <v>367.73868604300202</v>
      </c>
      <c r="H589" s="30">
        <f t="shared" si="9"/>
        <v>0</v>
      </c>
    </row>
    <row r="590" spans="1:8" x14ac:dyDescent="0.25">
      <c r="A590" s="26" t="s">
        <v>1022</v>
      </c>
      <c r="B590" s="27" t="s">
        <v>503</v>
      </c>
      <c r="C590" s="27" t="s">
        <v>1666</v>
      </c>
      <c r="D590" s="27" t="s">
        <v>1673</v>
      </c>
      <c r="E590" s="27" t="s">
        <v>1679</v>
      </c>
      <c r="F590" s="32"/>
      <c r="G590" s="53">
        <v>401.11018829199799</v>
      </c>
      <c r="H590" s="30">
        <f t="shared" si="9"/>
        <v>0</v>
      </c>
    </row>
    <row r="591" spans="1:8" x14ac:dyDescent="0.25">
      <c r="A591" s="26" t="s">
        <v>1023</v>
      </c>
      <c r="B591" s="27" t="s">
        <v>503</v>
      </c>
      <c r="C591" s="27" t="s">
        <v>1666</v>
      </c>
      <c r="D591" s="27" t="s">
        <v>1674</v>
      </c>
      <c r="E591" s="27" t="s">
        <v>1679</v>
      </c>
      <c r="F591" s="32"/>
      <c r="G591" s="53">
        <v>484.30298424057298</v>
      </c>
      <c r="H591" s="30">
        <f t="shared" si="9"/>
        <v>0</v>
      </c>
    </row>
    <row r="592" spans="1:8" x14ac:dyDescent="0.25">
      <c r="A592" s="26" t="s">
        <v>1024</v>
      </c>
      <c r="B592" s="27" t="s">
        <v>503</v>
      </c>
      <c r="C592" s="27" t="s">
        <v>1666</v>
      </c>
      <c r="D592" s="27" t="s">
        <v>1675</v>
      </c>
      <c r="E592" s="27" t="s">
        <v>1679</v>
      </c>
      <c r="F592" s="32"/>
      <c r="G592" s="53">
        <v>447.34249719723601</v>
      </c>
      <c r="H592" s="30">
        <f t="shared" si="9"/>
        <v>0</v>
      </c>
    </row>
    <row r="593" spans="1:8" x14ac:dyDescent="0.25">
      <c r="A593" s="26" t="s">
        <v>1025</v>
      </c>
      <c r="B593" s="27" t="s">
        <v>503</v>
      </c>
      <c r="C593" s="27" t="s">
        <v>1666</v>
      </c>
      <c r="D593" s="27" t="s">
        <v>1676</v>
      </c>
      <c r="E593" s="27" t="s">
        <v>1679</v>
      </c>
      <c r="F593" s="32"/>
      <c r="G593" s="53">
        <v>392.53631359873401</v>
      </c>
      <c r="H593" s="30">
        <f t="shared" si="9"/>
        <v>0</v>
      </c>
    </row>
    <row r="594" spans="1:8" x14ac:dyDescent="0.25">
      <c r="A594" s="26" t="s">
        <v>1810</v>
      </c>
      <c r="B594" s="27" t="s">
        <v>503</v>
      </c>
      <c r="C594" s="27" t="s">
        <v>1666</v>
      </c>
      <c r="D594" s="27" t="s">
        <v>1736</v>
      </c>
      <c r="E594" s="27" t="s">
        <v>1680</v>
      </c>
      <c r="F594" s="32"/>
      <c r="G594" s="53">
        <v>185.71146522549299</v>
      </c>
      <c r="H594" s="30">
        <f t="shared" si="9"/>
        <v>0</v>
      </c>
    </row>
    <row r="595" spans="1:8" x14ac:dyDescent="0.25">
      <c r="A595" s="26" t="s">
        <v>1026</v>
      </c>
      <c r="B595" s="27" t="s">
        <v>503</v>
      </c>
      <c r="C595" s="27" t="s">
        <v>1666</v>
      </c>
      <c r="D595" s="27" t="s">
        <v>1670</v>
      </c>
      <c r="E595" s="27" t="s">
        <v>1680</v>
      </c>
      <c r="F595" s="32"/>
      <c r="G595" s="53">
        <v>239.38984322755499</v>
      </c>
      <c r="H595" s="30">
        <f t="shared" si="9"/>
        <v>0</v>
      </c>
    </row>
    <row r="596" spans="1:8" x14ac:dyDescent="0.25">
      <c r="A596" s="26" t="s">
        <v>1027</v>
      </c>
      <c r="B596" s="27" t="s">
        <v>503</v>
      </c>
      <c r="C596" s="27" t="s">
        <v>1666</v>
      </c>
      <c r="D596" s="27" t="s">
        <v>1671</v>
      </c>
      <c r="E596" s="27" t="s">
        <v>1680</v>
      </c>
      <c r="F596" s="32"/>
      <c r="G596" s="53">
        <v>271.24508850549603</v>
      </c>
      <c r="H596" s="30">
        <f t="shared" si="9"/>
        <v>0</v>
      </c>
    </row>
    <row r="597" spans="1:8" x14ac:dyDescent="0.25">
      <c r="A597" s="26" t="s">
        <v>1028</v>
      </c>
      <c r="B597" s="27" t="s">
        <v>503</v>
      </c>
      <c r="C597" s="27" t="s">
        <v>1666</v>
      </c>
      <c r="D597" s="27" t="s">
        <v>1672</v>
      </c>
      <c r="E597" s="27" t="s">
        <v>1680</v>
      </c>
      <c r="F597" s="32"/>
      <c r="G597" s="53">
        <v>305.68493345295201</v>
      </c>
      <c r="H597" s="30">
        <f t="shared" si="9"/>
        <v>0</v>
      </c>
    </row>
    <row r="598" spans="1:8" x14ac:dyDescent="0.25">
      <c r="A598" s="26" t="s">
        <v>1029</v>
      </c>
      <c r="B598" s="27" t="s">
        <v>503</v>
      </c>
      <c r="C598" s="27" t="s">
        <v>1666</v>
      </c>
      <c r="D598" s="27" t="s">
        <v>1673</v>
      </c>
      <c r="E598" s="27" t="s">
        <v>1680</v>
      </c>
      <c r="F598" s="32"/>
      <c r="G598" s="53">
        <v>341.83789531058801</v>
      </c>
      <c r="H598" s="30">
        <f t="shared" si="9"/>
        <v>0</v>
      </c>
    </row>
    <row r="599" spans="1:8" x14ac:dyDescent="0.25">
      <c r="A599" s="26" t="s">
        <v>1030</v>
      </c>
      <c r="B599" s="27" t="s">
        <v>503</v>
      </c>
      <c r="C599" s="27" t="s">
        <v>1666</v>
      </c>
      <c r="D599" s="27" t="s">
        <v>1674</v>
      </c>
      <c r="E599" s="27" t="s">
        <v>1680</v>
      </c>
      <c r="F599" s="32"/>
      <c r="G599" s="53">
        <v>366.21375938033299</v>
      </c>
      <c r="H599" s="30">
        <f t="shared" si="9"/>
        <v>0</v>
      </c>
    </row>
    <row r="600" spans="1:8" x14ac:dyDescent="0.25">
      <c r="A600" s="26" t="s">
        <v>1031</v>
      </c>
      <c r="B600" s="27" t="s">
        <v>503</v>
      </c>
      <c r="C600" s="27" t="s">
        <v>1666</v>
      </c>
      <c r="D600" s="27" t="s">
        <v>1675</v>
      </c>
      <c r="E600" s="27" t="s">
        <v>1680</v>
      </c>
      <c r="F600" s="32"/>
      <c r="G600" s="53">
        <v>343.32433754454098</v>
      </c>
      <c r="H600" s="30">
        <f t="shared" si="9"/>
        <v>0</v>
      </c>
    </row>
    <row r="601" spans="1:8" x14ac:dyDescent="0.25">
      <c r="A601" s="26" t="s">
        <v>1032</v>
      </c>
      <c r="B601" s="27" t="s">
        <v>503</v>
      </c>
      <c r="C601" s="27" t="s">
        <v>1666</v>
      </c>
      <c r="D601" s="27" t="s">
        <v>1676</v>
      </c>
      <c r="E601" s="27" t="s">
        <v>1680</v>
      </c>
      <c r="F601" s="32"/>
      <c r="G601" s="53">
        <v>334.566143731767</v>
      </c>
      <c r="H601" s="30">
        <f t="shared" si="9"/>
        <v>0</v>
      </c>
    </row>
    <row r="602" spans="1:8" x14ac:dyDescent="0.25">
      <c r="A602" s="26" t="s">
        <v>1811</v>
      </c>
      <c r="B602" s="27" t="s">
        <v>503</v>
      </c>
      <c r="C602" s="27" t="s">
        <v>1666</v>
      </c>
      <c r="D602" s="27" t="s">
        <v>1736</v>
      </c>
      <c r="E602" s="27" t="s">
        <v>1681</v>
      </c>
      <c r="F602" s="32"/>
      <c r="G602" s="53">
        <v>127.31670387895601</v>
      </c>
      <c r="H602" s="30">
        <f t="shared" si="9"/>
        <v>0</v>
      </c>
    </row>
    <row r="603" spans="1:8" x14ac:dyDescent="0.25">
      <c r="A603" s="26" t="s">
        <v>1033</v>
      </c>
      <c r="B603" s="27" t="s">
        <v>503</v>
      </c>
      <c r="C603" s="27" t="s">
        <v>1666</v>
      </c>
      <c r="D603" s="27" t="s">
        <v>1670</v>
      </c>
      <c r="E603" s="27" t="s">
        <v>1681</v>
      </c>
      <c r="F603" s="32"/>
      <c r="G603" s="53">
        <v>174.90823081696601</v>
      </c>
      <c r="H603" s="30">
        <f t="shared" si="9"/>
        <v>0</v>
      </c>
    </row>
    <row r="604" spans="1:8" x14ac:dyDescent="0.25">
      <c r="A604" s="26" t="s">
        <v>1034</v>
      </c>
      <c r="B604" s="27" t="s">
        <v>503</v>
      </c>
      <c r="C604" s="27" t="s">
        <v>1666</v>
      </c>
      <c r="D604" s="27" t="s">
        <v>1671</v>
      </c>
      <c r="E604" s="27" t="s">
        <v>1681</v>
      </c>
      <c r="F604" s="32"/>
      <c r="G604" s="53">
        <v>198.32372937919399</v>
      </c>
      <c r="H604" s="30">
        <f t="shared" si="9"/>
        <v>0</v>
      </c>
    </row>
    <row r="605" spans="1:8" x14ac:dyDescent="0.25">
      <c r="A605" s="26" t="s">
        <v>1035</v>
      </c>
      <c r="B605" s="27" t="s">
        <v>503</v>
      </c>
      <c r="C605" s="27" t="s">
        <v>1666</v>
      </c>
      <c r="D605" s="27" t="s">
        <v>1672</v>
      </c>
      <c r="E605" s="27" t="s">
        <v>1681</v>
      </c>
      <c r="F605" s="32"/>
      <c r="G605" s="53">
        <v>217.485860193241</v>
      </c>
      <c r="H605" s="30">
        <f t="shared" si="9"/>
        <v>0</v>
      </c>
    </row>
    <row r="606" spans="1:8" x14ac:dyDescent="0.25">
      <c r="A606" s="26" t="s">
        <v>1036</v>
      </c>
      <c r="B606" s="27" t="s">
        <v>503</v>
      </c>
      <c r="C606" s="27" t="s">
        <v>1666</v>
      </c>
      <c r="D606" s="27" t="s">
        <v>1673</v>
      </c>
      <c r="E606" s="27" t="s">
        <v>1681</v>
      </c>
      <c r="F606" s="32"/>
      <c r="G606" s="53">
        <v>231.62713313883799</v>
      </c>
      <c r="H606" s="30">
        <f t="shared" si="9"/>
        <v>0</v>
      </c>
    </row>
    <row r="607" spans="1:8" x14ac:dyDescent="0.25">
      <c r="A607" s="26" t="s">
        <v>1037</v>
      </c>
      <c r="B607" s="27" t="s">
        <v>503</v>
      </c>
      <c r="C607" s="27" t="s">
        <v>1666</v>
      </c>
      <c r="D607" s="27" t="s">
        <v>1674</v>
      </c>
      <c r="E607" s="27" t="s">
        <v>1681</v>
      </c>
      <c r="F607" s="32"/>
      <c r="G607" s="53">
        <v>231.44524972665999</v>
      </c>
      <c r="H607" s="30">
        <f t="shared" si="9"/>
        <v>0</v>
      </c>
    </row>
    <row r="608" spans="1:8" x14ac:dyDescent="0.25">
      <c r="A608" s="26" t="s">
        <v>1038</v>
      </c>
      <c r="B608" s="27" t="s">
        <v>503</v>
      </c>
      <c r="C608" s="27" t="s">
        <v>1666</v>
      </c>
      <c r="D608" s="27" t="s">
        <v>1675</v>
      </c>
      <c r="E608" s="27" t="s">
        <v>1681</v>
      </c>
      <c r="F608" s="32"/>
      <c r="G608" s="53">
        <v>210.34119586802299</v>
      </c>
      <c r="H608" s="30">
        <f t="shared" si="9"/>
        <v>0</v>
      </c>
    </row>
    <row r="609" spans="1:8" x14ac:dyDescent="0.25">
      <c r="A609" s="26" t="s">
        <v>1039</v>
      </c>
      <c r="B609" s="27" t="s">
        <v>503</v>
      </c>
      <c r="C609" s="27" t="s">
        <v>1666</v>
      </c>
      <c r="D609" s="27" t="s">
        <v>1676</v>
      </c>
      <c r="E609" s="27" t="s">
        <v>1681</v>
      </c>
      <c r="F609" s="32"/>
      <c r="G609" s="53">
        <v>241.08403016873299</v>
      </c>
      <c r="H609" s="30">
        <f t="shared" si="9"/>
        <v>0</v>
      </c>
    </row>
    <row r="610" spans="1:8" x14ac:dyDescent="0.25">
      <c r="A610" s="26" t="s">
        <v>1812</v>
      </c>
      <c r="B610" s="27" t="s">
        <v>503</v>
      </c>
      <c r="C610" s="27" t="s">
        <v>1666</v>
      </c>
      <c r="D610" s="27" t="s">
        <v>1736</v>
      </c>
      <c r="E610" s="27" t="s">
        <v>1682</v>
      </c>
      <c r="F610" s="32"/>
      <c r="G610" s="53">
        <v>131.72004578821799</v>
      </c>
      <c r="H610" s="30">
        <f t="shared" si="9"/>
        <v>0</v>
      </c>
    </row>
    <row r="611" spans="1:8" x14ac:dyDescent="0.25">
      <c r="A611" s="26" t="s">
        <v>1040</v>
      </c>
      <c r="B611" s="27" t="s">
        <v>503</v>
      </c>
      <c r="C611" s="27" t="s">
        <v>1666</v>
      </c>
      <c r="D611" s="27" t="s">
        <v>1670</v>
      </c>
      <c r="E611" s="27" t="s">
        <v>1682</v>
      </c>
      <c r="F611" s="32"/>
      <c r="G611" s="53">
        <v>179.71055253685901</v>
      </c>
      <c r="H611" s="30">
        <f t="shared" si="9"/>
        <v>0</v>
      </c>
    </row>
    <row r="612" spans="1:8" x14ac:dyDescent="0.25">
      <c r="A612" s="26" t="s">
        <v>1041</v>
      </c>
      <c r="B612" s="27" t="s">
        <v>503</v>
      </c>
      <c r="C612" s="27" t="s">
        <v>1666</v>
      </c>
      <c r="D612" s="27" t="s">
        <v>1671</v>
      </c>
      <c r="E612" s="27" t="s">
        <v>1682</v>
      </c>
      <c r="F612" s="32"/>
      <c r="G612" s="53">
        <v>210.25117509626801</v>
      </c>
      <c r="H612" s="30">
        <f t="shared" si="9"/>
        <v>0</v>
      </c>
    </row>
    <row r="613" spans="1:8" x14ac:dyDescent="0.25">
      <c r="A613" s="26" t="s">
        <v>1042</v>
      </c>
      <c r="B613" s="27" t="s">
        <v>503</v>
      </c>
      <c r="C613" s="27" t="s">
        <v>1666</v>
      </c>
      <c r="D613" s="27" t="s">
        <v>1672</v>
      </c>
      <c r="E613" s="27" t="s">
        <v>1682</v>
      </c>
      <c r="F613" s="32"/>
      <c r="G613" s="53">
        <v>223.24669944655301</v>
      </c>
      <c r="H613" s="30">
        <f t="shared" si="9"/>
        <v>0</v>
      </c>
    </row>
    <row r="614" spans="1:8" x14ac:dyDescent="0.25">
      <c r="A614" s="26" t="s">
        <v>1043</v>
      </c>
      <c r="B614" s="27" t="s">
        <v>503</v>
      </c>
      <c r="C614" s="27" t="s">
        <v>1666</v>
      </c>
      <c r="D614" s="27" t="s">
        <v>1673</v>
      </c>
      <c r="E614" s="27" t="s">
        <v>1682</v>
      </c>
      <c r="F614" s="32"/>
      <c r="G614" s="53">
        <v>244.18901152681499</v>
      </c>
      <c r="H614" s="30">
        <f t="shared" si="9"/>
        <v>0</v>
      </c>
    </row>
    <row r="615" spans="1:8" x14ac:dyDescent="0.25">
      <c r="A615" s="26" t="s">
        <v>1044</v>
      </c>
      <c r="B615" s="27" t="s">
        <v>503</v>
      </c>
      <c r="C615" s="27" t="s">
        <v>1666</v>
      </c>
      <c r="D615" s="27" t="s">
        <v>1674</v>
      </c>
      <c r="E615" s="27" t="s">
        <v>1682</v>
      </c>
      <c r="F615" s="32"/>
      <c r="G615" s="53">
        <v>323.78039168430797</v>
      </c>
      <c r="H615" s="30">
        <f t="shared" si="9"/>
        <v>0</v>
      </c>
    </row>
    <row r="616" spans="1:8" x14ac:dyDescent="0.25">
      <c r="A616" s="26" t="s">
        <v>1045</v>
      </c>
      <c r="B616" s="27" t="s">
        <v>503</v>
      </c>
      <c r="C616" s="27" t="s">
        <v>1666</v>
      </c>
      <c r="D616" s="27" t="s">
        <v>1675</v>
      </c>
      <c r="E616" s="27" t="s">
        <v>1682</v>
      </c>
      <c r="F616" s="32"/>
      <c r="G616" s="53">
        <v>281.93000367299101</v>
      </c>
      <c r="H616" s="30">
        <f t="shared" si="9"/>
        <v>0</v>
      </c>
    </row>
    <row r="617" spans="1:8" x14ac:dyDescent="0.25">
      <c r="A617" s="26" t="s">
        <v>1046</v>
      </c>
      <c r="B617" s="27" t="s">
        <v>503</v>
      </c>
      <c r="C617" s="27" t="s">
        <v>1666</v>
      </c>
      <c r="D617" s="27" t="s">
        <v>1676</v>
      </c>
      <c r="E617" s="27" t="s">
        <v>1682</v>
      </c>
      <c r="F617" s="32"/>
      <c r="G617" s="53">
        <v>251.264095405484</v>
      </c>
      <c r="H617" s="30">
        <f t="shared" si="9"/>
        <v>0</v>
      </c>
    </row>
    <row r="618" spans="1:8" x14ac:dyDescent="0.25">
      <c r="A618" s="26" t="s">
        <v>1813</v>
      </c>
      <c r="B618" s="27" t="s">
        <v>503</v>
      </c>
      <c r="C618" s="27" t="s">
        <v>1666</v>
      </c>
      <c r="D618" s="27" t="s">
        <v>1736</v>
      </c>
      <c r="E618" s="27" t="s">
        <v>1683</v>
      </c>
      <c r="F618" s="32"/>
      <c r="G618" s="53">
        <v>141.28085607530099</v>
      </c>
      <c r="H618" s="30">
        <f t="shared" si="9"/>
        <v>0</v>
      </c>
    </row>
    <row r="619" spans="1:8" x14ac:dyDescent="0.25">
      <c r="A619" s="26" t="s">
        <v>1047</v>
      </c>
      <c r="B619" s="27" t="s">
        <v>503</v>
      </c>
      <c r="C619" s="27" t="s">
        <v>1666</v>
      </c>
      <c r="D619" s="27" t="s">
        <v>1670</v>
      </c>
      <c r="E619" s="27" t="s">
        <v>1683</v>
      </c>
      <c r="F619" s="32"/>
      <c r="G619" s="53">
        <v>189.323443879895</v>
      </c>
      <c r="H619" s="30">
        <f t="shared" si="9"/>
        <v>0</v>
      </c>
    </row>
    <row r="620" spans="1:8" x14ac:dyDescent="0.25">
      <c r="A620" s="26" t="s">
        <v>1048</v>
      </c>
      <c r="B620" s="27" t="s">
        <v>503</v>
      </c>
      <c r="C620" s="27" t="s">
        <v>1666</v>
      </c>
      <c r="D620" s="27" t="s">
        <v>1671</v>
      </c>
      <c r="E620" s="27" t="s">
        <v>1683</v>
      </c>
      <c r="F620" s="32"/>
      <c r="G620" s="53">
        <v>217.71655830250799</v>
      </c>
      <c r="H620" s="30">
        <f t="shared" si="9"/>
        <v>0</v>
      </c>
    </row>
    <row r="621" spans="1:8" x14ac:dyDescent="0.25">
      <c r="A621" s="26" t="s">
        <v>1049</v>
      </c>
      <c r="B621" s="27" t="s">
        <v>503</v>
      </c>
      <c r="C621" s="27" t="s">
        <v>1666</v>
      </c>
      <c r="D621" s="27" t="s">
        <v>1672</v>
      </c>
      <c r="E621" s="27" t="s">
        <v>1683</v>
      </c>
      <c r="F621" s="32"/>
      <c r="G621" s="53">
        <v>241.64602007340699</v>
      </c>
      <c r="H621" s="30">
        <f t="shared" si="9"/>
        <v>0</v>
      </c>
    </row>
    <row r="622" spans="1:8" x14ac:dyDescent="0.25">
      <c r="A622" s="26" t="s">
        <v>1050</v>
      </c>
      <c r="B622" s="27" t="s">
        <v>503</v>
      </c>
      <c r="C622" s="27" t="s">
        <v>1666</v>
      </c>
      <c r="D622" s="27" t="s">
        <v>1673</v>
      </c>
      <c r="E622" s="27" t="s">
        <v>1683</v>
      </c>
      <c r="F622" s="32"/>
      <c r="G622" s="53">
        <v>261.30234364715</v>
      </c>
      <c r="H622" s="30">
        <f t="shared" si="9"/>
        <v>0</v>
      </c>
    </row>
    <row r="623" spans="1:8" x14ac:dyDescent="0.25">
      <c r="A623" s="26" t="s">
        <v>1051</v>
      </c>
      <c r="B623" s="27" t="s">
        <v>503</v>
      </c>
      <c r="C623" s="27" t="s">
        <v>1666</v>
      </c>
      <c r="D623" s="27" t="s">
        <v>1674</v>
      </c>
      <c r="E623" s="27" t="s">
        <v>1683</v>
      </c>
      <c r="F623" s="32"/>
      <c r="G623" s="53">
        <v>286.27197652388298</v>
      </c>
      <c r="H623" s="30">
        <f t="shared" si="9"/>
        <v>0</v>
      </c>
    </row>
    <row r="624" spans="1:8" x14ac:dyDescent="0.25">
      <c r="A624" s="26" t="s">
        <v>1052</v>
      </c>
      <c r="B624" s="27" t="s">
        <v>503</v>
      </c>
      <c r="C624" s="27" t="s">
        <v>1666</v>
      </c>
      <c r="D624" s="27" t="s">
        <v>1675</v>
      </c>
      <c r="E624" s="27" t="s">
        <v>1683</v>
      </c>
      <c r="F624" s="32"/>
      <c r="G624" s="53">
        <v>239.536278510437</v>
      </c>
      <c r="H624" s="30">
        <f t="shared" si="9"/>
        <v>0</v>
      </c>
    </row>
    <row r="625" spans="1:8" x14ac:dyDescent="0.25">
      <c r="A625" s="26" t="s">
        <v>1053</v>
      </c>
      <c r="B625" s="27" t="s">
        <v>503</v>
      </c>
      <c r="C625" s="27" t="s">
        <v>1666</v>
      </c>
      <c r="D625" s="27" t="s">
        <v>1676</v>
      </c>
      <c r="E625" s="27" t="s">
        <v>1683</v>
      </c>
      <c r="F625" s="32"/>
      <c r="G625" s="53">
        <v>262.130557923938</v>
      </c>
      <c r="H625" s="30">
        <f t="shared" si="9"/>
        <v>0</v>
      </c>
    </row>
    <row r="626" spans="1:8" x14ac:dyDescent="0.25">
      <c r="A626" s="26" t="s">
        <v>1814</v>
      </c>
      <c r="B626" s="27" t="s">
        <v>503</v>
      </c>
      <c r="C626" s="27" t="s">
        <v>1666</v>
      </c>
      <c r="D626" s="27" t="s">
        <v>1736</v>
      </c>
      <c r="E626" s="27" t="s">
        <v>1684</v>
      </c>
      <c r="F626" s="32"/>
      <c r="G626" s="53">
        <v>163.30716845096501</v>
      </c>
      <c r="H626" s="30">
        <f t="shared" si="9"/>
        <v>0</v>
      </c>
    </row>
    <row r="627" spans="1:8" x14ac:dyDescent="0.25">
      <c r="A627" s="26" t="s">
        <v>1054</v>
      </c>
      <c r="B627" s="27" t="s">
        <v>503</v>
      </c>
      <c r="C627" s="27" t="s">
        <v>1666</v>
      </c>
      <c r="D627" s="27" t="s">
        <v>1670</v>
      </c>
      <c r="E627" s="27" t="s">
        <v>1684</v>
      </c>
      <c r="F627" s="32"/>
      <c r="G627" s="53">
        <v>213.75909258842799</v>
      </c>
      <c r="H627" s="30">
        <f t="shared" si="9"/>
        <v>0</v>
      </c>
    </row>
    <row r="628" spans="1:8" x14ac:dyDescent="0.25">
      <c r="A628" s="26" t="s">
        <v>1055</v>
      </c>
      <c r="B628" s="27" t="s">
        <v>503</v>
      </c>
      <c r="C628" s="27" t="s">
        <v>1666</v>
      </c>
      <c r="D628" s="27" t="s">
        <v>1671</v>
      </c>
      <c r="E628" s="27" t="s">
        <v>1684</v>
      </c>
      <c r="F628" s="32"/>
      <c r="G628" s="53">
        <v>236.56637541911601</v>
      </c>
      <c r="H628" s="30">
        <f t="shared" si="9"/>
        <v>0</v>
      </c>
    </row>
    <row r="629" spans="1:8" x14ac:dyDescent="0.25">
      <c r="A629" s="26" t="s">
        <v>1056</v>
      </c>
      <c r="B629" s="27" t="s">
        <v>503</v>
      </c>
      <c r="C629" s="27" t="s">
        <v>1666</v>
      </c>
      <c r="D629" s="27" t="s">
        <v>1672</v>
      </c>
      <c r="E629" s="27" t="s">
        <v>1684</v>
      </c>
      <c r="F629" s="32"/>
      <c r="G629" s="53">
        <v>254.01028107291799</v>
      </c>
      <c r="H629" s="30">
        <f t="shared" si="9"/>
        <v>0</v>
      </c>
    </row>
    <row r="630" spans="1:8" x14ac:dyDescent="0.25">
      <c r="A630" s="26" t="s">
        <v>1057</v>
      </c>
      <c r="B630" s="27" t="s">
        <v>503</v>
      </c>
      <c r="C630" s="27" t="s">
        <v>1666</v>
      </c>
      <c r="D630" s="27" t="s">
        <v>1673</v>
      </c>
      <c r="E630" s="27" t="s">
        <v>1684</v>
      </c>
      <c r="F630" s="32"/>
      <c r="G630" s="53">
        <v>271.471151233488</v>
      </c>
      <c r="H630" s="30">
        <f t="shared" si="9"/>
        <v>0</v>
      </c>
    </row>
    <row r="631" spans="1:8" x14ac:dyDescent="0.25">
      <c r="A631" s="26" t="s">
        <v>1058</v>
      </c>
      <c r="B631" s="27" t="s">
        <v>503</v>
      </c>
      <c r="C631" s="27" t="s">
        <v>1666</v>
      </c>
      <c r="D631" s="27" t="s">
        <v>1674</v>
      </c>
      <c r="E631" s="27" t="s">
        <v>1684</v>
      </c>
      <c r="F631" s="32"/>
      <c r="G631" s="53">
        <v>317.85013382355498</v>
      </c>
      <c r="H631" s="30">
        <f t="shared" si="9"/>
        <v>0</v>
      </c>
    </row>
    <row r="632" spans="1:8" x14ac:dyDescent="0.25">
      <c r="A632" s="26" t="s">
        <v>1059</v>
      </c>
      <c r="B632" s="27" t="s">
        <v>503</v>
      </c>
      <c r="C632" s="27" t="s">
        <v>1666</v>
      </c>
      <c r="D632" s="27" t="s">
        <v>1675</v>
      </c>
      <c r="E632" s="27" t="s">
        <v>1684</v>
      </c>
      <c r="F632" s="32"/>
      <c r="G632" s="53">
        <v>292.953498828634</v>
      </c>
      <c r="H632" s="30">
        <f t="shared" si="9"/>
        <v>0</v>
      </c>
    </row>
    <row r="633" spans="1:8" x14ac:dyDescent="0.25">
      <c r="A633" s="26" t="s">
        <v>1060</v>
      </c>
      <c r="B633" s="27" t="s">
        <v>503</v>
      </c>
      <c r="C633" s="27" t="s">
        <v>1666</v>
      </c>
      <c r="D633" s="27" t="s">
        <v>1676</v>
      </c>
      <c r="E633" s="27" t="s">
        <v>1684</v>
      </c>
      <c r="F633" s="32"/>
      <c r="G633" s="53">
        <v>288.35197699587201</v>
      </c>
      <c r="H633" s="30">
        <f t="shared" si="9"/>
        <v>0</v>
      </c>
    </row>
    <row r="634" spans="1:8" x14ac:dyDescent="0.25">
      <c r="A634" s="26" t="s">
        <v>1815</v>
      </c>
      <c r="B634" s="27" t="s">
        <v>503</v>
      </c>
      <c r="C634" s="27" t="s">
        <v>1666</v>
      </c>
      <c r="D634" s="27" t="s">
        <v>1736</v>
      </c>
      <c r="E634" s="27" t="s">
        <v>1685</v>
      </c>
      <c r="F634" s="32"/>
      <c r="G634" s="53">
        <v>118.65159611242601</v>
      </c>
      <c r="H634" s="30">
        <f t="shared" si="9"/>
        <v>0</v>
      </c>
    </row>
    <row r="635" spans="1:8" x14ac:dyDescent="0.25">
      <c r="A635" s="26" t="s">
        <v>1061</v>
      </c>
      <c r="B635" s="27" t="s">
        <v>503</v>
      </c>
      <c r="C635" s="27" t="s">
        <v>1666</v>
      </c>
      <c r="D635" s="27" t="s">
        <v>1670</v>
      </c>
      <c r="E635" s="27" t="s">
        <v>1685</v>
      </c>
      <c r="F635" s="32"/>
      <c r="G635" s="53">
        <v>158.27396779486401</v>
      </c>
      <c r="H635" s="30">
        <f t="shared" si="9"/>
        <v>0</v>
      </c>
    </row>
    <row r="636" spans="1:8" x14ac:dyDescent="0.25">
      <c r="A636" s="26" t="s">
        <v>1062</v>
      </c>
      <c r="B636" s="27" t="s">
        <v>503</v>
      </c>
      <c r="C636" s="27" t="s">
        <v>1666</v>
      </c>
      <c r="D636" s="27" t="s">
        <v>1671</v>
      </c>
      <c r="E636" s="27" t="s">
        <v>1685</v>
      </c>
      <c r="F636" s="32"/>
      <c r="G636" s="53">
        <v>182.14242516598301</v>
      </c>
      <c r="H636" s="30">
        <f t="shared" si="9"/>
        <v>0</v>
      </c>
    </row>
    <row r="637" spans="1:8" x14ac:dyDescent="0.25">
      <c r="A637" s="26" t="s">
        <v>1063</v>
      </c>
      <c r="B637" s="27" t="s">
        <v>503</v>
      </c>
      <c r="C637" s="27" t="s">
        <v>1666</v>
      </c>
      <c r="D637" s="27" t="s">
        <v>1672</v>
      </c>
      <c r="E637" s="27" t="s">
        <v>1685</v>
      </c>
      <c r="F637" s="32"/>
      <c r="G637" s="53">
        <v>202.229830476828</v>
      </c>
      <c r="H637" s="30">
        <f t="shared" si="9"/>
        <v>0</v>
      </c>
    </row>
    <row r="638" spans="1:8" x14ac:dyDescent="0.25">
      <c r="A638" s="26" t="s">
        <v>1064</v>
      </c>
      <c r="B638" s="27" t="s">
        <v>503</v>
      </c>
      <c r="C638" s="27" t="s">
        <v>1666</v>
      </c>
      <c r="D638" s="27" t="s">
        <v>1673</v>
      </c>
      <c r="E638" s="27" t="s">
        <v>1685</v>
      </c>
      <c r="F638" s="32"/>
      <c r="G638" s="53">
        <v>214.92503372188401</v>
      </c>
      <c r="H638" s="30">
        <f t="shared" si="9"/>
        <v>0</v>
      </c>
    </row>
    <row r="639" spans="1:8" x14ac:dyDescent="0.25">
      <c r="A639" s="26" t="s">
        <v>1065</v>
      </c>
      <c r="B639" s="27" t="s">
        <v>503</v>
      </c>
      <c r="C639" s="27" t="s">
        <v>1666</v>
      </c>
      <c r="D639" s="27" t="s">
        <v>1674</v>
      </c>
      <c r="E639" s="27" t="s">
        <v>1685</v>
      </c>
      <c r="F639" s="32"/>
      <c r="G639" s="53">
        <v>226.09821201595699</v>
      </c>
      <c r="H639" s="30">
        <f t="shared" si="9"/>
        <v>0</v>
      </c>
    </row>
    <row r="640" spans="1:8" x14ac:dyDescent="0.25">
      <c r="A640" s="26" t="s">
        <v>1066</v>
      </c>
      <c r="B640" s="27" t="s">
        <v>503</v>
      </c>
      <c r="C640" s="27" t="s">
        <v>1666</v>
      </c>
      <c r="D640" s="27" t="s">
        <v>1675</v>
      </c>
      <c r="E640" s="27" t="s">
        <v>1685</v>
      </c>
      <c r="F640" s="32"/>
      <c r="G640" s="53">
        <v>206.80999462877199</v>
      </c>
      <c r="H640" s="30">
        <f t="shared" si="9"/>
        <v>0</v>
      </c>
    </row>
    <row r="641" spans="1:8" x14ac:dyDescent="0.25">
      <c r="A641" s="26" t="s">
        <v>1067</v>
      </c>
      <c r="B641" s="27" t="s">
        <v>503</v>
      </c>
      <c r="C641" s="27" t="s">
        <v>1666</v>
      </c>
      <c r="D641" s="27" t="s">
        <v>1676</v>
      </c>
      <c r="E641" s="27" t="s">
        <v>1685</v>
      </c>
      <c r="F641" s="32"/>
      <c r="G641" s="53">
        <v>227.82307450288801</v>
      </c>
      <c r="H641" s="30">
        <f t="shared" si="9"/>
        <v>0</v>
      </c>
    </row>
    <row r="642" spans="1:8" x14ac:dyDescent="0.25">
      <c r="A642" s="26" t="s">
        <v>1816</v>
      </c>
      <c r="B642" s="27" t="s">
        <v>1659</v>
      </c>
      <c r="C642" s="27" t="s">
        <v>1667</v>
      </c>
      <c r="D642" s="27" t="s">
        <v>1736</v>
      </c>
      <c r="E642" s="27" t="s">
        <v>1678</v>
      </c>
      <c r="F642" s="32"/>
      <c r="G642" s="53">
        <v>170.21100910994801</v>
      </c>
      <c r="H642" s="30">
        <f t="shared" ref="H642:H705" si="10">G642*F642</f>
        <v>0</v>
      </c>
    </row>
    <row r="643" spans="1:8" x14ac:dyDescent="0.25">
      <c r="A643" s="26" t="s">
        <v>1068</v>
      </c>
      <c r="B643" s="27" t="s">
        <v>1659</v>
      </c>
      <c r="C643" s="27" t="s">
        <v>1667</v>
      </c>
      <c r="D643" s="27" t="s">
        <v>1670</v>
      </c>
      <c r="E643" s="27" t="s">
        <v>1678</v>
      </c>
      <c r="F643" s="32"/>
      <c r="G643" s="53">
        <v>239.56867959595701</v>
      </c>
      <c r="H643" s="30">
        <f t="shared" si="10"/>
        <v>0</v>
      </c>
    </row>
    <row r="644" spans="1:8" x14ac:dyDescent="0.25">
      <c r="A644" s="26" t="s">
        <v>1069</v>
      </c>
      <c r="B644" s="27" t="s">
        <v>1659</v>
      </c>
      <c r="C644" s="27" t="s">
        <v>1667</v>
      </c>
      <c r="D644" s="27" t="s">
        <v>1671</v>
      </c>
      <c r="E644" s="27" t="s">
        <v>1678</v>
      </c>
      <c r="F644" s="32"/>
      <c r="G644" s="53">
        <v>291.880000694741</v>
      </c>
      <c r="H644" s="30">
        <f t="shared" si="10"/>
        <v>0</v>
      </c>
    </row>
    <row r="645" spans="1:8" x14ac:dyDescent="0.25">
      <c r="A645" s="26" t="s">
        <v>1070</v>
      </c>
      <c r="B645" s="27" t="s">
        <v>1659</v>
      </c>
      <c r="C645" s="27" t="s">
        <v>1667</v>
      </c>
      <c r="D645" s="27" t="s">
        <v>1672</v>
      </c>
      <c r="E645" s="27" t="s">
        <v>1678</v>
      </c>
      <c r="F645" s="32"/>
      <c r="G645" s="53">
        <v>347.98989706802899</v>
      </c>
      <c r="H645" s="30">
        <f t="shared" si="10"/>
        <v>0</v>
      </c>
    </row>
    <row r="646" spans="1:8" x14ac:dyDescent="0.25">
      <c r="A646" s="26" t="s">
        <v>1071</v>
      </c>
      <c r="B646" s="27" t="s">
        <v>1659</v>
      </c>
      <c r="C646" s="27" t="s">
        <v>1667</v>
      </c>
      <c r="D646" s="27" t="s">
        <v>1673</v>
      </c>
      <c r="E646" s="27" t="s">
        <v>1678</v>
      </c>
      <c r="F646" s="32"/>
      <c r="G646" s="53">
        <v>383.31414407639699</v>
      </c>
      <c r="H646" s="30">
        <f t="shared" si="10"/>
        <v>0</v>
      </c>
    </row>
    <row r="647" spans="1:8" x14ac:dyDescent="0.25">
      <c r="A647" s="26" t="s">
        <v>1072</v>
      </c>
      <c r="B647" s="27" t="s">
        <v>1659</v>
      </c>
      <c r="C647" s="27" t="s">
        <v>1667</v>
      </c>
      <c r="D647" s="27" t="s">
        <v>1674</v>
      </c>
      <c r="E647" s="27" t="s">
        <v>1678</v>
      </c>
      <c r="F647" s="32"/>
      <c r="G647" s="53">
        <v>426.46179941278598</v>
      </c>
      <c r="H647" s="30">
        <f t="shared" si="10"/>
        <v>0</v>
      </c>
    </row>
    <row r="648" spans="1:8" x14ac:dyDescent="0.25">
      <c r="A648" s="26" t="s">
        <v>1073</v>
      </c>
      <c r="B648" s="27" t="s">
        <v>1659</v>
      </c>
      <c r="C648" s="27" t="s">
        <v>1667</v>
      </c>
      <c r="D648" s="27" t="s">
        <v>1675</v>
      </c>
      <c r="E648" s="27" t="s">
        <v>1678</v>
      </c>
      <c r="F648" s="32"/>
      <c r="G648" s="53">
        <v>371.88762988375998</v>
      </c>
      <c r="H648" s="30">
        <f t="shared" si="10"/>
        <v>0</v>
      </c>
    </row>
    <row r="649" spans="1:8" x14ac:dyDescent="0.25">
      <c r="A649" s="26" t="s">
        <v>1074</v>
      </c>
      <c r="B649" s="27" t="s">
        <v>1659</v>
      </c>
      <c r="C649" s="27" t="s">
        <v>1667</v>
      </c>
      <c r="D649" s="27" t="s">
        <v>1676</v>
      </c>
      <c r="E649" s="27" t="s">
        <v>1678</v>
      </c>
      <c r="F649" s="32"/>
      <c r="G649" s="53">
        <v>362.10629356895498</v>
      </c>
      <c r="H649" s="30">
        <f t="shared" si="10"/>
        <v>0</v>
      </c>
    </row>
    <row r="650" spans="1:8" x14ac:dyDescent="0.25">
      <c r="A650" s="26" t="s">
        <v>1817</v>
      </c>
      <c r="B650" s="27" t="s">
        <v>1659</v>
      </c>
      <c r="C650" s="27" t="s">
        <v>1667</v>
      </c>
      <c r="D650" s="27" t="s">
        <v>1736</v>
      </c>
      <c r="E650" s="27" t="s">
        <v>1679</v>
      </c>
      <c r="F650" s="32"/>
      <c r="G650" s="53">
        <v>321.13252039834998</v>
      </c>
      <c r="H650" s="30">
        <f t="shared" si="10"/>
        <v>0</v>
      </c>
    </row>
    <row r="651" spans="1:8" x14ac:dyDescent="0.25">
      <c r="A651" s="26" t="s">
        <v>1075</v>
      </c>
      <c r="B651" s="27" t="s">
        <v>1659</v>
      </c>
      <c r="C651" s="27" t="s">
        <v>1667</v>
      </c>
      <c r="D651" s="27" t="s">
        <v>1670</v>
      </c>
      <c r="E651" s="27" t="s">
        <v>1679</v>
      </c>
      <c r="F651" s="32"/>
      <c r="G651" s="53">
        <v>426.56704623298202</v>
      </c>
      <c r="H651" s="30">
        <f t="shared" si="10"/>
        <v>0</v>
      </c>
    </row>
    <row r="652" spans="1:8" x14ac:dyDescent="0.25">
      <c r="A652" s="26" t="s">
        <v>1076</v>
      </c>
      <c r="B652" s="27" t="s">
        <v>1659</v>
      </c>
      <c r="C652" s="27" t="s">
        <v>1667</v>
      </c>
      <c r="D652" s="27" t="s">
        <v>1671</v>
      </c>
      <c r="E652" s="27" t="s">
        <v>1679</v>
      </c>
      <c r="F652" s="32"/>
      <c r="G652" s="53">
        <v>495.95006716720002</v>
      </c>
      <c r="H652" s="30">
        <f t="shared" si="10"/>
        <v>0</v>
      </c>
    </row>
    <row r="653" spans="1:8" x14ac:dyDescent="0.25">
      <c r="A653" s="26" t="s">
        <v>1077</v>
      </c>
      <c r="B653" s="27" t="s">
        <v>1659</v>
      </c>
      <c r="C653" s="27" t="s">
        <v>1667</v>
      </c>
      <c r="D653" s="27" t="s">
        <v>1672</v>
      </c>
      <c r="E653" s="27" t="s">
        <v>1679</v>
      </c>
      <c r="F653" s="32"/>
      <c r="G653" s="53">
        <v>550.66340899898398</v>
      </c>
      <c r="H653" s="30">
        <f t="shared" si="10"/>
        <v>0</v>
      </c>
    </row>
    <row r="654" spans="1:8" x14ac:dyDescent="0.25">
      <c r="A654" s="26" t="s">
        <v>1078</v>
      </c>
      <c r="B654" s="27" t="s">
        <v>1659</v>
      </c>
      <c r="C654" s="27" t="s">
        <v>1667</v>
      </c>
      <c r="D654" s="27" t="s">
        <v>1673</v>
      </c>
      <c r="E654" s="27" t="s">
        <v>1679</v>
      </c>
      <c r="F654" s="32"/>
      <c r="G654" s="53">
        <v>613.514952616757</v>
      </c>
      <c r="H654" s="30">
        <f t="shared" si="10"/>
        <v>0</v>
      </c>
    </row>
    <row r="655" spans="1:8" x14ac:dyDescent="0.25">
      <c r="A655" s="26" t="s">
        <v>1079</v>
      </c>
      <c r="B655" s="27" t="s">
        <v>1659</v>
      </c>
      <c r="C655" s="27" t="s">
        <v>1667</v>
      </c>
      <c r="D655" s="27" t="s">
        <v>1674</v>
      </c>
      <c r="E655" s="27" t="s">
        <v>1679</v>
      </c>
      <c r="F655" s="32"/>
      <c r="G655" s="53">
        <v>753.52246139712895</v>
      </c>
      <c r="H655" s="30">
        <f t="shared" si="10"/>
        <v>0</v>
      </c>
    </row>
    <row r="656" spans="1:8" x14ac:dyDescent="0.25">
      <c r="A656" s="26" t="s">
        <v>1080</v>
      </c>
      <c r="B656" s="27" t="s">
        <v>1659</v>
      </c>
      <c r="C656" s="27" t="s">
        <v>1667</v>
      </c>
      <c r="D656" s="27" t="s">
        <v>1675</v>
      </c>
      <c r="E656" s="27" t="s">
        <v>1679</v>
      </c>
      <c r="F656" s="32"/>
      <c r="G656" s="53">
        <v>683.96356748916196</v>
      </c>
      <c r="H656" s="30">
        <f t="shared" si="10"/>
        <v>0</v>
      </c>
    </row>
    <row r="657" spans="1:8" x14ac:dyDescent="0.25">
      <c r="A657" s="26" t="s">
        <v>1081</v>
      </c>
      <c r="B657" s="27" t="s">
        <v>1659</v>
      </c>
      <c r="C657" s="27" t="s">
        <v>1667</v>
      </c>
      <c r="D657" s="27" t="s">
        <v>1676</v>
      </c>
      <c r="E657" s="27" t="s">
        <v>1679</v>
      </c>
      <c r="F657" s="32"/>
      <c r="G657" s="53">
        <v>582.03306106827699</v>
      </c>
      <c r="H657" s="30">
        <f t="shared" si="10"/>
        <v>0</v>
      </c>
    </row>
    <row r="658" spans="1:8" x14ac:dyDescent="0.25">
      <c r="A658" s="26" t="s">
        <v>1818</v>
      </c>
      <c r="B658" s="27" t="s">
        <v>1659</v>
      </c>
      <c r="C658" s="27" t="s">
        <v>1667</v>
      </c>
      <c r="D658" s="27" t="s">
        <v>1736</v>
      </c>
      <c r="E658" s="27" t="s">
        <v>1680</v>
      </c>
      <c r="F658" s="32"/>
      <c r="G658" s="53">
        <v>258.60915865405798</v>
      </c>
      <c r="H658" s="30">
        <f t="shared" si="10"/>
        <v>0</v>
      </c>
    </row>
    <row r="659" spans="1:8" x14ac:dyDescent="0.25">
      <c r="A659" s="26" t="s">
        <v>1082</v>
      </c>
      <c r="B659" s="27" t="s">
        <v>1659</v>
      </c>
      <c r="C659" s="27" t="s">
        <v>1667</v>
      </c>
      <c r="D659" s="27" t="s">
        <v>1670</v>
      </c>
      <c r="E659" s="27" t="s">
        <v>1680</v>
      </c>
      <c r="F659" s="32"/>
      <c r="G659" s="53">
        <v>345.20075052273899</v>
      </c>
      <c r="H659" s="30">
        <f t="shared" si="10"/>
        <v>0</v>
      </c>
    </row>
    <row r="660" spans="1:8" x14ac:dyDescent="0.25">
      <c r="A660" s="26" t="s">
        <v>1083</v>
      </c>
      <c r="B660" s="27" t="s">
        <v>1659</v>
      </c>
      <c r="C660" s="27" t="s">
        <v>1667</v>
      </c>
      <c r="D660" s="27" t="s">
        <v>1671</v>
      </c>
      <c r="E660" s="27" t="s">
        <v>1680</v>
      </c>
      <c r="F660" s="32"/>
      <c r="G660" s="53">
        <v>402.23834866399397</v>
      </c>
      <c r="H660" s="30">
        <f t="shared" si="10"/>
        <v>0</v>
      </c>
    </row>
    <row r="661" spans="1:8" x14ac:dyDescent="0.25">
      <c r="A661" s="26" t="s">
        <v>1084</v>
      </c>
      <c r="B661" s="27" t="s">
        <v>1659</v>
      </c>
      <c r="C661" s="27" t="s">
        <v>1667</v>
      </c>
      <c r="D661" s="27" t="s">
        <v>1672</v>
      </c>
      <c r="E661" s="27" t="s">
        <v>1680</v>
      </c>
      <c r="F661" s="32"/>
      <c r="G661" s="53">
        <v>464.22661355261999</v>
      </c>
      <c r="H661" s="30">
        <f t="shared" si="10"/>
        <v>0</v>
      </c>
    </row>
    <row r="662" spans="1:8" x14ac:dyDescent="0.25">
      <c r="A662" s="26" t="s">
        <v>1085</v>
      </c>
      <c r="B662" s="27" t="s">
        <v>1659</v>
      </c>
      <c r="C662" s="27" t="s">
        <v>1667</v>
      </c>
      <c r="D662" s="27" t="s">
        <v>1673</v>
      </c>
      <c r="E662" s="27" t="s">
        <v>1680</v>
      </c>
      <c r="F662" s="32"/>
      <c r="G662" s="53">
        <v>531.48283780801398</v>
      </c>
      <c r="H662" s="30">
        <f t="shared" si="10"/>
        <v>0</v>
      </c>
    </row>
    <row r="663" spans="1:8" x14ac:dyDescent="0.25">
      <c r="A663" s="26" t="s">
        <v>1086</v>
      </c>
      <c r="B663" s="27" t="s">
        <v>1659</v>
      </c>
      <c r="C663" s="27" t="s">
        <v>1667</v>
      </c>
      <c r="D663" s="27" t="s">
        <v>1674</v>
      </c>
      <c r="E663" s="27" t="s">
        <v>1680</v>
      </c>
      <c r="F663" s="32"/>
      <c r="G663" s="53">
        <v>576.75522999841098</v>
      </c>
      <c r="H663" s="30">
        <f t="shared" si="10"/>
        <v>0</v>
      </c>
    </row>
    <row r="664" spans="1:8" x14ac:dyDescent="0.25">
      <c r="A664" s="26" t="s">
        <v>1087</v>
      </c>
      <c r="B664" s="27" t="s">
        <v>1659</v>
      </c>
      <c r="C664" s="27" t="s">
        <v>1667</v>
      </c>
      <c r="D664" s="27" t="s">
        <v>1675</v>
      </c>
      <c r="E664" s="27" t="s">
        <v>1680</v>
      </c>
      <c r="F664" s="32"/>
      <c r="G664" s="53">
        <v>531.54850895469997</v>
      </c>
      <c r="H664" s="30">
        <f t="shared" si="10"/>
        <v>0</v>
      </c>
    </row>
    <row r="665" spans="1:8" x14ac:dyDescent="0.25">
      <c r="A665" s="26" t="s">
        <v>1088</v>
      </c>
      <c r="B665" s="27" t="s">
        <v>1659</v>
      </c>
      <c r="C665" s="27" t="s">
        <v>1667</v>
      </c>
      <c r="D665" s="27" t="s">
        <v>1676</v>
      </c>
      <c r="E665" s="27" t="s">
        <v>1680</v>
      </c>
      <c r="F665" s="32"/>
      <c r="G665" s="53">
        <v>500.55317112268398</v>
      </c>
      <c r="H665" s="30">
        <f t="shared" si="10"/>
        <v>0</v>
      </c>
    </row>
    <row r="666" spans="1:8" x14ac:dyDescent="0.25">
      <c r="A666" s="26" t="s">
        <v>1819</v>
      </c>
      <c r="B666" s="27" t="s">
        <v>1659</v>
      </c>
      <c r="C666" s="27" t="s">
        <v>1667</v>
      </c>
      <c r="D666" s="27" t="s">
        <v>1736</v>
      </c>
      <c r="E666" s="27" t="s">
        <v>1681</v>
      </c>
      <c r="F666" s="32"/>
      <c r="G666" s="53">
        <v>174.92323490416899</v>
      </c>
      <c r="H666" s="30">
        <f t="shared" si="10"/>
        <v>0</v>
      </c>
    </row>
    <row r="667" spans="1:8" x14ac:dyDescent="0.25">
      <c r="A667" s="26" t="s">
        <v>1089</v>
      </c>
      <c r="B667" s="27" t="s">
        <v>1659</v>
      </c>
      <c r="C667" s="27" t="s">
        <v>1667</v>
      </c>
      <c r="D667" s="27" t="s">
        <v>1670</v>
      </c>
      <c r="E667" s="27" t="s">
        <v>1681</v>
      </c>
      <c r="F667" s="32"/>
      <c r="G667" s="53">
        <v>247.95233043807201</v>
      </c>
      <c r="H667" s="30">
        <f t="shared" si="10"/>
        <v>0</v>
      </c>
    </row>
    <row r="668" spans="1:8" x14ac:dyDescent="0.25">
      <c r="A668" s="26" t="s">
        <v>1090</v>
      </c>
      <c r="B668" s="27" t="s">
        <v>1659</v>
      </c>
      <c r="C668" s="27" t="s">
        <v>1667</v>
      </c>
      <c r="D668" s="27" t="s">
        <v>1671</v>
      </c>
      <c r="E668" s="27" t="s">
        <v>1681</v>
      </c>
      <c r="F668" s="32"/>
      <c r="G668" s="53">
        <v>288.30293996403998</v>
      </c>
      <c r="H668" s="30">
        <f t="shared" si="10"/>
        <v>0</v>
      </c>
    </row>
    <row r="669" spans="1:8" x14ac:dyDescent="0.25">
      <c r="A669" s="26" t="s">
        <v>1091</v>
      </c>
      <c r="B669" s="27" t="s">
        <v>1659</v>
      </c>
      <c r="C669" s="27" t="s">
        <v>1667</v>
      </c>
      <c r="D669" s="27" t="s">
        <v>1672</v>
      </c>
      <c r="E669" s="27" t="s">
        <v>1681</v>
      </c>
      <c r="F669" s="32"/>
      <c r="G669" s="53">
        <v>323.077714274306</v>
      </c>
      <c r="H669" s="30">
        <f t="shared" si="10"/>
        <v>0</v>
      </c>
    </row>
    <row r="670" spans="1:8" x14ac:dyDescent="0.25">
      <c r="A670" s="26" t="s">
        <v>1092</v>
      </c>
      <c r="B670" s="27" t="s">
        <v>1659</v>
      </c>
      <c r="C670" s="27" t="s">
        <v>1667</v>
      </c>
      <c r="D670" s="27" t="s">
        <v>1673</v>
      </c>
      <c r="E670" s="27" t="s">
        <v>1681</v>
      </c>
      <c r="F670" s="32"/>
      <c r="G670" s="53">
        <v>351.43648134923598</v>
      </c>
      <c r="H670" s="30">
        <f t="shared" si="10"/>
        <v>0</v>
      </c>
    </row>
    <row r="671" spans="1:8" x14ac:dyDescent="0.25">
      <c r="A671" s="26" t="s">
        <v>1093</v>
      </c>
      <c r="B671" s="27" t="s">
        <v>1659</v>
      </c>
      <c r="C671" s="27" t="s">
        <v>1667</v>
      </c>
      <c r="D671" s="27" t="s">
        <v>1674</v>
      </c>
      <c r="E671" s="27" t="s">
        <v>1681</v>
      </c>
      <c r="F671" s="32"/>
      <c r="G671" s="53">
        <v>357.259450462259</v>
      </c>
      <c r="H671" s="30">
        <f t="shared" si="10"/>
        <v>0</v>
      </c>
    </row>
    <row r="672" spans="1:8" x14ac:dyDescent="0.25">
      <c r="A672" s="26" t="s">
        <v>1094</v>
      </c>
      <c r="B672" s="27" t="s">
        <v>1659</v>
      </c>
      <c r="C672" s="27" t="s">
        <v>1667</v>
      </c>
      <c r="D672" s="27" t="s">
        <v>1675</v>
      </c>
      <c r="E672" s="27" t="s">
        <v>1681</v>
      </c>
      <c r="F672" s="32"/>
      <c r="G672" s="53">
        <v>319.02529660053</v>
      </c>
      <c r="H672" s="30">
        <f t="shared" si="10"/>
        <v>0</v>
      </c>
    </row>
    <row r="673" spans="1:8" x14ac:dyDescent="0.25">
      <c r="A673" s="26" t="s">
        <v>1095</v>
      </c>
      <c r="B673" s="27" t="s">
        <v>1659</v>
      </c>
      <c r="C673" s="27" t="s">
        <v>1667</v>
      </c>
      <c r="D673" s="27" t="s">
        <v>1676</v>
      </c>
      <c r="E673" s="27" t="s">
        <v>1681</v>
      </c>
      <c r="F673" s="32"/>
      <c r="G673" s="53">
        <v>354.66608597684098</v>
      </c>
      <c r="H673" s="30">
        <f t="shared" si="10"/>
        <v>0</v>
      </c>
    </row>
    <row r="674" spans="1:8" x14ac:dyDescent="0.25">
      <c r="A674" s="26" t="s">
        <v>1820</v>
      </c>
      <c r="B674" s="27" t="s">
        <v>1659</v>
      </c>
      <c r="C674" s="27" t="s">
        <v>1667</v>
      </c>
      <c r="D674" s="27" t="s">
        <v>1736</v>
      </c>
      <c r="E674" s="27" t="s">
        <v>1682</v>
      </c>
      <c r="F674" s="32"/>
      <c r="G674" s="53">
        <v>181.91092676008299</v>
      </c>
      <c r="H674" s="30">
        <f t="shared" si="10"/>
        <v>0</v>
      </c>
    </row>
    <row r="675" spans="1:8" x14ac:dyDescent="0.25">
      <c r="A675" s="26" t="s">
        <v>1096</v>
      </c>
      <c r="B675" s="27" t="s">
        <v>1659</v>
      </c>
      <c r="C675" s="27" t="s">
        <v>1667</v>
      </c>
      <c r="D675" s="27" t="s">
        <v>1670</v>
      </c>
      <c r="E675" s="27" t="s">
        <v>1682</v>
      </c>
      <c r="F675" s="32"/>
      <c r="G675" s="53">
        <v>256.35216701315102</v>
      </c>
      <c r="H675" s="30">
        <f t="shared" si="10"/>
        <v>0</v>
      </c>
    </row>
    <row r="676" spans="1:8" x14ac:dyDescent="0.25">
      <c r="A676" s="26" t="s">
        <v>1097</v>
      </c>
      <c r="B676" s="27" t="s">
        <v>1659</v>
      </c>
      <c r="C676" s="27" t="s">
        <v>1667</v>
      </c>
      <c r="D676" s="27" t="s">
        <v>1671</v>
      </c>
      <c r="E676" s="27" t="s">
        <v>1682</v>
      </c>
      <c r="F676" s="32"/>
      <c r="G676" s="53">
        <v>307.72348598387799</v>
      </c>
      <c r="H676" s="30">
        <f t="shared" si="10"/>
        <v>0</v>
      </c>
    </row>
    <row r="677" spans="1:8" x14ac:dyDescent="0.25">
      <c r="A677" s="26" t="s">
        <v>1098</v>
      </c>
      <c r="B677" s="27" t="s">
        <v>1659</v>
      </c>
      <c r="C677" s="27" t="s">
        <v>1667</v>
      </c>
      <c r="D677" s="27" t="s">
        <v>1672</v>
      </c>
      <c r="E677" s="27" t="s">
        <v>1682</v>
      </c>
      <c r="F677" s="32"/>
      <c r="G677" s="53">
        <v>333.98529677939899</v>
      </c>
      <c r="H677" s="30">
        <f t="shared" si="10"/>
        <v>0</v>
      </c>
    </row>
    <row r="678" spans="1:8" x14ac:dyDescent="0.25">
      <c r="A678" s="26" t="s">
        <v>1099</v>
      </c>
      <c r="B678" s="27" t="s">
        <v>1659</v>
      </c>
      <c r="C678" s="27" t="s">
        <v>1667</v>
      </c>
      <c r="D678" s="27" t="s">
        <v>1673</v>
      </c>
      <c r="E678" s="27" t="s">
        <v>1682</v>
      </c>
      <c r="F678" s="32"/>
      <c r="G678" s="53">
        <v>373.15576630228901</v>
      </c>
      <c r="H678" s="30">
        <f t="shared" si="10"/>
        <v>0</v>
      </c>
    </row>
    <row r="679" spans="1:8" x14ac:dyDescent="0.25">
      <c r="A679" s="26" t="s">
        <v>1100</v>
      </c>
      <c r="B679" s="27" t="s">
        <v>1659</v>
      </c>
      <c r="C679" s="27" t="s">
        <v>1667</v>
      </c>
      <c r="D679" s="27" t="s">
        <v>1674</v>
      </c>
      <c r="E679" s="27" t="s">
        <v>1682</v>
      </c>
      <c r="F679" s="32"/>
      <c r="G679" s="53">
        <v>503.29788343922701</v>
      </c>
      <c r="H679" s="30">
        <f t="shared" si="10"/>
        <v>0</v>
      </c>
    </row>
    <row r="680" spans="1:8" x14ac:dyDescent="0.25">
      <c r="A680" s="26" t="s">
        <v>1101</v>
      </c>
      <c r="B680" s="27" t="s">
        <v>1659</v>
      </c>
      <c r="C680" s="27" t="s">
        <v>1667</v>
      </c>
      <c r="D680" s="27" t="s">
        <v>1675</v>
      </c>
      <c r="E680" s="27" t="s">
        <v>1682</v>
      </c>
      <c r="F680" s="32"/>
      <c r="G680" s="53">
        <v>430.64844326102002</v>
      </c>
      <c r="H680" s="30">
        <f t="shared" si="10"/>
        <v>0</v>
      </c>
    </row>
    <row r="681" spans="1:8" x14ac:dyDescent="0.25">
      <c r="A681" s="26" t="s">
        <v>1102</v>
      </c>
      <c r="B681" s="27" t="s">
        <v>1659</v>
      </c>
      <c r="C681" s="27" t="s">
        <v>1667</v>
      </c>
      <c r="D681" s="27" t="s">
        <v>1676</v>
      </c>
      <c r="E681" s="27" t="s">
        <v>1682</v>
      </c>
      <c r="F681" s="32"/>
      <c r="G681" s="53">
        <v>372.20291065035201</v>
      </c>
      <c r="H681" s="30">
        <f t="shared" si="10"/>
        <v>0</v>
      </c>
    </row>
    <row r="682" spans="1:8" x14ac:dyDescent="0.25">
      <c r="A682" s="26" t="s">
        <v>1821</v>
      </c>
      <c r="B682" s="27" t="s">
        <v>1659</v>
      </c>
      <c r="C682" s="27" t="s">
        <v>1667</v>
      </c>
      <c r="D682" s="27" t="s">
        <v>1736</v>
      </c>
      <c r="E682" s="27" t="s">
        <v>1683</v>
      </c>
      <c r="F682" s="32"/>
      <c r="G682" s="53">
        <v>195.670061910881</v>
      </c>
      <c r="H682" s="30">
        <f t="shared" si="10"/>
        <v>0</v>
      </c>
    </row>
    <row r="683" spans="1:8" x14ac:dyDescent="0.25">
      <c r="A683" s="26" t="s">
        <v>1103</v>
      </c>
      <c r="B683" s="27" t="s">
        <v>1659</v>
      </c>
      <c r="C683" s="27" t="s">
        <v>1667</v>
      </c>
      <c r="D683" s="27" t="s">
        <v>1670</v>
      </c>
      <c r="E683" s="27" t="s">
        <v>1683</v>
      </c>
      <c r="F683" s="32"/>
      <c r="G683" s="53">
        <v>271.15655597445499</v>
      </c>
      <c r="H683" s="30">
        <f t="shared" si="10"/>
        <v>0</v>
      </c>
    </row>
    <row r="684" spans="1:8" x14ac:dyDescent="0.25">
      <c r="A684" s="26" t="s">
        <v>1104</v>
      </c>
      <c r="B684" s="27" t="s">
        <v>1659</v>
      </c>
      <c r="C684" s="27" t="s">
        <v>1667</v>
      </c>
      <c r="D684" s="27" t="s">
        <v>1671</v>
      </c>
      <c r="E684" s="27" t="s">
        <v>1683</v>
      </c>
      <c r="F684" s="32"/>
      <c r="G684" s="53">
        <v>320.34798134853401</v>
      </c>
      <c r="H684" s="30">
        <f t="shared" si="10"/>
        <v>0</v>
      </c>
    </row>
    <row r="685" spans="1:8" x14ac:dyDescent="0.25">
      <c r="A685" s="26" t="s">
        <v>1105</v>
      </c>
      <c r="B685" s="27" t="s">
        <v>1659</v>
      </c>
      <c r="C685" s="27" t="s">
        <v>1667</v>
      </c>
      <c r="D685" s="27" t="s">
        <v>1672</v>
      </c>
      <c r="E685" s="27" t="s">
        <v>1683</v>
      </c>
      <c r="F685" s="32"/>
      <c r="G685" s="53">
        <v>363.85541926807298</v>
      </c>
      <c r="H685" s="30">
        <f t="shared" si="10"/>
        <v>0</v>
      </c>
    </row>
    <row r="686" spans="1:8" x14ac:dyDescent="0.25">
      <c r="A686" s="26" t="s">
        <v>1106</v>
      </c>
      <c r="B686" s="27" t="s">
        <v>1659</v>
      </c>
      <c r="C686" s="27" t="s">
        <v>1667</v>
      </c>
      <c r="D686" s="27" t="s">
        <v>1673</v>
      </c>
      <c r="E686" s="27" t="s">
        <v>1683</v>
      </c>
      <c r="F686" s="32"/>
      <c r="G686" s="53">
        <v>402.50343607303898</v>
      </c>
      <c r="H686" s="30">
        <f t="shared" si="10"/>
        <v>0</v>
      </c>
    </row>
    <row r="687" spans="1:8" x14ac:dyDescent="0.25">
      <c r="A687" s="26" t="s">
        <v>1107</v>
      </c>
      <c r="B687" s="27" t="s">
        <v>1659</v>
      </c>
      <c r="C687" s="27" t="s">
        <v>1667</v>
      </c>
      <c r="D687" s="27" t="s">
        <v>1674</v>
      </c>
      <c r="E687" s="27" t="s">
        <v>1683</v>
      </c>
      <c r="F687" s="32"/>
      <c r="G687" s="53">
        <v>447.37797752697003</v>
      </c>
      <c r="H687" s="30">
        <f t="shared" si="10"/>
        <v>0</v>
      </c>
    </row>
    <row r="688" spans="1:8" x14ac:dyDescent="0.25">
      <c r="A688" s="26" t="s">
        <v>1108</v>
      </c>
      <c r="B688" s="27" t="s">
        <v>1659</v>
      </c>
      <c r="C688" s="27" t="s">
        <v>1667</v>
      </c>
      <c r="D688" s="27" t="s">
        <v>1675</v>
      </c>
      <c r="E688" s="27" t="s">
        <v>1683</v>
      </c>
      <c r="F688" s="32"/>
      <c r="G688" s="53">
        <v>367.91635111407101</v>
      </c>
      <c r="H688" s="30">
        <f t="shared" si="10"/>
        <v>0</v>
      </c>
    </row>
    <row r="689" spans="1:8" x14ac:dyDescent="0.25">
      <c r="A689" s="26" t="s">
        <v>1109</v>
      </c>
      <c r="B689" s="27" t="s">
        <v>1659</v>
      </c>
      <c r="C689" s="27" t="s">
        <v>1667</v>
      </c>
      <c r="D689" s="27" t="s">
        <v>1676</v>
      </c>
      <c r="E689" s="27" t="s">
        <v>1683</v>
      </c>
      <c r="F689" s="32"/>
      <c r="G689" s="53">
        <v>389.55756096365502</v>
      </c>
      <c r="H689" s="30">
        <f t="shared" si="10"/>
        <v>0</v>
      </c>
    </row>
    <row r="690" spans="1:8" x14ac:dyDescent="0.25">
      <c r="A690" s="26" t="s">
        <v>1822</v>
      </c>
      <c r="B690" s="27" t="s">
        <v>1659</v>
      </c>
      <c r="C690" s="27" t="s">
        <v>1667</v>
      </c>
      <c r="D690" s="27" t="s">
        <v>1736</v>
      </c>
      <c r="E690" s="27" t="s">
        <v>1684</v>
      </c>
      <c r="F690" s="32"/>
      <c r="G690" s="53">
        <v>225.31019874031301</v>
      </c>
      <c r="H690" s="30">
        <f t="shared" si="10"/>
        <v>0</v>
      </c>
    </row>
    <row r="691" spans="1:8" x14ac:dyDescent="0.25">
      <c r="A691" s="26" t="s">
        <v>1110</v>
      </c>
      <c r="B691" s="27" t="s">
        <v>1659</v>
      </c>
      <c r="C691" s="27" t="s">
        <v>1667</v>
      </c>
      <c r="D691" s="27" t="s">
        <v>1670</v>
      </c>
      <c r="E691" s="27" t="s">
        <v>1684</v>
      </c>
      <c r="F691" s="32"/>
      <c r="G691" s="53">
        <v>304.98380759369098</v>
      </c>
      <c r="H691" s="30">
        <f t="shared" si="10"/>
        <v>0</v>
      </c>
    </row>
    <row r="692" spans="1:8" x14ac:dyDescent="0.25">
      <c r="A692" s="26" t="s">
        <v>1111</v>
      </c>
      <c r="B692" s="27" t="s">
        <v>1659</v>
      </c>
      <c r="C692" s="27" t="s">
        <v>1667</v>
      </c>
      <c r="D692" s="27" t="s">
        <v>1671</v>
      </c>
      <c r="E692" s="27" t="s">
        <v>1684</v>
      </c>
      <c r="F692" s="32"/>
      <c r="G692" s="53">
        <v>347.03273064695099</v>
      </c>
      <c r="H692" s="30">
        <f t="shared" si="10"/>
        <v>0</v>
      </c>
    </row>
    <row r="693" spans="1:8" x14ac:dyDescent="0.25">
      <c r="A693" s="26" t="s">
        <v>1112</v>
      </c>
      <c r="B693" s="27" t="s">
        <v>1659</v>
      </c>
      <c r="C693" s="27" t="s">
        <v>1667</v>
      </c>
      <c r="D693" s="27" t="s">
        <v>1672</v>
      </c>
      <c r="E693" s="27" t="s">
        <v>1684</v>
      </c>
      <c r="F693" s="32"/>
      <c r="G693" s="53">
        <v>381.71831627625801</v>
      </c>
      <c r="H693" s="30">
        <f t="shared" si="10"/>
        <v>0</v>
      </c>
    </row>
    <row r="694" spans="1:8" x14ac:dyDescent="0.25">
      <c r="A694" s="26" t="s">
        <v>1113</v>
      </c>
      <c r="B694" s="27" t="s">
        <v>1659</v>
      </c>
      <c r="C694" s="27" t="s">
        <v>1667</v>
      </c>
      <c r="D694" s="27" t="s">
        <v>1673</v>
      </c>
      <c r="E694" s="27" t="s">
        <v>1684</v>
      </c>
      <c r="F694" s="32"/>
      <c r="G694" s="53">
        <v>418.06378916515001</v>
      </c>
      <c r="H694" s="30">
        <f t="shared" si="10"/>
        <v>0</v>
      </c>
    </row>
    <row r="695" spans="1:8" x14ac:dyDescent="0.25">
      <c r="A695" s="26" t="s">
        <v>1114</v>
      </c>
      <c r="B695" s="27" t="s">
        <v>1659</v>
      </c>
      <c r="C695" s="27" t="s">
        <v>1667</v>
      </c>
      <c r="D695" s="27" t="s">
        <v>1674</v>
      </c>
      <c r="E695" s="27" t="s">
        <v>1684</v>
      </c>
      <c r="F695" s="32"/>
      <c r="G695" s="53">
        <v>495.20965753038899</v>
      </c>
      <c r="H695" s="30">
        <f t="shared" si="10"/>
        <v>0</v>
      </c>
    </row>
    <row r="696" spans="1:8" x14ac:dyDescent="0.25">
      <c r="A696" s="26" t="s">
        <v>1115</v>
      </c>
      <c r="B696" s="27" t="s">
        <v>1659</v>
      </c>
      <c r="C696" s="27" t="s">
        <v>1667</v>
      </c>
      <c r="D696" s="27" t="s">
        <v>1675</v>
      </c>
      <c r="E696" s="27" t="s">
        <v>1684</v>
      </c>
      <c r="F696" s="32"/>
      <c r="G696" s="53">
        <v>448.59354417184198</v>
      </c>
      <c r="H696" s="30">
        <f t="shared" si="10"/>
        <v>0</v>
      </c>
    </row>
    <row r="697" spans="1:8" x14ac:dyDescent="0.25">
      <c r="A697" s="26" t="s">
        <v>1116</v>
      </c>
      <c r="B697" s="27" t="s">
        <v>1659</v>
      </c>
      <c r="C697" s="27" t="s">
        <v>1667</v>
      </c>
      <c r="D697" s="27" t="s">
        <v>1676</v>
      </c>
      <c r="E697" s="27" t="s">
        <v>1684</v>
      </c>
      <c r="F697" s="32"/>
      <c r="G697" s="53">
        <v>426.12556507543297</v>
      </c>
      <c r="H697" s="30">
        <f t="shared" si="10"/>
        <v>0</v>
      </c>
    </row>
    <row r="698" spans="1:8" x14ac:dyDescent="0.25">
      <c r="A698" s="26" t="s">
        <v>1823</v>
      </c>
      <c r="B698" s="27" t="s">
        <v>1659</v>
      </c>
      <c r="C698" s="27" t="s">
        <v>1667</v>
      </c>
      <c r="D698" s="27" t="s">
        <v>1736</v>
      </c>
      <c r="E698" s="27" t="s">
        <v>1685</v>
      </c>
      <c r="F698" s="32"/>
      <c r="G698" s="53">
        <v>162.85023103423501</v>
      </c>
      <c r="H698" s="30">
        <f t="shared" si="10"/>
        <v>0</v>
      </c>
    </row>
    <row r="699" spans="1:8" x14ac:dyDescent="0.25">
      <c r="A699" s="26" t="s">
        <v>1117</v>
      </c>
      <c r="B699" s="27" t="s">
        <v>1659</v>
      </c>
      <c r="C699" s="27" t="s">
        <v>1667</v>
      </c>
      <c r="D699" s="27" t="s">
        <v>1670</v>
      </c>
      <c r="E699" s="27" t="s">
        <v>1685</v>
      </c>
      <c r="F699" s="32"/>
      <c r="G699" s="53">
        <v>224.24449683155001</v>
      </c>
      <c r="H699" s="30">
        <f t="shared" si="10"/>
        <v>0</v>
      </c>
    </row>
    <row r="700" spans="1:8" x14ac:dyDescent="0.25">
      <c r="A700" s="26" t="s">
        <v>1118</v>
      </c>
      <c r="B700" s="27" t="s">
        <v>1659</v>
      </c>
      <c r="C700" s="27" t="s">
        <v>1667</v>
      </c>
      <c r="D700" s="27" t="s">
        <v>1671</v>
      </c>
      <c r="E700" s="27" t="s">
        <v>1685</v>
      </c>
      <c r="F700" s="32"/>
      <c r="G700" s="53">
        <v>264.88732962675601</v>
      </c>
      <c r="H700" s="30">
        <f t="shared" si="10"/>
        <v>0</v>
      </c>
    </row>
    <row r="701" spans="1:8" x14ac:dyDescent="0.25">
      <c r="A701" s="26" t="s">
        <v>1119</v>
      </c>
      <c r="B701" s="27" t="s">
        <v>1659</v>
      </c>
      <c r="C701" s="27" t="s">
        <v>1667</v>
      </c>
      <c r="D701" s="27" t="s">
        <v>1672</v>
      </c>
      <c r="E701" s="27" t="s">
        <v>1685</v>
      </c>
      <c r="F701" s="32"/>
      <c r="G701" s="53">
        <v>300.85710837629102</v>
      </c>
      <c r="H701" s="30">
        <f t="shared" si="10"/>
        <v>0</v>
      </c>
    </row>
    <row r="702" spans="1:8" x14ac:dyDescent="0.25">
      <c r="A702" s="26" t="s">
        <v>1120</v>
      </c>
      <c r="B702" s="27" t="s">
        <v>1659</v>
      </c>
      <c r="C702" s="27" t="s">
        <v>1667</v>
      </c>
      <c r="D702" s="27" t="s">
        <v>1673</v>
      </c>
      <c r="E702" s="27" t="s">
        <v>1685</v>
      </c>
      <c r="F702" s="32"/>
      <c r="G702" s="53">
        <v>327.10647011567301</v>
      </c>
      <c r="H702" s="30">
        <f t="shared" si="10"/>
        <v>0</v>
      </c>
    </row>
    <row r="703" spans="1:8" x14ac:dyDescent="0.25">
      <c r="A703" s="26" t="s">
        <v>1121</v>
      </c>
      <c r="B703" s="27" t="s">
        <v>1659</v>
      </c>
      <c r="C703" s="27" t="s">
        <v>1667</v>
      </c>
      <c r="D703" s="27" t="s">
        <v>1674</v>
      </c>
      <c r="E703" s="27" t="s">
        <v>1685</v>
      </c>
      <c r="F703" s="32"/>
      <c r="G703" s="53">
        <v>349.12737066211002</v>
      </c>
      <c r="H703" s="30">
        <f t="shared" si="10"/>
        <v>0</v>
      </c>
    </row>
    <row r="704" spans="1:8" x14ac:dyDescent="0.25">
      <c r="A704" s="26" t="s">
        <v>1122</v>
      </c>
      <c r="B704" s="27" t="s">
        <v>1659</v>
      </c>
      <c r="C704" s="27" t="s">
        <v>1667</v>
      </c>
      <c r="D704" s="27" t="s">
        <v>1675</v>
      </c>
      <c r="E704" s="27" t="s">
        <v>1685</v>
      </c>
      <c r="F704" s="32"/>
      <c r="G704" s="53">
        <v>313.807263261081</v>
      </c>
      <c r="H704" s="30">
        <f t="shared" si="10"/>
        <v>0</v>
      </c>
    </row>
    <row r="705" spans="1:8" x14ac:dyDescent="0.25">
      <c r="A705" s="26" t="s">
        <v>1123</v>
      </c>
      <c r="B705" s="27" t="s">
        <v>1659</v>
      </c>
      <c r="C705" s="27" t="s">
        <v>1667</v>
      </c>
      <c r="D705" s="27" t="s">
        <v>1676</v>
      </c>
      <c r="E705" s="27" t="s">
        <v>1685</v>
      </c>
      <c r="F705" s="32"/>
      <c r="G705" s="53">
        <v>334.50594106963899</v>
      </c>
      <c r="H705" s="30">
        <f t="shared" si="10"/>
        <v>0</v>
      </c>
    </row>
    <row r="706" spans="1:8" x14ac:dyDescent="0.25">
      <c r="A706" s="26" t="s">
        <v>1824</v>
      </c>
      <c r="B706" s="27" t="s">
        <v>503</v>
      </c>
      <c r="C706" s="27" t="s">
        <v>1667</v>
      </c>
      <c r="D706" s="27" t="s">
        <v>1736</v>
      </c>
      <c r="E706" s="27" t="s">
        <v>1678</v>
      </c>
      <c r="F706" s="32"/>
      <c r="G706" s="53">
        <v>150.86389650207801</v>
      </c>
      <c r="H706" s="30">
        <f t="shared" ref="H706:H769" si="11">G706*F706</f>
        <v>0</v>
      </c>
    </row>
    <row r="707" spans="1:8" x14ac:dyDescent="0.25">
      <c r="A707" s="26" t="s">
        <v>1124</v>
      </c>
      <c r="B707" s="27" t="s">
        <v>503</v>
      </c>
      <c r="C707" s="27" t="s">
        <v>1667</v>
      </c>
      <c r="D707" s="27" t="s">
        <v>1670</v>
      </c>
      <c r="E707" s="27" t="s">
        <v>1678</v>
      </c>
      <c r="F707" s="32"/>
      <c r="G707" s="53">
        <v>203.58321295548501</v>
      </c>
      <c r="H707" s="30">
        <f t="shared" si="11"/>
        <v>0</v>
      </c>
    </row>
    <row r="708" spans="1:8" x14ac:dyDescent="0.25">
      <c r="A708" s="26" t="s">
        <v>1125</v>
      </c>
      <c r="B708" s="27" t="s">
        <v>503</v>
      </c>
      <c r="C708" s="27" t="s">
        <v>1667</v>
      </c>
      <c r="D708" s="27" t="s">
        <v>1671</v>
      </c>
      <c r="E708" s="27" t="s">
        <v>1678</v>
      </c>
      <c r="F708" s="32"/>
      <c r="G708" s="53">
        <v>239.966517233025</v>
      </c>
      <c r="H708" s="30">
        <f t="shared" si="11"/>
        <v>0</v>
      </c>
    </row>
    <row r="709" spans="1:8" x14ac:dyDescent="0.25">
      <c r="A709" s="26" t="s">
        <v>1126</v>
      </c>
      <c r="B709" s="27" t="s">
        <v>503</v>
      </c>
      <c r="C709" s="27" t="s">
        <v>1667</v>
      </c>
      <c r="D709" s="27" t="s">
        <v>1672</v>
      </c>
      <c r="E709" s="27" t="s">
        <v>1678</v>
      </c>
      <c r="F709" s="32"/>
      <c r="G709" s="53">
        <v>278.16527314717501</v>
      </c>
      <c r="H709" s="30">
        <f t="shared" si="11"/>
        <v>0</v>
      </c>
    </row>
    <row r="710" spans="1:8" x14ac:dyDescent="0.25">
      <c r="A710" s="26" t="s">
        <v>1127</v>
      </c>
      <c r="B710" s="27" t="s">
        <v>503</v>
      </c>
      <c r="C710" s="27" t="s">
        <v>1667</v>
      </c>
      <c r="D710" s="27" t="s">
        <v>1673</v>
      </c>
      <c r="E710" s="27" t="s">
        <v>1678</v>
      </c>
      <c r="F710" s="32"/>
      <c r="G710" s="53">
        <v>298.26514777643399</v>
      </c>
      <c r="H710" s="30">
        <f t="shared" si="11"/>
        <v>0</v>
      </c>
    </row>
    <row r="711" spans="1:8" x14ac:dyDescent="0.25">
      <c r="A711" s="26" t="s">
        <v>1128</v>
      </c>
      <c r="B711" s="27" t="s">
        <v>503</v>
      </c>
      <c r="C711" s="27" t="s">
        <v>1667</v>
      </c>
      <c r="D711" s="27" t="s">
        <v>1674</v>
      </c>
      <c r="E711" s="27" t="s">
        <v>1678</v>
      </c>
      <c r="F711" s="32"/>
      <c r="G711" s="53">
        <v>323.92384557246203</v>
      </c>
      <c r="H711" s="30">
        <f t="shared" si="11"/>
        <v>0</v>
      </c>
    </row>
    <row r="712" spans="1:8" x14ac:dyDescent="0.25">
      <c r="A712" s="26" t="s">
        <v>1129</v>
      </c>
      <c r="B712" s="27" t="s">
        <v>503</v>
      </c>
      <c r="C712" s="27" t="s">
        <v>1667</v>
      </c>
      <c r="D712" s="27" t="s">
        <v>1675</v>
      </c>
      <c r="E712" s="27" t="s">
        <v>1678</v>
      </c>
      <c r="F712" s="32"/>
      <c r="G712" s="53">
        <v>289.05823869229198</v>
      </c>
      <c r="H712" s="30">
        <f t="shared" si="11"/>
        <v>0</v>
      </c>
    </row>
    <row r="713" spans="1:8" x14ac:dyDescent="0.25">
      <c r="A713" s="26" t="s">
        <v>1130</v>
      </c>
      <c r="B713" s="27" t="s">
        <v>503</v>
      </c>
      <c r="C713" s="27" t="s">
        <v>1667</v>
      </c>
      <c r="D713" s="27" t="s">
        <v>1676</v>
      </c>
      <c r="E713" s="27" t="s">
        <v>1678</v>
      </c>
      <c r="F713" s="32"/>
      <c r="G713" s="53">
        <v>292.60417131118999</v>
      </c>
      <c r="H713" s="30">
        <f t="shared" si="11"/>
        <v>0</v>
      </c>
    </row>
    <row r="714" spans="1:8" x14ac:dyDescent="0.25">
      <c r="A714" s="26" t="s">
        <v>1825</v>
      </c>
      <c r="B714" s="27" t="s">
        <v>503</v>
      </c>
      <c r="C714" s="27" t="s">
        <v>1667</v>
      </c>
      <c r="D714" s="27" t="s">
        <v>1736</v>
      </c>
      <c r="E714" s="27" t="s">
        <v>1679</v>
      </c>
      <c r="F714" s="32"/>
      <c r="G714" s="53">
        <v>285.92955611377602</v>
      </c>
      <c r="H714" s="30">
        <f t="shared" si="11"/>
        <v>0</v>
      </c>
    </row>
    <row r="715" spans="1:8" x14ac:dyDescent="0.25">
      <c r="A715" s="26" t="s">
        <v>1131</v>
      </c>
      <c r="B715" s="27" t="s">
        <v>503</v>
      </c>
      <c r="C715" s="27" t="s">
        <v>1667</v>
      </c>
      <c r="D715" s="27" t="s">
        <v>1670</v>
      </c>
      <c r="E715" s="27" t="s">
        <v>1679</v>
      </c>
      <c r="F715" s="32"/>
      <c r="G715" s="53">
        <v>364.460336753555</v>
      </c>
      <c r="H715" s="30">
        <f t="shared" si="11"/>
        <v>0</v>
      </c>
    </row>
    <row r="716" spans="1:8" x14ac:dyDescent="0.25">
      <c r="A716" s="26" t="s">
        <v>1132</v>
      </c>
      <c r="B716" s="27" t="s">
        <v>503</v>
      </c>
      <c r="C716" s="27" t="s">
        <v>1667</v>
      </c>
      <c r="D716" s="27" t="s">
        <v>1671</v>
      </c>
      <c r="E716" s="27" t="s">
        <v>1679</v>
      </c>
      <c r="F716" s="32"/>
      <c r="G716" s="53">
        <v>410.11869154123798</v>
      </c>
      <c r="H716" s="30">
        <f t="shared" si="11"/>
        <v>0</v>
      </c>
    </row>
    <row r="717" spans="1:8" x14ac:dyDescent="0.25">
      <c r="A717" s="26" t="s">
        <v>1133</v>
      </c>
      <c r="B717" s="27" t="s">
        <v>503</v>
      </c>
      <c r="C717" s="27" t="s">
        <v>1667</v>
      </c>
      <c r="D717" s="27" t="s">
        <v>1672</v>
      </c>
      <c r="E717" s="27" t="s">
        <v>1679</v>
      </c>
      <c r="F717" s="32"/>
      <c r="G717" s="53">
        <v>442.81272344994898</v>
      </c>
      <c r="H717" s="30">
        <f t="shared" si="11"/>
        <v>0</v>
      </c>
    </row>
    <row r="718" spans="1:8" x14ac:dyDescent="0.25">
      <c r="A718" s="26" t="s">
        <v>1134</v>
      </c>
      <c r="B718" s="27" t="s">
        <v>503</v>
      </c>
      <c r="C718" s="27" t="s">
        <v>1667</v>
      </c>
      <c r="D718" s="27" t="s">
        <v>1673</v>
      </c>
      <c r="E718" s="27" t="s">
        <v>1679</v>
      </c>
      <c r="F718" s="32"/>
      <c r="G718" s="53">
        <v>480.249477395567</v>
      </c>
      <c r="H718" s="30">
        <f t="shared" si="11"/>
        <v>0</v>
      </c>
    </row>
    <row r="719" spans="1:8" x14ac:dyDescent="0.25">
      <c r="A719" s="26" t="s">
        <v>1135</v>
      </c>
      <c r="B719" s="27" t="s">
        <v>503</v>
      </c>
      <c r="C719" s="27" t="s">
        <v>1667</v>
      </c>
      <c r="D719" s="27" t="s">
        <v>1674</v>
      </c>
      <c r="E719" s="27" t="s">
        <v>1679</v>
      </c>
      <c r="F719" s="32"/>
      <c r="G719" s="53">
        <v>575.80629902222302</v>
      </c>
      <c r="H719" s="30">
        <f t="shared" si="11"/>
        <v>0</v>
      </c>
    </row>
    <row r="720" spans="1:8" x14ac:dyDescent="0.25">
      <c r="A720" s="26" t="s">
        <v>1136</v>
      </c>
      <c r="B720" s="27" t="s">
        <v>503</v>
      </c>
      <c r="C720" s="27" t="s">
        <v>1667</v>
      </c>
      <c r="D720" s="27" t="s">
        <v>1675</v>
      </c>
      <c r="E720" s="27" t="s">
        <v>1679</v>
      </c>
      <c r="F720" s="32"/>
      <c r="G720" s="53">
        <v>534.87711030773698</v>
      </c>
      <c r="H720" s="30">
        <f t="shared" si="11"/>
        <v>0</v>
      </c>
    </row>
    <row r="721" spans="1:8" x14ac:dyDescent="0.25">
      <c r="A721" s="26" t="s">
        <v>1137</v>
      </c>
      <c r="B721" s="27" t="s">
        <v>503</v>
      </c>
      <c r="C721" s="27" t="s">
        <v>1667</v>
      </c>
      <c r="D721" s="27" t="s">
        <v>1676</v>
      </c>
      <c r="E721" s="27" t="s">
        <v>1679</v>
      </c>
      <c r="F721" s="32"/>
      <c r="G721" s="53">
        <v>473.195175932295</v>
      </c>
      <c r="H721" s="30">
        <f t="shared" si="11"/>
        <v>0</v>
      </c>
    </row>
    <row r="722" spans="1:8" x14ac:dyDescent="0.25">
      <c r="A722" s="26" t="s">
        <v>1826</v>
      </c>
      <c r="B722" s="27" t="s">
        <v>503</v>
      </c>
      <c r="C722" s="27" t="s">
        <v>1667</v>
      </c>
      <c r="D722" s="27" t="s">
        <v>1736</v>
      </c>
      <c r="E722" s="27" t="s">
        <v>1680</v>
      </c>
      <c r="F722" s="32"/>
      <c r="G722" s="53">
        <v>228.35151130702101</v>
      </c>
      <c r="H722" s="30">
        <f t="shared" si="11"/>
        <v>0</v>
      </c>
    </row>
    <row r="723" spans="1:8" x14ac:dyDescent="0.25">
      <c r="A723" s="26" t="s">
        <v>1138</v>
      </c>
      <c r="B723" s="27" t="s">
        <v>503</v>
      </c>
      <c r="C723" s="27" t="s">
        <v>1667</v>
      </c>
      <c r="D723" s="27" t="s">
        <v>1670</v>
      </c>
      <c r="E723" s="27" t="s">
        <v>1680</v>
      </c>
      <c r="F723" s="32"/>
      <c r="G723" s="53">
        <v>292.04538716572199</v>
      </c>
      <c r="H723" s="30">
        <f t="shared" si="11"/>
        <v>0</v>
      </c>
    </row>
    <row r="724" spans="1:8" x14ac:dyDescent="0.25">
      <c r="A724" s="26" t="s">
        <v>1139</v>
      </c>
      <c r="B724" s="27" t="s">
        <v>503</v>
      </c>
      <c r="C724" s="27" t="s">
        <v>1667</v>
      </c>
      <c r="D724" s="27" t="s">
        <v>1671</v>
      </c>
      <c r="E724" s="27" t="s">
        <v>1680</v>
      </c>
      <c r="F724" s="32"/>
      <c r="G724" s="53">
        <v>329.12755285383702</v>
      </c>
      <c r="H724" s="30">
        <f t="shared" si="11"/>
        <v>0</v>
      </c>
    </row>
    <row r="725" spans="1:8" x14ac:dyDescent="0.25">
      <c r="A725" s="26" t="s">
        <v>1140</v>
      </c>
      <c r="B725" s="27" t="s">
        <v>503</v>
      </c>
      <c r="C725" s="27" t="s">
        <v>1667</v>
      </c>
      <c r="D725" s="27" t="s">
        <v>1672</v>
      </c>
      <c r="E725" s="27" t="s">
        <v>1680</v>
      </c>
      <c r="F725" s="32"/>
      <c r="G725" s="53">
        <v>369.27612527691502</v>
      </c>
      <c r="H725" s="30">
        <f t="shared" si="11"/>
        <v>0</v>
      </c>
    </row>
    <row r="726" spans="1:8" x14ac:dyDescent="0.25">
      <c r="A726" s="26" t="s">
        <v>1141</v>
      </c>
      <c r="B726" s="27" t="s">
        <v>503</v>
      </c>
      <c r="C726" s="27" t="s">
        <v>1667</v>
      </c>
      <c r="D726" s="27" t="s">
        <v>1673</v>
      </c>
      <c r="E726" s="27" t="s">
        <v>1680</v>
      </c>
      <c r="F726" s="32"/>
      <c r="G726" s="53">
        <v>411.55988943448</v>
      </c>
      <c r="H726" s="30">
        <f t="shared" si="11"/>
        <v>0</v>
      </c>
    </row>
    <row r="727" spans="1:8" x14ac:dyDescent="0.25">
      <c r="A727" s="26" t="s">
        <v>1142</v>
      </c>
      <c r="B727" s="27" t="s">
        <v>503</v>
      </c>
      <c r="C727" s="27" t="s">
        <v>1667</v>
      </c>
      <c r="D727" s="27" t="s">
        <v>1674</v>
      </c>
      <c r="E727" s="27" t="s">
        <v>1680</v>
      </c>
      <c r="F727" s="32"/>
      <c r="G727" s="53">
        <v>435.96020800841302</v>
      </c>
      <c r="H727" s="30">
        <f t="shared" si="11"/>
        <v>0</v>
      </c>
    </row>
    <row r="728" spans="1:8" x14ac:dyDescent="0.25">
      <c r="A728" s="26" t="s">
        <v>1143</v>
      </c>
      <c r="B728" s="27" t="s">
        <v>503</v>
      </c>
      <c r="C728" s="27" t="s">
        <v>1667</v>
      </c>
      <c r="D728" s="27" t="s">
        <v>1675</v>
      </c>
      <c r="E728" s="27" t="s">
        <v>1680</v>
      </c>
      <c r="F728" s="32"/>
      <c r="G728" s="53">
        <v>411.126018482478</v>
      </c>
      <c r="H728" s="30">
        <f t="shared" si="11"/>
        <v>0</v>
      </c>
    </row>
    <row r="729" spans="1:8" x14ac:dyDescent="0.25">
      <c r="A729" s="26" t="s">
        <v>1144</v>
      </c>
      <c r="B729" s="27" t="s">
        <v>503</v>
      </c>
      <c r="C729" s="27" t="s">
        <v>1667</v>
      </c>
      <c r="D729" s="27" t="s">
        <v>1676</v>
      </c>
      <c r="E729" s="27" t="s">
        <v>1680</v>
      </c>
      <c r="F729" s="32"/>
      <c r="G729" s="53">
        <v>402.47679503388298</v>
      </c>
      <c r="H729" s="30">
        <f t="shared" si="11"/>
        <v>0</v>
      </c>
    </row>
    <row r="730" spans="1:8" x14ac:dyDescent="0.25">
      <c r="A730" s="26" t="s">
        <v>1827</v>
      </c>
      <c r="B730" s="27" t="s">
        <v>503</v>
      </c>
      <c r="C730" s="27" t="s">
        <v>1667</v>
      </c>
      <c r="D730" s="27" t="s">
        <v>1736</v>
      </c>
      <c r="E730" s="27" t="s">
        <v>1681</v>
      </c>
      <c r="F730" s="32"/>
      <c r="G730" s="53">
        <v>156.92171923514999</v>
      </c>
      <c r="H730" s="30">
        <f t="shared" si="11"/>
        <v>0</v>
      </c>
    </row>
    <row r="731" spans="1:8" x14ac:dyDescent="0.25">
      <c r="A731" s="26" t="s">
        <v>1145</v>
      </c>
      <c r="B731" s="27" t="s">
        <v>503</v>
      </c>
      <c r="C731" s="27" t="s">
        <v>1667</v>
      </c>
      <c r="D731" s="27" t="s">
        <v>1670</v>
      </c>
      <c r="E731" s="27" t="s">
        <v>1681</v>
      </c>
      <c r="F731" s="32"/>
      <c r="G731" s="53">
        <v>213.78731053888299</v>
      </c>
      <c r="H731" s="30">
        <f t="shared" si="11"/>
        <v>0</v>
      </c>
    </row>
    <row r="732" spans="1:8" x14ac:dyDescent="0.25">
      <c r="A732" s="26" t="s">
        <v>1146</v>
      </c>
      <c r="B732" s="27" t="s">
        <v>503</v>
      </c>
      <c r="C732" s="27" t="s">
        <v>1667</v>
      </c>
      <c r="D732" s="27" t="s">
        <v>1671</v>
      </c>
      <c r="E732" s="27" t="s">
        <v>1681</v>
      </c>
      <c r="F732" s="32"/>
      <c r="G732" s="53">
        <v>240.79049878108</v>
      </c>
      <c r="H732" s="30">
        <f t="shared" si="11"/>
        <v>0</v>
      </c>
    </row>
    <row r="733" spans="1:8" x14ac:dyDescent="0.25">
      <c r="A733" s="26" t="s">
        <v>1147</v>
      </c>
      <c r="B733" s="27" t="s">
        <v>503</v>
      </c>
      <c r="C733" s="27" t="s">
        <v>1667</v>
      </c>
      <c r="D733" s="27" t="s">
        <v>1672</v>
      </c>
      <c r="E733" s="27" t="s">
        <v>1681</v>
      </c>
      <c r="F733" s="32"/>
      <c r="G733" s="53">
        <v>262.51056347255701</v>
      </c>
      <c r="H733" s="30">
        <f t="shared" si="11"/>
        <v>0</v>
      </c>
    </row>
    <row r="734" spans="1:8" x14ac:dyDescent="0.25">
      <c r="A734" s="26" t="s">
        <v>1148</v>
      </c>
      <c r="B734" s="27" t="s">
        <v>503</v>
      </c>
      <c r="C734" s="27" t="s">
        <v>1667</v>
      </c>
      <c r="D734" s="27" t="s">
        <v>1673</v>
      </c>
      <c r="E734" s="27" t="s">
        <v>1681</v>
      </c>
      <c r="F734" s="32"/>
      <c r="G734" s="53">
        <v>278.011186793055</v>
      </c>
      <c r="H734" s="30">
        <f t="shared" si="11"/>
        <v>0</v>
      </c>
    </row>
    <row r="735" spans="1:8" x14ac:dyDescent="0.25">
      <c r="A735" s="26" t="s">
        <v>1149</v>
      </c>
      <c r="B735" s="27" t="s">
        <v>503</v>
      </c>
      <c r="C735" s="27" t="s">
        <v>1667</v>
      </c>
      <c r="D735" s="27" t="s">
        <v>1674</v>
      </c>
      <c r="E735" s="27" t="s">
        <v>1681</v>
      </c>
      <c r="F735" s="32"/>
      <c r="G735" s="53">
        <v>275.86859373118199</v>
      </c>
      <c r="H735" s="30">
        <f t="shared" si="11"/>
        <v>0</v>
      </c>
    </row>
    <row r="736" spans="1:8" x14ac:dyDescent="0.25">
      <c r="A736" s="26" t="s">
        <v>1150</v>
      </c>
      <c r="B736" s="27" t="s">
        <v>503</v>
      </c>
      <c r="C736" s="27" t="s">
        <v>1667</v>
      </c>
      <c r="D736" s="27" t="s">
        <v>1675</v>
      </c>
      <c r="E736" s="27" t="s">
        <v>1681</v>
      </c>
      <c r="F736" s="32"/>
      <c r="G736" s="53">
        <v>252.12711151336401</v>
      </c>
      <c r="H736" s="30">
        <f t="shared" si="11"/>
        <v>0</v>
      </c>
    </row>
    <row r="737" spans="1:8" x14ac:dyDescent="0.25">
      <c r="A737" s="26" t="s">
        <v>1151</v>
      </c>
      <c r="B737" s="27" t="s">
        <v>503</v>
      </c>
      <c r="C737" s="27" t="s">
        <v>1667</v>
      </c>
      <c r="D737" s="27" t="s">
        <v>1676</v>
      </c>
      <c r="E737" s="27" t="s">
        <v>1681</v>
      </c>
      <c r="F737" s="32"/>
      <c r="G737" s="53">
        <v>291.311809151776</v>
      </c>
      <c r="H737" s="30">
        <f t="shared" si="11"/>
        <v>0</v>
      </c>
    </row>
    <row r="738" spans="1:8" x14ac:dyDescent="0.25">
      <c r="A738" s="26" t="s">
        <v>1828</v>
      </c>
      <c r="B738" s="27" t="s">
        <v>503</v>
      </c>
      <c r="C738" s="27" t="s">
        <v>1667</v>
      </c>
      <c r="D738" s="27" t="s">
        <v>1736</v>
      </c>
      <c r="E738" s="27" t="s">
        <v>1682</v>
      </c>
      <c r="F738" s="32"/>
      <c r="G738" s="53">
        <v>162.12171486316601</v>
      </c>
      <c r="H738" s="30">
        <f t="shared" si="11"/>
        <v>0</v>
      </c>
    </row>
    <row r="739" spans="1:8" x14ac:dyDescent="0.25">
      <c r="A739" s="26" t="s">
        <v>1152</v>
      </c>
      <c r="B739" s="27" t="s">
        <v>503</v>
      </c>
      <c r="C739" s="27" t="s">
        <v>1667</v>
      </c>
      <c r="D739" s="27" t="s">
        <v>1670</v>
      </c>
      <c r="E739" s="27" t="s">
        <v>1682</v>
      </c>
      <c r="F739" s="32"/>
      <c r="G739" s="53">
        <v>219.27594899771199</v>
      </c>
      <c r="H739" s="30">
        <f t="shared" si="11"/>
        <v>0</v>
      </c>
    </row>
    <row r="740" spans="1:8" x14ac:dyDescent="0.25">
      <c r="A740" s="26" t="s">
        <v>1153</v>
      </c>
      <c r="B740" s="27" t="s">
        <v>503</v>
      </c>
      <c r="C740" s="27" t="s">
        <v>1667</v>
      </c>
      <c r="D740" s="27" t="s">
        <v>1671</v>
      </c>
      <c r="E740" s="27" t="s">
        <v>1682</v>
      </c>
      <c r="F740" s="32"/>
      <c r="G740" s="53">
        <v>254.78077515790901</v>
      </c>
      <c r="H740" s="30">
        <f t="shared" si="11"/>
        <v>0</v>
      </c>
    </row>
    <row r="741" spans="1:8" x14ac:dyDescent="0.25">
      <c r="A741" s="26" t="s">
        <v>1154</v>
      </c>
      <c r="B741" s="27" t="s">
        <v>503</v>
      </c>
      <c r="C741" s="27" t="s">
        <v>1667</v>
      </c>
      <c r="D741" s="27" t="s">
        <v>1672</v>
      </c>
      <c r="E741" s="27" t="s">
        <v>1682</v>
      </c>
      <c r="F741" s="32"/>
      <c r="G741" s="53">
        <v>268.91600367787299</v>
      </c>
      <c r="H741" s="30">
        <f t="shared" si="11"/>
        <v>0</v>
      </c>
    </row>
    <row r="742" spans="1:8" x14ac:dyDescent="0.25">
      <c r="A742" s="26" t="s">
        <v>1155</v>
      </c>
      <c r="B742" s="27" t="s">
        <v>503</v>
      </c>
      <c r="C742" s="27" t="s">
        <v>1667</v>
      </c>
      <c r="D742" s="27" t="s">
        <v>1673</v>
      </c>
      <c r="E742" s="27" t="s">
        <v>1682</v>
      </c>
      <c r="F742" s="32"/>
      <c r="G742" s="53">
        <v>292.478333928013</v>
      </c>
      <c r="H742" s="30">
        <f t="shared" si="11"/>
        <v>0</v>
      </c>
    </row>
    <row r="743" spans="1:8" x14ac:dyDescent="0.25">
      <c r="A743" s="26" t="s">
        <v>1156</v>
      </c>
      <c r="B743" s="27" t="s">
        <v>503</v>
      </c>
      <c r="C743" s="27" t="s">
        <v>1667</v>
      </c>
      <c r="D743" s="27" t="s">
        <v>1674</v>
      </c>
      <c r="E743" s="27" t="s">
        <v>1682</v>
      </c>
      <c r="F743" s="32"/>
      <c r="G743" s="53">
        <v>385.08770978478202</v>
      </c>
      <c r="H743" s="30">
        <f t="shared" si="11"/>
        <v>0</v>
      </c>
    </row>
    <row r="744" spans="1:8" x14ac:dyDescent="0.25">
      <c r="A744" s="26" t="s">
        <v>1157</v>
      </c>
      <c r="B744" s="27" t="s">
        <v>503</v>
      </c>
      <c r="C744" s="27" t="s">
        <v>1667</v>
      </c>
      <c r="D744" s="27" t="s">
        <v>1675</v>
      </c>
      <c r="E744" s="27" t="s">
        <v>1682</v>
      </c>
      <c r="F744" s="32"/>
      <c r="G744" s="53">
        <v>337.21330791188598</v>
      </c>
      <c r="H744" s="30">
        <f t="shared" si="11"/>
        <v>0</v>
      </c>
    </row>
    <row r="745" spans="1:8" x14ac:dyDescent="0.25">
      <c r="A745" s="26" t="s">
        <v>1158</v>
      </c>
      <c r="B745" s="27" t="s">
        <v>503</v>
      </c>
      <c r="C745" s="27" t="s">
        <v>1667</v>
      </c>
      <c r="D745" s="27" t="s">
        <v>1676</v>
      </c>
      <c r="E745" s="27" t="s">
        <v>1682</v>
      </c>
      <c r="F745" s="32"/>
      <c r="G745" s="53">
        <v>302.98428747380802</v>
      </c>
      <c r="H745" s="30">
        <f t="shared" si="11"/>
        <v>0</v>
      </c>
    </row>
    <row r="746" spans="1:8" x14ac:dyDescent="0.25">
      <c r="A746" s="26" t="s">
        <v>1829</v>
      </c>
      <c r="B746" s="27" t="s">
        <v>503</v>
      </c>
      <c r="C746" s="27" t="s">
        <v>1667</v>
      </c>
      <c r="D746" s="27" t="s">
        <v>1736</v>
      </c>
      <c r="E746" s="27" t="s">
        <v>1683</v>
      </c>
      <c r="F746" s="32"/>
      <c r="G746" s="53">
        <v>173.897582873754</v>
      </c>
      <c r="H746" s="30">
        <f t="shared" si="11"/>
        <v>0</v>
      </c>
    </row>
    <row r="747" spans="1:8" x14ac:dyDescent="0.25">
      <c r="A747" s="26" t="s">
        <v>1159</v>
      </c>
      <c r="B747" s="27" t="s">
        <v>503</v>
      </c>
      <c r="C747" s="27" t="s">
        <v>1667</v>
      </c>
      <c r="D747" s="27" t="s">
        <v>1670</v>
      </c>
      <c r="E747" s="27" t="s">
        <v>1683</v>
      </c>
      <c r="F747" s="32"/>
      <c r="G747" s="53">
        <v>231.17183749470101</v>
      </c>
      <c r="H747" s="30">
        <f t="shared" si="11"/>
        <v>0</v>
      </c>
    </row>
    <row r="748" spans="1:8" x14ac:dyDescent="0.25">
      <c r="A748" s="26" t="s">
        <v>1160</v>
      </c>
      <c r="B748" s="27" t="s">
        <v>503</v>
      </c>
      <c r="C748" s="27" t="s">
        <v>1667</v>
      </c>
      <c r="D748" s="27" t="s">
        <v>1671</v>
      </c>
      <c r="E748" s="27" t="s">
        <v>1683</v>
      </c>
      <c r="F748" s="32"/>
      <c r="G748" s="53">
        <v>264.294973411721</v>
      </c>
      <c r="H748" s="30">
        <f t="shared" si="11"/>
        <v>0</v>
      </c>
    </row>
    <row r="749" spans="1:8" x14ac:dyDescent="0.25">
      <c r="A749" s="26" t="s">
        <v>1161</v>
      </c>
      <c r="B749" s="27" t="s">
        <v>503</v>
      </c>
      <c r="C749" s="27" t="s">
        <v>1667</v>
      </c>
      <c r="D749" s="27" t="s">
        <v>1672</v>
      </c>
      <c r="E749" s="27" t="s">
        <v>1683</v>
      </c>
      <c r="F749" s="32"/>
      <c r="G749" s="53">
        <v>291.90398476799299</v>
      </c>
      <c r="H749" s="30">
        <f t="shared" si="11"/>
        <v>0</v>
      </c>
    </row>
    <row r="750" spans="1:8" x14ac:dyDescent="0.25">
      <c r="A750" s="26" t="s">
        <v>1162</v>
      </c>
      <c r="B750" s="27" t="s">
        <v>503</v>
      </c>
      <c r="C750" s="27" t="s">
        <v>1667</v>
      </c>
      <c r="D750" s="27" t="s">
        <v>1673</v>
      </c>
      <c r="E750" s="27" t="s">
        <v>1683</v>
      </c>
      <c r="F750" s="32"/>
      <c r="G750" s="53">
        <v>314.34438236856101</v>
      </c>
      <c r="H750" s="30">
        <f t="shared" si="11"/>
        <v>0</v>
      </c>
    </row>
    <row r="751" spans="1:8" x14ac:dyDescent="0.25">
      <c r="A751" s="26" t="s">
        <v>1163</v>
      </c>
      <c r="B751" s="27" t="s">
        <v>503</v>
      </c>
      <c r="C751" s="27" t="s">
        <v>1667</v>
      </c>
      <c r="D751" s="27" t="s">
        <v>1674</v>
      </c>
      <c r="E751" s="27" t="s">
        <v>1683</v>
      </c>
      <c r="F751" s="32"/>
      <c r="G751" s="53">
        <v>341.02930786983802</v>
      </c>
      <c r="H751" s="30">
        <f t="shared" si="11"/>
        <v>0</v>
      </c>
    </row>
    <row r="752" spans="1:8" x14ac:dyDescent="0.25">
      <c r="A752" s="26" t="s">
        <v>1164</v>
      </c>
      <c r="B752" s="27" t="s">
        <v>503</v>
      </c>
      <c r="C752" s="27" t="s">
        <v>1667</v>
      </c>
      <c r="D752" s="27" t="s">
        <v>1675</v>
      </c>
      <c r="E752" s="27" t="s">
        <v>1683</v>
      </c>
      <c r="F752" s="32"/>
      <c r="G752" s="53">
        <v>287.013284736093</v>
      </c>
      <c r="H752" s="30">
        <f t="shared" si="11"/>
        <v>0</v>
      </c>
    </row>
    <row r="753" spans="1:8" x14ac:dyDescent="0.25">
      <c r="A753" s="26" t="s">
        <v>1165</v>
      </c>
      <c r="B753" s="27" t="s">
        <v>503</v>
      </c>
      <c r="C753" s="27" t="s">
        <v>1667</v>
      </c>
      <c r="D753" s="27" t="s">
        <v>1676</v>
      </c>
      <c r="E753" s="27" t="s">
        <v>1683</v>
      </c>
      <c r="F753" s="32"/>
      <c r="G753" s="53">
        <v>315.91016354561998</v>
      </c>
      <c r="H753" s="30">
        <f t="shared" si="11"/>
        <v>0</v>
      </c>
    </row>
    <row r="754" spans="1:8" x14ac:dyDescent="0.25">
      <c r="A754" s="26" t="s">
        <v>1830</v>
      </c>
      <c r="B754" s="27" t="s">
        <v>503</v>
      </c>
      <c r="C754" s="27" t="s">
        <v>1667</v>
      </c>
      <c r="D754" s="27" t="s">
        <v>1736</v>
      </c>
      <c r="E754" s="27" t="s">
        <v>1684</v>
      </c>
      <c r="F754" s="32"/>
      <c r="G754" s="53">
        <v>201.41459847008099</v>
      </c>
      <c r="H754" s="30">
        <f t="shared" si="11"/>
        <v>0</v>
      </c>
    </row>
    <row r="755" spans="1:8" x14ac:dyDescent="0.25">
      <c r="A755" s="26" t="s">
        <v>1166</v>
      </c>
      <c r="B755" s="27" t="s">
        <v>503</v>
      </c>
      <c r="C755" s="27" t="s">
        <v>1667</v>
      </c>
      <c r="D755" s="27" t="s">
        <v>1670</v>
      </c>
      <c r="E755" s="27" t="s">
        <v>1684</v>
      </c>
      <c r="F755" s="32"/>
      <c r="G755" s="53">
        <v>261.86503890627398</v>
      </c>
      <c r="H755" s="30">
        <f t="shared" si="11"/>
        <v>0</v>
      </c>
    </row>
    <row r="756" spans="1:8" x14ac:dyDescent="0.25">
      <c r="A756" s="26" t="s">
        <v>1167</v>
      </c>
      <c r="B756" s="27" t="s">
        <v>503</v>
      </c>
      <c r="C756" s="27" t="s">
        <v>1667</v>
      </c>
      <c r="D756" s="27" t="s">
        <v>1671</v>
      </c>
      <c r="E756" s="27" t="s">
        <v>1684</v>
      </c>
      <c r="F756" s="32"/>
      <c r="G756" s="53">
        <v>288.55404686835902</v>
      </c>
      <c r="H756" s="30">
        <f t="shared" si="11"/>
        <v>0</v>
      </c>
    </row>
    <row r="757" spans="1:8" x14ac:dyDescent="0.25">
      <c r="A757" s="26" t="s">
        <v>1168</v>
      </c>
      <c r="B757" s="27" t="s">
        <v>503</v>
      </c>
      <c r="C757" s="27" t="s">
        <v>1667</v>
      </c>
      <c r="D757" s="27" t="s">
        <v>1672</v>
      </c>
      <c r="E757" s="27" t="s">
        <v>1684</v>
      </c>
      <c r="F757" s="32"/>
      <c r="G757" s="53">
        <v>308.74722169822002</v>
      </c>
      <c r="H757" s="30">
        <f t="shared" si="11"/>
        <v>0</v>
      </c>
    </row>
    <row r="758" spans="1:8" x14ac:dyDescent="0.25">
      <c r="A758" s="26" t="s">
        <v>1169</v>
      </c>
      <c r="B758" s="27" t="s">
        <v>503</v>
      </c>
      <c r="C758" s="27" t="s">
        <v>1667</v>
      </c>
      <c r="D758" s="27" t="s">
        <v>1673</v>
      </c>
      <c r="E758" s="27" t="s">
        <v>1684</v>
      </c>
      <c r="F758" s="32"/>
      <c r="G758" s="53">
        <v>329.23257121872501</v>
      </c>
      <c r="H758" s="30">
        <f t="shared" si="11"/>
        <v>0</v>
      </c>
    </row>
    <row r="759" spans="1:8" x14ac:dyDescent="0.25">
      <c r="A759" s="26" t="s">
        <v>1170</v>
      </c>
      <c r="B759" s="27" t="s">
        <v>503</v>
      </c>
      <c r="C759" s="27" t="s">
        <v>1667</v>
      </c>
      <c r="D759" s="27" t="s">
        <v>1674</v>
      </c>
      <c r="E759" s="27" t="s">
        <v>1684</v>
      </c>
      <c r="F759" s="32"/>
      <c r="G759" s="53">
        <v>380.541384503573</v>
      </c>
      <c r="H759" s="30">
        <f t="shared" si="11"/>
        <v>0</v>
      </c>
    </row>
    <row r="760" spans="1:8" x14ac:dyDescent="0.25">
      <c r="A760" s="26" t="s">
        <v>1171</v>
      </c>
      <c r="B760" s="27" t="s">
        <v>503</v>
      </c>
      <c r="C760" s="27" t="s">
        <v>1667</v>
      </c>
      <c r="D760" s="27" t="s">
        <v>1675</v>
      </c>
      <c r="E760" s="27" t="s">
        <v>1684</v>
      </c>
      <c r="F760" s="32"/>
      <c r="G760" s="53">
        <v>352.81725810584601</v>
      </c>
      <c r="H760" s="30">
        <f t="shared" si="11"/>
        <v>0</v>
      </c>
    </row>
    <row r="761" spans="1:8" x14ac:dyDescent="0.25">
      <c r="A761" s="26" t="s">
        <v>1172</v>
      </c>
      <c r="B761" s="27" t="s">
        <v>503</v>
      </c>
      <c r="C761" s="27" t="s">
        <v>1667</v>
      </c>
      <c r="D761" s="27" t="s">
        <v>1676</v>
      </c>
      <c r="E761" s="27" t="s">
        <v>1684</v>
      </c>
      <c r="F761" s="32"/>
      <c r="G761" s="53">
        <v>348.27665613353702</v>
      </c>
      <c r="H761" s="30">
        <f t="shared" si="11"/>
        <v>0</v>
      </c>
    </row>
    <row r="762" spans="1:8" x14ac:dyDescent="0.25">
      <c r="A762" s="26" t="s">
        <v>1831</v>
      </c>
      <c r="B762" s="27" t="s">
        <v>503</v>
      </c>
      <c r="C762" s="27" t="s">
        <v>1667</v>
      </c>
      <c r="D762" s="27" t="s">
        <v>1736</v>
      </c>
      <c r="E762" s="27" t="s">
        <v>1685</v>
      </c>
      <c r="F762" s="32"/>
      <c r="G762" s="53">
        <v>146.41111226908799</v>
      </c>
      <c r="H762" s="30">
        <f t="shared" si="11"/>
        <v>0</v>
      </c>
    </row>
    <row r="763" spans="1:8" x14ac:dyDescent="0.25">
      <c r="A763" s="26" t="s">
        <v>1173</v>
      </c>
      <c r="B763" s="27" t="s">
        <v>503</v>
      </c>
      <c r="C763" s="27" t="s">
        <v>1667</v>
      </c>
      <c r="D763" s="27" t="s">
        <v>1670</v>
      </c>
      <c r="E763" s="27" t="s">
        <v>1685</v>
      </c>
      <c r="F763" s="32"/>
      <c r="G763" s="53">
        <v>193.873606660413</v>
      </c>
      <c r="H763" s="30">
        <f t="shared" si="11"/>
        <v>0</v>
      </c>
    </row>
    <row r="764" spans="1:8" x14ac:dyDescent="0.25">
      <c r="A764" s="26" t="s">
        <v>1174</v>
      </c>
      <c r="B764" s="27" t="s">
        <v>503</v>
      </c>
      <c r="C764" s="27" t="s">
        <v>1667</v>
      </c>
      <c r="D764" s="27" t="s">
        <v>1671</v>
      </c>
      <c r="E764" s="27" t="s">
        <v>1685</v>
      </c>
      <c r="F764" s="32"/>
      <c r="G764" s="53">
        <v>221.91262282692301</v>
      </c>
      <c r="H764" s="30">
        <f t="shared" si="11"/>
        <v>0</v>
      </c>
    </row>
    <row r="765" spans="1:8" x14ac:dyDescent="0.25">
      <c r="A765" s="26" t="s">
        <v>1175</v>
      </c>
      <c r="B765" s="27" t="s">
        <v>503</v>
      </c>
      <c r="C765" s="27" t="s">
        <v>1667</v>
      </c>
      <c r="D765" s="27" t="s">
        <v>1672</v>
      </c>
      <c r="E765" s="27" t="s">
        <v>1685</v>
      </c>
      <c r="F765" s="32"/>
      <c r="G765" s="53">
        <v>245.25578278538401</v>
      </c>
      <c r="H765" s="30">
        <f t="shared" si="11"/>
        <v>0</v>
      </c>
    </row>
    <row r="766" spans="1:8" x14ac:dyDescent="0.25">
      <c r="A766" s="26" t="s">
        <v>1176</v>
      </c>
      <c r="B766" s="27" t="s">
        <v>503</v>
      </c>
      <c r="C766" s="27" t="s">
        <v>1667</v>
      </c>
      <c r="D766" s="27" t="s">
        <v>1673</v>
      </c>
      <c r="E766" s="27" t="s">
        <v>1685</v>
      </c>
      <c r="F766" s="32"/>
      <c r="G766" s="53">
        <v>259.64787955057602</v>
      </c>
      <c r="H766" s="30">
        <f t="shared" si="11"/>
        <v>0</v>
      </c>
    </row>
    <row r="767" spans="1:8" x14ac:dyDescent="0.25">
      <c r="A767" s="26" t="s">
        <v>1177</v>
      </c>
      <c r="B767" s="27" t="s">
        <v>503</v>
      </c>
      <c r="C767" s="27" t="s">
        <v>1667</v>
      </c>
      <c r="D767" s="27" t="s">
        <v>1674</v>
      </c>
      <c r="E767" s="27" t="s">
        <v>1685</v>
      </c>
      <c r="F767" s="32"/>
      <c r="G767" s="53">
        <v>270.456043562123</v>
      </c>
      <c r="H767" s="30">
        <f t="shared" si="11"/>
        <v>0</v>
      </c>
    </row>
    <row r="768" spans="1:8" x14ac:dyDescent="0.25">
      <c r="A768" s="26" t="s">
        <v>1178</v>
      </c>
      <c r="B768" s="27" t="s">
        <v>503</v>
      </c>
      <c r="C768" s="27" t="s">
        <v>1667</v>
      </c>
      <c r="D768" s="27" t="s">
        <v>1675</v>
      </c>
      <c r="E768" s="27" t="s">
        <v>1685</v>
      </c>
      <c r="F768" s="32"/>
      <c r="G768" s="53">
        <v>248.808359448397</v>
      </c>
      <c r="H768" s="30">
        <f t="shared" si="11"/>
        <v>0</v>
      </c>
    </row>
    <row r="769" spans="1:8" x14ac:dyDescent="0.25">
      <c r="A769" s="26" t="s">
        <v>1179</v>
      </c>
      <c r="B769" s="27" t="s">
        <v>503</v>
      </c>
      <c r="C769" s="27" t="s">
        <v>1667</v>
      </c>
      <c r="D769" s="27" t="s">
        <v>1676</v>
      </c>
      <c r="E769" s="27" t="s">
        <v>1685</v>
      </c>
      <c r="F769" s="32"/>
      <c r="G769" s="53">
        <v>275.57349012037901</v>
      </c>
      <c r="H769" s="30">
        <f t="shared" si="11"/>
        <v>0</v>
      </c>
    </row>
    <row r="770" spans="1:8" x14ac:dyDescent="0.25">
      <c r="A770" s="26" t="s">
        <v>1832</v>
      </c>
      <c r="B770" s="27" t="s">
        <v>1659</v>
      </c>
      <c r="C770" s="27" t="s">
        <v>1668</v>
      </c>
      <c r="D770" s="27" t="s">
        <v>1736</v>
      </c>
      <c r="E770" s="27" t="s">
        <v>1678</v>
      </c>
      <c r="F770" s="32"/>
      <c r="G770" s="53">
        <v>208.78811206563</v>
      </c>
      <c r="H770" s="30">
        <f t="shared" ref="H770:H833" si="12">G770*F770</f>
        <v>0</v>
      </c>
    </row>
    <row r="771" spans="1:8" x14ac:dyDescent="0.25">
      <c r="A771" s="26" t="s">
        <v>1180</v>
      </c>
      <c r="B771" s="27" t="s">
        <v>1659</v>
      </c>
      <c r="C771" s="27" t="s">
        <v>1668</v>
      </c>
      <c r="D771" s="27" t="s">
        <v>1670</v>
      </c>
      <c r="E771" s="27" t="s">
        <v>1678</v>
      </c>
      <c r="F771" s="32"/>
      <c r="G771" s="53">
        <v>294.95239139369102</v>
      </c>
      <c r="H771" s="30">
        <f t="shared" si="12"/>
        <v>0</v>
      </c>
    </row>
    <row r="772" spans="1:8" x14ac:dyDescent="0.25">
      <c r="A772" s="26" t="s">
        <v>1181</v>
      </c>
      <c r="B772" s="27" t="s">
        <v>1659</v>
      </c>
      <c r="C772" s="27" t="s">
        <v>1668</v>
      </c>
      <c r="D772" s="27" t="s">
        <v>1671</v>
      </c>
      <c r="E772" s="27" t="s">
        <v>1678</v>
      </c>
      <c r="F772" s="32"/>
      <c r="G772" s="53">
        <v>360.28530788083901</v>
      </c>
      <c r="H772" s="30">
        <f t="shared" si="12"/>
        <v>0</v>
      </c>
    </row>
    <row r="773" spans="1:8" x14ac:dyDescent="0.25">
      <c r="A773" s="26" t="s">
        <v>1182</v>
      </c>
      <c r="B773" s="27" t="s">
        <v>1659</v>
      </c>
      <c r="C773" s="27" t="s">
        <v>1668</v>
      </c>
      <c r="D773" s="27" t="s">
        <v>1672</v>
      </c>
      <c r="E773" s="27" t="s">
        <v>1678</v>
      </c>
      <c r="F773" s="32"/>
      <c r="G773" s="53">
        <v>430.43411105804199</v>
      </c>
      <c r="H773" s="30">
        <f t="shared" si="12"/>
        <v>0</v>
      </c>
    </row>
    <row r="774" spans="1:8" x14ac:dyDescent="0.25">
      <c r="A774" s="26" t="s">
        <v>1183</v>
      </c>
      <c r="B774" s="27" t="s">
        <v>1659</v>
      </c>
      <c r="C774" s="27" t="s">
        <v>1668</v>
      </c>
      <c r="D774" s="27" t="s">
        <v>1673</v>
      </c>
      <c r="E774" s="27" t="s">
        <v>1678</v>
      </c>
      <c r="F774" s="32"/>
      <c r="G774" s="53">
        <v>474.94400778594502</v>
      </c>
      <c r="H774" s="30">
        <f t="shared" si="12"/>
        <v>0</v>
      </c>
    </row>
    <row r="775" spans="1:8" x14ac:dyDescent="0.25">
      <c r="A775" s="26" t="s">
        <v>1184</v>
      </c>
      <c r="B775" s="27" t="s">
        <v>1659</v>
      </c>
      <c r="C775" s="27" t="s">
        <v>1668</v>
      </c>
      <c r="D775" s="27" t="s">
        <v>1674</v>
      </c>
      <c r="E775" s="27" t="s">
        <v>1678</v>
      </c>
      <c r="F775" s="32"/>
      <c r="G775" s="53">
        <v>530.08581503895005</v>
      </c>
      <c r="H775" s="30">
        <f t="shared" si="12"/>
        <v>0</v>
      </c>
    </row>
    <row r="776" spans="1:8" x14ac:dyDescent="0.25">
      <c r="A776" s="26" t="s">
        <v>1185</v>
      </c>
      <c r="B776" s="27" t="s">
        <v>1659</v>
      </c>
      <c r="C776" s="27" t="s">
        <v>1668</v>
      </c>
      <c r="D776" s="27" t="s">
        <v>1675</v>
      </c>
      <c r="E776" s="27" t="s">
        <v>1678</v>
      </c>
      <c r="F776" s="32"/>
      <c r="G776" s="53">
        <v>461.32044743638198</v>
      </c>
      <c r="H776" s="30">
        <f t="shared" si="12"/>
        <v>0</v>
      </c>
    </row>
    <row r="777" spans="1:8" x14ac:dyDescent="0.25">
      <c r="A777" s="26" t="s">
        <v>1186</v>
      </c>
      <c r="B777" s="27" t="s">
        <v>1659</v>
      </c>
      <c r="C777" s="27" t="s">
        <v>1668</v>
      </c>
      <c r="D777" s="27" t="s">
        <v>1676</v>
      </c>
      <c r="E777" s="27" t="s">
        <v>1678</v>
      </c>
      <c r="F777" s="32"/>
      <c r="G777" s="53">
        <v>448.10067999829198</v>
      </c>
      <c r="H777" s="30">
        <f t="shared" si="12"/>
        <v>0</v>
      </c>
    </row>
    <row r="778" spans="1:8" x14ac:dyDescent="0.25">
      <c r="A778" s="26" t="s">
        <v>1833</v>
      </c>
      <c r="B778" s="27" t="s">
        <v>1659</v>
      </c>
      <c r="C778" s="27" t="s">
        <v>1668</v>
      </c>
      <c r="D778" s="27" t="s">
        <v>1736</v>
      </c>
      <c r="E778" s="27" t="s">
        <v>1679</v>
      </c>
      <c r="F778" s="32"/>
      <c r="G778" s="53">
        <v>393.818592826366</v>
      </c>
      <c r="H778" s="30">
        <f t="shared" si="12"/>
        <v>0</v>
      </c>
    </row>
    <row r="779" spans="1:8" x14ac:dyDescent="0.25">
      <c r="A779" s="26" t="s">
        <v>1187</v>
      </c>
      <c r="B779" s="27" t="s">
        <v>1659</v>
      </c>
      <c r="C779" s="27" t="s">
        <v>1668</v>
      </c>
      <c r="D779" s="27" t="s">
        <v>1670</v>
      </c>
      <c r="E779" s="27" t="s">
        <v>1679</v>
      </c>
      <c r="F779" s="32"/>
      <c r="G779" s="53">
        <v>525.14407456766003</v>
      </c>
      <c r="H779" s="30">
        <f t="shared" si="12"/>
        <v>0</v>
      </c>
    </row>
    <row r="780" spans="1:8" x14ac:dyDescent="0.25">
      <c r="A780" s="26" t="s">
        <v>1188</v>
      </c>
      <c r="B780" s="27" t="s">
        <v>1659</v>
      </c>
      <c r="C780" s="27" t="s">
        <v>1668</v>
      </c>
      <c r="D780" s="27" t="s">
        <v>1671</v>
      </c>
      <c r="E780" s="27" t="s">
        <v>1679</v>
      </c>
      <c r="F780" s="32"/>
      <c r="G780" s="53">
        <v>612.31915582547504</v>
      </c>
      <c r="H780" s="30">
        <f t="shared" si="12"/>
        <v>0</v>
      </c>
    </row>
    <row r="781" spans="1:8" x14ac:dyDescent="0.25">
      <c r="A781" s="26" t="s">
        <v>1189</v>
      </c>
      <c r="B781" s="27" t="s">
        <v>1659</v>
      </c>
      <c r="C781" s="27" t="s">
        <v>1668</v>
      </c>
      <c r="D781" s="27" t="s">
        <v>1672</v>
      </c>
      <c r="E781" s="27" t="s">
        <v>1679</v>
      </c>
      <c r="F781" s="32"/>
      <c r="G781" s="53">
        <v>681.47786765592002</v>
      </c>
      <c r="H781" s="30">
        <f t="shared" si="12"/>
        <v>0</v>
      </c>
    </row>
    <row r="782" spans="1:8" x14ac:dyDescent="0.25">
      <c r="A782" s="26" t="s">
        <v>1190</v>
      </c>
      <c r="B782" s="27" t="s">
        <v>1659</v>
      </c>
      <c r="C782" s="27" t="s">
        <v>1668</v>
      </c>
      <c r="D782" s="27" t="s">
        <v>1673</v>
      </c>
      <c r="E782" s="27" t="s">
        <v>1679</v>
      </c>
      <c r="F782" s="32"/>
      <c r="G782" s="53">
        <v>760.88871605695999</v>
      </c>
      <c r="H782" s="30">
        <f t="shared" si="12"/>
        <v>0</v>
      </c>
    </row>
    <row r="783" spans="1:8" x14ac:dyDescent="0.25">
      <c r="A783" s="26" t="s">
        <v>1191</v>
      </c>
      <c r="B783" s="27" t="s">
        <v>1659</v>
      </c>
      <c r="C783" s="27" t="s">
        <v>1668</v>
      </c>
      <c r="D783" s="27" t="s">
        <v>1674</v>
      </c>
      <c r="E783" s="27" t="s">
        <v>1679</v>
      </c>
      <c r="F783" s="32"/>
      <c r="G783" s="53">
        <v>936.78571700958798</v>
      </c>
      <c r="H783" s="30">
        <f t="shared" si="12"/>
        <v>0</v>
      </c>
    </row>
    <row r="784" spans="1:8" x14ac:dyDescent="0.25">
      <c r="A784" s="26" t="s">
        <v>1192</v>
      </c>
      <c r="B784" s="27" t="s">
        <v>1659</v>
      </c>
      <c r="C784" s="27" t="s">
        <v>1668</v>
      </c>
      <c r="D784" s="27" t="s">
        <v>1675</v>
      </c>
      <c r="E784" s="27" t="s">
        <v>1679</v>
      </c>
      <c r="F784" s="32"/>
      <c r="G784" s="53">
        <v>848.62716895700601</v>
      </c>
      <c r="H784" s="30">
        <f t="shared" si="12"/>
        <v>0</v>
      </c>
    </row>
    <row r="785" spans="1:8" x14ac:dyDescent="0.25">
      <c r="A785" s="26" t="s">
        <v>1193</v>
      </c>
      <c r="B785" s="27" t="s">
        <v>1659</v>
      </c>
      <c r="C785" s="27" t="s">
        <v>1668</v>
      </c>
      <c r="D785" s="27" t="s">
        <v>1676</v>
      </c>
      <c r="E785" s="27" t="s">
        <v>1679</v>
      </c>
      <c r="F785" s="32"/>
      <c r="G785" s="53">
        <v>719.93149603296899</v>
      </c>
      <c r="H785" s="30">
        <f t="shared" si="12"/>
        <v>0</v>
      </c>
    </row>
    <row r="786" spans="1:8" x14ac:dyDescent="0.25">
      <c r="A786" s="26" t="s">
        <v>1834</v>
      </c>
      <c r="B786" s="27" t="s">
        <v>1659</v>
      </c>
      <c r="C786" s="27" t="s">
        <v>1668</v>
      </c>
      <c r="D786" s="27" t="s">
        <v>1736</v>
      </c>
      <c r="E786" s="27" t="s">
        <v>1680</v>
      </c>
      <c r="F786" s="32"/>
      <c r="G786" s="53">
        <v>317.28865488448599</v>
      </c>
      <c r="H786" s="30">
        <f t="shared" si="12"/>
        <v>0</v>
      </c>
    </row>
    <row r="787" spans="1:8" x14ac:dyDescent="0.25">
      <c r="A787" s="26" t="s">
        <v>1194</v>
      </c>
      <c r="B787" s="27" t="s">
        <v>1659</v>
      </c>
      <c r="C787" s="27" t="s">
        <v>1668</v>
      </c>
      <c r="D787" s="27" t="s">
        <v>1670</v>
      </c>
      <c r="E787" s="27" t="s">
        <v>1680</v>
      </c>
      <c r="F787" s="32"/>
      <c r="G787" s="53">
        <v>425.03991418871101</v>
      </c>
      <c r="H787" s="30">
        <f t="shared" si="12"/>
        <v>0</v>
      </c>
    </row>
    <row r="788" spans="1:8" x14ac:dyDescent="0.25">
      <c r="A788" s="26" t="s">
        <v>1195</v>
      </c>
      <c r="B788" s="27" t="s">
        <v>1659</v>
      </c>
      <c r="C788" s="27" t="s">
        <v>1668</v>
      </c>
      <c r="D788" s="27" t="s">
        <v>1671</v>
      </c>
      <c r="E788" s="27" t="s">
        <v>1680</v>
      </c>
      <c r="F788" s="32"/>
      <c r="G788" s="53">
        <v>496.438784647825</v>
      </c>
      <c r="H788" s="30">
        <f t="shared" si="12"/>
        <v>0</v>
      </c>
    </row>
    <row r="789" spans="1:8" x14ac:dyDescent="0.25">
      <c r="A789" s="26" t="s">
        <v>1196</v>
      </c>
      <c r="B789" s="27" t="s">
        <v>1659</v>
      </c>
      <c r="C789" s="27" t="s">
        <v>1668</v>
      </c>
      <c r="D789" s="27" t="s">
        <v>1672</v>
      </c>
      <c r="E789" s="27" t="s">
        <v>1680</v>
      </c>
      <c r="F789" s="32"/>
      <c r="G789" s="53">
        <v>574.00437731044497</v>
      </c>
      <c r="H789" s="30">
        <f t="shared" si="12"/>
        <v>0</v>
      </c>
    </row>
    <row r="790" spans="1:8" x14ac:dyDescent="0.25">
      <c r="A790" s="26" t="s">
        <v>1197</v>
      </c>
      <c r="B790" s="27" t="s">
        <v>1659</v>
      </c>
      <c r="C790" s="27" t="s">
        <v>1668</v>
      </c>
      <c r="D790" s="27" t="s">
        <v>1673</v>
      </c>
      <c r="E790" s="27" t="s">
        <v>1680</v>
      </c>
      <c r="F790" s="32"/>
      <c r="G790" s="53">
        <v>658.092684328671</v>
      </c>
      <c r="H790" s="30">
        <f t="shared" si="12"/>
        <v>0</v>
      </c>
    </row>
    <row r="791" spans="1:8" x14ac:dyDescent="0.25">
      <c r="A791" s="26" t="s">
        <v>1198</v>
      </c>
      <c r="B791" s="27" t="s">
        <v>1659</v>
      </c>
      <c r="C791" s="27" t="s">
        <v>1668</v>
      </c>
      <c r="D791" s="27" t="s">
        <v>1674</v>
      </c>
      <c r="E791" s="27" t="s">
        <v>1680</v>
      </c>
      <c r="F791" s="32"/>
      <c r="G791" s="53">
        <v>716.82324760185395</v>
      </c>
      <c r="H791" s="30">
        <f t="shared" si="12"/>
        <v>0</v>
      </c>
    </row>
    <row r="792" spans="1:8" x14ac:dyDescent="0.25">
      <c r="A792" s="26" t="s">
        <v>1199</v>
      </c>
      <c r="B792" s="27" t="s">
        <v>1659</v>
      </c>
      <c r="C792" s="27" t="s">
        <v>1668</v>
      </c>
      <c r="D792" s="27" t="s">
        <v>1675</v>
      </c>
      <c r="E792" s="27" t="s">
        <v>1680</v>
      </c>
      <c r="F792" s="32"/>
      <c r="G792" s="53">
        <v>659.29168213000798</v>
      </c>
      <c r="H792" s="30">
        <f t="shared" si="12"/>
        <v>0</v>
      </c>
    </row>
    <row r="793" spans="1:8" x14ac:dyDescent="0.25">
      <c r="A793" s="26" t="s">
        <v>1200</v>
      </c>
      <c r="B793" s="27" t="s">
        <v>1659</v>
      </c>
      <c r="C793" s="27" t="s">
        <v>1668</v>
      </c>
      <c r="D793" s="27" t="s">
        <v>1676</v>
      </c>
      <c r="E793" s="27" t="s">
        <v>1680</v>
      </c>
      <c r="F793" s="32"/>
      <c r="G793" s="53">
        <v>619.65556838771204</v>
      </c>
      <c r="H793" s="30">
        <f t="shared" si="12"/>
        <v>0</v>
      </c>
    </row>
    <row r="794" spans="1:8" x14ac:dyDescent="0.25">
      <c r="A794" s="26" t="s">
        <v>1835</v>
      </c>
      <c r="B794" s="27" t="s">
        <v>1659</v>
      </c>
      <c r="C794" s="27" t="s">
        <v>1668</v>
      </c>
      <c r="D794" s="27" t="s">
        <v>1736</v>
      </c>
      <c r="E794" s="27" t="s">
        <v>1681</v>
      </c>
      <c r="F794" s="32"/>
      <c r="G794" s="53">
        <v>214.357083818896</v>
      </c>
      <c r="H794" s="30">
        <f t="shared" si="12"/>
        <v>0</v>
      </c>
    </row>
    <row r="795" spans="1:8" x14ac:dyDescent="0.25">
      <c r="A795" s="26" t="s">
        <v>1201</v>
      </c>
      <c r="B795" s="27" t="s">
        <v>1659</v>
      </c>
      <c r="C795" s="27" t="s">
        <v>1668</v>
      </c>
      <c r="D795" s="27" t="s">
        <v>1670</v>
      </c>
      <c r="E795" s="27" t="s">
        <v>1681</v>
      </c>
      <c r="F795" s="32"/>
      <c r="G795" s="53">
        <v>304.99133091812701</v>
      </c>
      <c r="H795" s="30">
        <f t="shared" si="12"/>
        <v>0</v>
      </c>
    </row>
    <row r="796" spans="1:8" x14ac:dyDescent="0.25">
      <c r="A796" s="26" t="s">
        <v>1202</v>
      </c>
      <c r="B796" s="27" t="s">
        <v>1659</v>
      </c>
      <c r="C796" s="27" t="s">
        <v>1668</v>
      </c>
      <c r="D796" s="27" t="s">
        <v>1671</v>
      </c>
      <c r="E796" s="27" t="s">
        <v>1681</v>
      </c>
      <c r="F796" s="32"/>
      <c r="G796" s="53">
        <v>355.62917880194499</v>
      </c>
      <c r="H796" s="30">
        <f t="shared" si="12"/>
        <v>0</v>
      </c>
    </row>
    <row r="797" spans="1:8" x14ac:dyDescent="0.25">
      <c r="A797" s="26" t="s">
        <v>1203</v>
      </c>
      <c r="B797" s="27" t="s">
        <v>1659</v>
      </c>
      <c r="C797" s="27" t="s">
        <v>1668</v>
      </c>
      <c r="D797" s="27" t="s">
        <v>1672</v>
      </c>
      <c r="E797" s="27" t="s">
        <v>1681</v>
      </c>
      <c r="F797" s="32"/>
      <c r="G797" s="53">
        <v>399.46289140388302</v>
      </c>
      <c r="H797" s="30">
        <f t="shared" si="12"/>
        <v>0</v>
      </c>
    </row>
    <row r="798" spans="1:8" x14ac:dyDescent="0.25">
      <c r="A798" s="26" t="s">
        <v>1204</v>
      </c>
      <c r="B798" s="27" t="s">
        <v>1659</v>
      </c>
      <c r="C798" s="27" t="s">
        <v>1668</v>
      </c>
      <c r="D798" s="27" t="s">
        <v>1673</v>
      </c>
      <c r="E798" s="27" t="s">
        <v>1681</v>
      </c>
      <c r="F798" s="32"/>
      <c r="G798" s="53">
        <v>435.46425903946403</v>
      </c>
      <c r="H798" s="30">
        <f t="shared" si="12"/>
        <v>0</v>
      </c>
    </row>
    <row r="799" spans="1:8" x14ac:dyDescent="0.25">
      <c r="A799" s="26" t="s">
        <v>1205</v>
      </c>
      <c r="B799" s="27" t="s">
        <v>1659</v>
      </c>
      <c r="C799" s="27" t="s">
        <v>1668</v>
      </c>
      <c r="D799" s="27" t="s">
        <v>1674</v>
      </c>
      <c r="E799" s="27" t="s">
        <v>1681</v>
      </c>
      <c r="F799" s="32"/>
      <c r="G799" s="53">
        <v>443.75968845942703</v>
      </c>
      <c r="H799" s="30">
        <f t="shared" si="12"/>
        <v>0</v>
      </c>
    </row>
    <row r="800" spans="1:8" x14ac:dyDescent="0.25">
      <c r="A800" s="26" t="s">
        <v>1206</v>
      </c>
      <c r="B800" s="27" t="s">
        <v>1659</v>
      </c>
      <c r="C800" s="27" t="s">
        <v>1668</v>
      </c>
      <c r="D800" s="27" t="s">
        <v>1675</v>
      </c>
      <c r="E800" s="27" t="s">
        <v>1681</v>
      </c>
      <c r="F800" s="32"/>
      <c r="G800" s="53">
        <v>395.47328034541499</v>
      </c>
      <c r="H800" s="30">
        <f t="shared" si="12"/>
        <v>0</v>
      </c>
    </row>
    <row r="801" spans="1:8" x14ac:dyDescent="0.25">
      <c r="A801" s="26" t="s">
        <v>1207</v>
      </c>
      <c r="B801" s="27" t="s">
        <v>1659</v>
      </c>
      <c r="C801" s="27" t="s">
        <v>1668</v>
      </c>
      <c r="D801" s="27" t="s">
        <v>1676</v>
      </c>
      <c r="E801" s="27" t="s">
        <v>1681</v>
      </c>
      <c r="F801" s="32"/>
      <c r="G801" s="53">
        <v>438.29257719274</v>
      </c>
      <c r="H801" s="30">
        <f t="shared" si="12"/>
        <v>0</v>
      </c>
    </row>
    <row r="802" spans="1:8" x14ac:dyDescent="0.25">
      <c r="A802" s="26" t="s">
        <v>1836</v>
      </c>
      <c r="B802" s="27" t="s">
        <v>1659</v>
      </c>
      <c r="C802" s="27" t="s">
        <v>1668</v>
      </c>
      <c r="D802" s="27" t="s">
        <v>1736</v>
      </c>
      <c r="E802" s="27" t="s">
        <v>1682</v>
      </c>
      <c r="F802" s="32"/>
      <c r="G802" s="53">
        <v>223.06389098723599</v>
      </c>
      <c r="H802" s="30">
        <f t="shared" si="12"/>
        <v>0</v>
      </c>
    </row>
    <row r="803" spans="1:8" x14ac:dyDescent="0.25">
      <c r="A803" s="26" t="s">
        <v>1208</v>
      </c>
      <c r="B803" s="27" t="s">
        <v>1659</v>
      </c>
      <c r="C803" s="27" t="s">
        <v>1668</v>
      </c>
      <c r="D803" s="27" t="s">
        <v>1670</v>
      </c>
      <c r="E803" s="27" t="s">
        <v>1682</v>
      </c>
      <c r="F803" s="32"/>
      <c r="G803" s="53">
        <v>315.55795830093302</v>
      </c>
      <c r="H803" s="30">
        <f t="shared" si="12"/>
        <v>0</v>
      </c>
    </row>
    <row r="804" spans="1:8" x14ac:dyDescent="0.25">
      <c r="A804" s="26" t="s">
        <v>1209</v>
      </c>
      <c r="B804" s="27" t="s">
        <v>1659</v>
      </c>
      <c r="C804" s="27" t="s">
        <v>1668</v>
      </c>
      <c r="D804" s="27" t="s">
        <v>1671</v>
      </c>
      <c r="E804" s="27" t="s">
        <v>1682</v>
      </c>
      <c r="F804" s="32"/>
      <c r="G804" s="53">
        <v>379.88060048488899</v>
      </c>
      <c r="H804" s="30">
        <f t="shared" si="12"/>
        <v>0</v>
      </c>
    </row>
    <row r="805" spans="1:8" x14ac:dyDescent="0.25">
      <c r="A805" s="26" t="s">
        <v>1210</v>
      </c>
      <c r="B805" s="27" t="s">
        <v>1659</v>
      </c>
      <c r="C805" s="27" t="s">
        <v>1668</v>
      </c>
      <c r="D805" s="27" t="s">
        <v>1672</v>
      </c>
      <c r="E805" s="27" t="s">
        <v>1682</v>
      </c>
      <c r="F805" s="32"/>
      <c r="G805" s="53">
        <v>413.27300620753101</v>
      </c>
      <c r="H805" s="30">
        <f t="shared" si="12"/>
        <v>0</v>
      </c>
    </row>
    <row r="806" spans="1:8" x14ac:dyDescent="0.25">
      <c r="A806" s="26" t="s">
        <v>1211</v>
      </c>
      <c r="B806" s="27" t="s">
        <v>1659</v>
      </c>
      <c r="C806" s="27" t="s">
        <v>1668</v>
      </c>
      <c r="D806" s="27" t="s">
        <v>1673</v>
      </c>
      <c r="E806" s="27" t="s">
        <v>1682</v>
      </c>
      <c r="F806" s="32"/>
      <c r="G806" s="53">
        <v>462.73069876478797</v>
      </c>
      <c r="H806" s="30">
        <f t="shared" si="12"/>
        <v>0</v>
      </c>
    </row>
    <row r="807" spans="1:8" x14ac:dyDescent="0.25">
      <c r="A807" s="26" t="s">
        <v>1212</v>
      </c>
      <c r="B807" s="27" t="s">
        <v>1659</v>
      </c>
      <c r="C807" s="27" t="s">
        <v>1668</v>
      </c>
      <c r="D807" s="27" t="s">
        <v>1674</v>
      </c>
      <c r="E807" s="27" t="s">
        <v>1682</v>
      </c>
      <c r="F807" s="32"/>
      <c r="G807" s="53">
        <v>625.63093998189095</v>
      </c>
      <c r="H807" s="30">
        <f t="shared" si="12"/>
        <v>0</v>
      </c>
    </row>
    <row r="808" spans="1:8" x14ac:dyDescent="0.25">
      <c r="A808" s="26" t="s">
        <v>1213</v>
      </c>
      <c r="B808" s="27" t="s">
        <v>1659</v>
      </c>
      <c r="C808" s="27" t="s">
        <v>1668</v>
      </c>
      <c r="D808" s="27" t="s">
        <v>1675</v>
      </c>
      <c r="E808" s="27" t="s">
        <v>1682</v>
      </c>
      <c r="F808" s="32"/>
      <c r="G808" s="53">
        <v>534.26153497563598</v>
      </c>
      <c r="H808" s="30">
        <f t="shared" si="12"/>
        <v>0</v>
      </c>
    </row>
    <row r="809" spans="1:8" x14ac:dyDescent="0.25">
      <c r="A809" s="26" t="s">
        <v>1214</v>
      </c>
      <c r="B809" s="27" t="s">
        <v>1659</v>
      </c>
      <c r="C809" s="27" t="s">
        <v>1668</v>
      </c>
      <c r="D809" s="27" t="s">
        <v>1676</v>
      </c>
      <c r="E809" s="27" t="s">
        <v>1682</v>
      </c>
      <c r="F809" s="32"/>
      <c r="G809" s="53">
        <v>460.33471674461703</v>
      </c>
      <c r="H809" s="30">
        <f t="shared" si="12"/>
        <v>0</v>
      </c>
    </row>
    <row r="810" spans="1:8" x14ac:dyDescent="0.25">
      <c r="A810" s="26" t="s">
        <v>1837</v>
      </c>
      <c r="B810" s="27" t="s">
        <v>1659</v>
      </c>
      <c r="C810" s="27" t="s">
        <v>1668</v>
      </c>
      <c r="D810" s="27" t="s">
        <v>1736</v>
      </c>
      <c r="E810" s="27" t="s">
        <v>1683</v>
      </c>
      <c r="F810" s="32"/>
      <c r="G810" s="53">
        <v>239.94745647235399</v>
      </c>
      <c r="H810" s="30">
        <f t="shared" si="12"/>
        <v>0</v>
      </c>
    </row>
    <row r="811" spans="1:8" x14ac:dyDescent="0.25">
      <c r="A811" s="26" t="s">
        <v>1215</v>
      </c>
      <c r="B811" s="27" t="s">
        <v>1659</v>
      </c>
      <c r="C811" s="27" t="s">
        <v>1668</v>
      </c>
      <c r="D811" s="27" t="s">
        <v>1670</v>
      </c>
      <c r="E811" s="27" t="s">
        <v>1683</v>
      </c>
      <c r="F811" s="32"/>
      <c r="G811" s="53">
        <v>333.72236780448497</v>
      </c>
      <c r="H811" s="30">
        <f t="shared" si="12"/>
        <v>0</v>
      </c>
    </row>
    <row r="812" spans="1:8" x14ac:dyDescent="0.25">
      <c r="A812" s="26" t="s">
        <v>1216</v>
      </c>
      <c r="B812" s="27" t="s">
        <v>1659</v>
      </c>
      <c r="C812" s="27" t="s">
        <v>1668</v>
      </c>
      <c r="D812" s="27" t="s">
        <v>1671</v>
      </c>
      <c r="E812" s="27" t="s">
        <v>1683</v>
      </c>
      <c r="F812" s="32"/>
      <c r="G812" s="53">
        <v>395.25969277349202</v>
      </c>
      <c r="H812" s="30">
        <f t="shared" si="12"/>
        <v>0</v>
      </c>
    </row>
    <row r="813" spans="1:8" x14ac:dyDescent="0.25">
      <c r="A813" s="26" t="s">
        <v>1217</v>
      </c>
      <c r="B813" s="27" t="s">
        <v>1659</v>
      </c>
      <c r="C813" s="27" t="s">
        <v>1668</v>
      </c>
      <c r="D813" s="27" t="s">
        <v>1672</v>
      </c>
      <c r="E813" s="27" t="s">
        <v>1683</v>
      </c>
      <c r="F813" s="32"/>
      <c r="G813" s="53">
        <v>449.85044553378901</v>
      </c>
      <c r="H813" s="30">
        <f t="shared" si="12"/>
        <v>0</v>
      </c>
    </row>
    <row r="814" spans="1:8" x14ac:dyDescent="0.25">
      <c r="A814" s="26" t="s">
        <v>1218</v>
      </c>
      <c r="B814" s="27" t="s">
        <v>1659</v>
      </c>
      <c r="C814" s="27" t="s">
        <v>1668</v>
      </c>
      <c r="D814" s="27" t="s">
        <v>1673</v>
      </c>
      <c r="E814" s="27" t="s">
        <v>1683</v>
      </c>
      <c r="F814" s="32"/>
      <c r="G814" s="53">
        <v>498.46352368716498</v>
      </c>
      <c r="H814" s="30">
        <f t="shared" si="12"/>
        <v>0</v>
      </c>
    </row>
    <row r="815" spans="1:8" x14ac:dyDescent="0.25">
      <c r="A815" s="26" t="s">
        <v>1219</v>
      </c>
      <c r="B815" s="27" t="s">
        <v>1659</v>
      </c>
      <c r="C815" s="27" t="s">
        <v>1668</v>
      </c>
      <c r="D815" s="27" t="s">
        <v>1674</v>
      </c>
      <c r="E815" s="27" t="s">
        <v>1683</v>
      </c>
      <c r="F815" s="32"/>
      <c r="G815" s="53">
        <v>555.86468949678203</v>
      </c>
      <c r="H815" s="30">
        <f t="shared" si="12"/>
        <v>0</v>
      </c>
    </row>
    <row r="816" spans="1:8" x14ac:dyDescent="0.25">
      <c r="A816" s="26" t="s">
        <v>1220</v>
      </c>
      <c r="B816" s="27" t="s">
        <v>1659</v>
      </c>
      <c r="C816" s="27" t="s">
        <v>1668</v>
      </c>
      <c r="D816" s="27" t="s">
        <v>1675</v>
      </c>
      <c r="E816" s="27" t="s">
        <v>1683</v>
      </c>
      <c r="F816" s="32"/>
      <c r="G816" s="53">
        <v>456.20557382503102</v>
      </c>
      <c r="H816" s="30">
        <f t="shared" si="12"/>
        <v>0</v>
      </c>
    </row>
    <row r="817" spans="1:8" x14ac:dyDescent="0.25">
      <c r="A817" s="26" t="s">
        <v>1221</v>
      </c>
      <c r="B817" s="27" t="s">
        <v>1659</v>
      </c>
      <c r="C817" s="27" t="s">
        <v>1668</v>
      </c>
      <c r="D817" s="27" t="s">
        <v>1676</v>
      </c>
      <c r="E817" s="27" t="s">
        <v>1683</v>
      </c>
      <c r="F817" s="32"/>
      <c r="G817" s="53">
        <v>481.91239949984401</v>
      </c>
      <c r="H817" s="30">
        <f t="shared" si="12"/>
        <v>0</v>
      </c>
    </row>
    <row r="818" spans="1:8" x14ac:dyDescent="0.25">
      <c r="A818" s="26" t="s">
        <v>1838</v>
      </c>
      <c r="B818" s="27" t="s">
        <v>1659</v>
      </c>
      <c r="C818" s="27" t="s">
        <v>1668</v>
      </c>
      <c r="D818" s="27" t="s">
        <v>1736</v>
      </c>
      <c r="E818" s="27" t="s">
        <v>1684</v>
      </c>
      <c r="F818" s="32"/>
      <c r="G818" s="53">
        <v>276.062332999803</v>
      </c>
      <c r="H818" s="30">
        <f t="shared" si="12"/>
        <v>0</v>
      </c>
    </row>
    <row r="819" spans="1:8" x14ac:dyDescent="0.25">
      <c r="A819" s="26" t="s">
        <v>1222</v>
      </c>
      <c r="B819" s="27" t="s">
        <v>1659</v>
      </c>
      <c r="C819" s="27" t="s">
        <v>1668</v>
      </c>
      <c r="D819" s="27" t="s">
        <v>1670</v>
      </c>
      <c r="E819" s="27" t="s">
        <v>1684</v>
      </c>
      <c r="F819" s="32"/>
      <c r="G819" s="53">
        <v>374.88671183314102</v>
      </c>
      <c r="H819" s="30">
        <f t="shared" si="12"/>
        <v>0</v>
      </c>
    </row>
    <row r="820" spans="1:8" x14ac:dyDescent="0.25">
      <c r="A820" s="26" t="s">
        <v>1223</v>
      </c>
      <c r="B820" s="27" t="s">
        <v>1659</v>
      </c>
      <c r="C820" s="27" t="s">
        <v>1668</v>
      </c>
      <c r="D820" s="27" t="s">
        <v>1671</v>
      </c>
      <c r="E820" s="27" t="s">
        <v>1684</v>
      </c>
      <c r="F820" s="32"/>
      <c r="G820" s="53">
        <v>427.451666356526</v>
      </c>
      <c r="H820" s="30">
        <f t="shared" si="12"/>
        <v>0</v>
      </c>
    </row>
    <row r="821" spans="1:8" x14ac:dyDescent="0.25">
      <c r="A821" s="26" t="s">
        <v>1224</v>
      </c>
      <c r="B821" s="27" t="s">
        <v>1659</v>
      </c>
      <c r="C821" s="27" t="s">
        <v>1668</v>
      </c>
      <c r="D821" s="27" t="s">
        <v>1672</v>
      </c>
      <c r="E821" s="27" t="s">
        <v>1684</v>
      </c>
      <c r="F821" s="32"/>
      <c r="G821" s="53">
        <v>470.93178050890299</v>
      </c>
      <c r="H821" s="30">
        <f t="shared" si="12"/>
        <v>0</v>
      </c>
    </row>
    <row r="822" spans="1:8" x14ac:dyDescent="0.25">
      <c r="A822" s="26" t="s">
        <v>1225</v>
      </c>
      <c r="B822" s="27" t="s">
        <v>1659</v>
      </c>
      <c r="C822" s="27" t="s">
        <v>1668</v>
      </c>
      <c r="D822" s="27" t="s">
        <v>1673</v>
      </c>
      <c r="E822" s="27" t="s">
        <v>1684</v>
      </c>
      <c r="F822" s="32"/>
      <c r="G822" s="53">
        <v>516.34572596511998</v>
      </c>
      <c r="H822" s="30">
        <f t="shared" si="12"/>
        <v>0</v>
      </c>
    </row>
    <row r="823" spans="1:8" x14ac:dyDescent="0.25">
      <c r="A823" s="26" t="s">
        <v>1226</v>
      </c>
      <c r="B823" s="27" t="s">
        <v>1659</v>
      </c>
      <c r="C823" s="27" t="s">
        <v>1668</v>
      </c>
      <c r="D823" s="27" t="s">
        <v>1674</v>
      </c>
      <c r="E823" s="27" t="s">
        <v>1684</v>
      </c>
      <c r="F823" s="32"/>
      <c r="G823" s="53">
        <v>614.30304723904601</v>
      </c>
      <c r="H823" s="30">
        <f t="shared" si="12"/>
        <v>0</v>
      </c>
    </row>
    <row r="824" spans="1:8" x14ac:dyDescent="0.25">
      <c r="A824" s="26" t="s">
        <v>1227</v>
      </c>
      <c r="B824" s="27" t="s">
        <v>1659</v>
      </c>
      <c r="C824" s="27" t="s">
        <v>1668</v>
      </c>
      <c r="D824" s="27" t="s">
        <v>1675</v>
      </c>
      <c r="E824" s="27" t="s">
        <v>1684</v>
      </c>
      <c r="F824" s="32"/>
      <c r="G824" s="53">
        <v>555.29623062487997</v>
      </c>
      <c r="H824" s="30">
        <f t="shared" si="12"/>
        <v>0</v>
      </c>
    </row>
    <row r="825" spans="1:8" x14ac:dyDescent="0.25">
      <c r="A825" s="26" t="s">
        <v>1228</v>
      </c>
      <c r="B825" s="27" t="s">
        <v>1659</v>
      </c>
      <c r="C825" s="27" t="s">
        <v>1668</v>
      </c>
      <c r="D825" s="27" t="s">
        <v>1676</v>
      </c>
      <c r="E825" s="27" t="s">
        <v>1684</v>
      </c>
      <c r="F825" s="32"/>
      <c r="G825" s="53">
        <v>526.71590292255098</v>
      </c>
      <c r="H825" s="30">
        <f t="shared" si="12"/>
        <v>0</v>
      </c>
    </row>
    <row r="826" spans="1:8" x14ac:dyDescent="0.25">
      <c r="A826" s="26" t="s">
        <v>1839</v>
      </c>
      <c r="B826" s="27" t="s">
        <v>1659</v>
      </c>
      <c r="C826" s="27" t="s">
        <v>1668</v>
      </c>
      <c r="D826" s="27" t="s">
        <v>1736</v>
      </c>
      <c r="E826" s="27" t="s">
        <v>1685</v>
      </c>
      <c r="F826" s="32"/>
      <c r="G826" s="53">
        <v>199.47091728600901</v>
      </c>
      <c r="H826" s="30">
        <f t="shared" si="12"/>
        <v>0</v>
      </c>
    </row>
    <row r="827" spans="1:8" x14ac:dyDescent="0.25">
      <c r="A827" s="26" t="s">
        <v>1229</v>
      </c>
      <c r="B827" s="27" t="s">
        <v>1659</v>
      </c>
      <c r="C827" s="27" t="s">
        <v>1668</v>
      </c>
      <c r="D827" s="27" t="s">
        <v>1670</v>
      </c>
      <c r="E827" s="27" t="s">
        <v>1685</v>
      </c>
      <c r="F827" s="32"/>
      <c r="G827" s="53">
        <v>275.61264115994197</v>
      </c>
      <c r="H827" s="30">
        <f t="shared" si="12"/>
        <v>0</v>
      </c>
    </row>
    <row r="828" spans="1:8" x14ac:dyDescent="0.25">
      <c r="A828" s="26" t="s">
        <v>1230</v>
      </c>
      <c r="B828" s="27" t="s">
        <v>1659</v>
      </c>
      <c r="C828" s="27" t="s">
        <v>1668</v>
      </c>
      <c r="D828" s="27" t="s">
        <v>1671</v>
      </c>
      <c r="E828" s="27" t="s">
        <v>1685</v>
      </c>
      <c r="F828" s="32"/>
      <c r="G828" s="53">
        <v>326.35345923598197</v>
      </c>
      <c r="H828" s="30">
        <f t="shared" si="12"/>
        <v>0</v>
      </c>
    </row>
    <row r="829" spans="1:8" x14ac:dyDescent="0.25">
      <c r="A829" s="26" t="s">
        <v>1231</v>
      </c>
      <c r="B829" s="27" t="s">
        <v>1659</v>
      </c>
      <c r="C829" s="27" t="s">
        <v>1668</v>
      </c>
      <c r="D829" s="27" t="s">
        <v>1672</v>
      </c>
      <c r="E829" s="27" t="s">
        <v>1685</v>
      </c>
      <c r="F829" s="32"/>
      <c r="G829" s="53">
        <v>371.40045929457801</v>
      </c>
      <c r="H829" s="30">
        <f t="shared" si="12"/>
        <v>0</v>
      </c>
    </row>
    <row r="830" spans="1:8" x14ac:dyDescent="0.25">
      <c r="A830" s="26" t="s">
        <v>1232</v>
      </c>
      <c r="B830" s="27" t="s">
        <v>1659</v>
      </c>
      <c r="C830" s="27" t="s">
        <v>1668</v>
      </c>
      <c r="D830" s="27" t="s">
        <v>1673</v>
      </c>
      <c r="E830" s="27" t="s">
        <v>1685</v>
      </c>
      <c r="F830" s="32"/>
      <c r="G830" s="53">
        <v>404.46438612208999</v>
      </c>
      <c r="H830" s="30">
        <f t="shared" si="12"/>
        <v>0</v>
      </c>
    </row>
    <row r="831" spans="1:8" x14ac:dyDescent="0.25">
      <c r="A831" s="26" t="s">
        <v>1233</v>
      </c>
      <c r="B831" s="27" t="s">
        <v>1659</v>
      </c>
      <c r="C831" s="27" t="s">
        <v>1668</v>
      </c>
      <c r="D831" s="27" t="s">
        <v>1674</v>
      </c>
      <c r="E831" s="27" t="s">
        <v>1685</v>
      </c>
      <c r="F831" s="32"/>
      <c r="G831" s="53">
        <v>433.16852053857701</v>
      </c>
      <c r="H831" s="30">
        <f t="shared" si="12"/>
        <v>0</v>
      </c>
    </row>
    <row r="832" spans="1:8" x14ac:dyDescent="0.25">
      <c r="A832" s="26" t="s">
        <v>1234</v>
      </c>
      <c r="B832" s="27" t="s">
        <v>1659</v>
      </c>
      <c r="C832" s="27" t="s">
        <v>1668</v>
      </c>
      <c r="D832" s="27" t="s">
        <v>1675</v>
      </c>
      <c r="E832" s="27" t="s">
        <v>1685</v>
      </c>
      <c r="F832" s="32"/>
      <c r="G832" s="53">
        <v>388.538810548301</v>
      </c>
      <c r="H832" s="30">
        <f t="shared" si="12"/>
        <v>0</v>
      </c>
    </row>
    <row r="833" spans="1:8" x14ac:dyDescent="0.25">
      <c r="A833" s="26" t="s">
        <v>1235</v>
      </c>
      <c r="B833" s="27" t="s">
        <v>1659</v>
      </c>
      <c r="C833" s="27" t="s">
        <v>1668</v>
      </c>
      <c r="D833" s="27" t="s">
        <v>1676</v>
      </c>
      <c r="E833" s="27" t="s">
        <v>1685</v>
      </c>
      <c r="F833" s="32"/>
      <c r="G833" s="53">
        <v>413.22071524422699</v>
      </c>
      <c r="H833" s="30">
        <f t="shared" si="12"/>
        <v>0</v>
      </c>
    </row>
    <row r="834" spans="1:8" x14ac:dyDescent="0.25">
      <c r="A834" s="26" t="s">
        <v>1840</v>
      </c>
      <c r="B834" s="27" t="s">
        <v>503</v>
      </c>
      <c r="C834" s="27" t="s">
        <v>1668</v>
      </c>
      <c r="D834" s="27" t="s">
        <v>1736</v>
      </c>
      <c r="E834" s="27" t="s">
        <v>1678</v>
      </c>
      <c r="F834" s="32"/>
      <c r="G834" s="53">
        <v>184.36167347646401</v>
      </c>
      <c r="H834" s="30">
        <f t="shared" ref="H834:H897" si="13">G834*F834</f>
        <v>0</v>
      </c>
    </row>
    <row r="835" spans="1:8" x14ac:dyDescent="0.25">
      <c r="A835" s="26" t="s">
        <v>1236</v>
      </c>
      <c r="B835" s="27" t="s">
        <v>503</v>
      </c>
      <c r="C835" s="27" t="s">
        <v>1668</v>
      </c>
      <c r="D835" s="27" t="s">
        <v>1670</v>
      </c>
      <c r="E835" s="27" t="s">
        <v>1678</v>
      </c>
      <c r="F835" s="32"/>
      <c r="G835" s="53">
        <v>249.54833564801399</v>
      </c>
      <c r="H835" s="30">
        <f t="shared" si="13"/>
        <v>0</v>
      </c>
    </row>
    <row r="836" spans="1:8" x14ac:dyDescent="0.25">
      <c r="A836" s="26" t="s">
        <v>1237</v>
      </c>
      <c r="B836" s="27" t="s">
        <v>503</v>
      </c>
      <c r="C836" s="27" t="s">
        <v>1668</v>
      </c>
      <c r="D836" s="27" t="s">
        <v>1671</v>
      </c>
      <c r="E836" s="27" t="s">
        <v>1678</v>
      </c>
      <c r="F836" s="32"/>
      <c r="G836" s="53">
        <v>294.833187663221</v>
      </c>
      <c r="H836" s="30">
        <f t="shared" si="13"/>
        <v>0</v>
      </c>
    </row>
    <row r="837" spans="1:8" x14ac:dyDescent="0.25">
      <c r="A837" s="26" t="s">
        <v>1238</v>
      </c>
      <c r="B837" s="27" t="s">
        <v>503</v>
      </c>
      <c r="C837" s="27" t="s">
        <v>1668</v>
      </c>
      <c r="D837" s="27" t="s">
        <v>1672</v>
      </c>
      <c r="E837" s="27" t="s">
        <v>1678</v>
      </c>
      <c r="F837" s="32"/>
      <c r="G837" s="53">
        <v>342.44933533246302</v>
      </c>
      <c r="H837" s="30">
        <f t="shared" si="13"/>
        <v>0</v>
      </c>
    </row>
    <row r="838" spans="1:8" x14ac:dyDescent="0.25">
      <c r="A838" s="26" t="s">
        <v>1239</v>
      </c>
      <c r="B838" s="27" t="s">
        <v>503</v>
      </c>
      <c r="C838" s="27" t="s">
        <v>1668</v>
      </c>
      <c r="D838" s="27" t="s">
        <v>1673</v>
      </c>
      <c r="E838" s="27" t="s">
        <v>1678</v>
      </c>
      <c r="F838" s="32"/>
      <c r="G838" s="53">
        <v>367.85720985850202</v>
      </c>
      <c r="H838" s="30">
        <f t="shared" si="13"/>
        <v>0</v>
      </c>
    </row>
    <row r="839" spans="1:8" x14ac:dyDescent="0.25">
      <c r="A839" s="26" t="s">
        <v>1240</v>
      </c>
      <c r="B839" s="27" t="s">
        <v>503</v>
      </c>
      <c r="C839" s="27" t="s">
        <v>1668</v>
      </c>
      <c r="D839" s="27" t="s">
        <v>1674</v>
      </c>
      <c r="E839" s="27" t="s">
        <v>1678</v>
      </c>
      <c r="F839" s="32"/>
      <c r="G839" s="53">
        <v>400.70734079357197</v>
      </c>
      <c r="H839" s="30">
        <f t="shared" si="13"/>
        <v>0</v>
      </c>
    </row>
    <row r="840" spans="1:8" x14ac:dyDescent="0.25">
      <c r="A840" s="26" t="s">
        <v>1241</v>
      </c>
      <c r="B840" s="27" t="s">
        <v>503</v>
      </c>
      <c r="C840" s="27" t="s">
        <v>1668</v>
      </c>
      <c r="D840" s="27" t="s">
        <v>1675</v>
      </c>
      <c r="E840" s="27" t="s">
        <v>1678</v>
      </c>
      <c r="F840" s="32"/>
      <c r="G840" s="53">
        <v>356.83643667420603</v>
      </c>
      <c r="H840" s="30">
        <f t="shared" si="13"/>
        <v>0</v>
      </c>
    </row>
    <row r="841" spans="1:8" x14ac:dyDescent="0.25">
      <c r="A841" s="26" t="s">
        <v>1242</v>
      </c>
      <c r="B841" s="27" t="s">
        <v>503</v>
      </c>
      <c r="C841" s="27" t="s">
        <v>1668</v>
      </c>
      <c r="D841" s="27" t="s">
        <v>1676</v>
      </c>
      <c r="E841" s="27" t="s">
        <v>1678</v>
      </c>
      <c r="F841" s="32"/>
      <c r="G841" s="53">
        <v>360.28800399721001</v>
      </c>
      <c r="H841" s="30">
        <f t="shared" si="13"/>
        <v>0</v>
      </c>
    </row>
    <row r="842" spans="1:8" x14ac:dyDescent="0.25">
      <c r="A842" s="26" t="s">
        <v>1841</v>
      </c>
      <c r="B842" s="27" t="s">
        <v>503</v>
      </c>
      <c r="C842" s="27" t="s">
        <v>1668</v>
      </c>
      <c r="D842" s="27" t="s">
        <v>1736</v>
      </c>
      <c r="E842" s="27" t="s">
        <v>1679</v>
      </c>
      <c r="F842" s="32"/>
      <c r="G842" s="53">
        <v>349.34408951501001</v>
      </c>
      <c r="H842" s="30">
        <f t="shared" si="13"/>
        <v>0</v>
      </c>
    </row>
    <row r="843" spans="1:8" x14ac:dyDescent="0.25">
      <c r="A843" s="26" t="s">
        <v>1243</v>
      </c>
      <c r="B843" s="27" t="s">
        <v>503</v>
      </c>
      <c r="C843" s="27" t="s">
        <v>1668</v>
      </c>
      <c r="D843" s="27" t="s">
        <v>1670</v>
      </c>
      <c r="E843" s="27" t="s">
        <v>1679</v>
      </c>
      <c r="F843" s="32"/>
      <c r="G843" s="53">
        <v>446.69675309227102</v>
      </c>
      <c r="H843" s="30">
        <f t="shared" si="13"/>
        <v>0</v>
      </c>
    </row>
    <row r="844" spans="1:8" x14ac:dyDescent="0.25">
      <c r="A844" s="26" t="s">
        <v>1244</v>
      </c>
      <c r="B844" s="27" t="s">
        <v>503</v>
      </c>
      <c r="C844" s="27" t="s">
        <v>1668</v>
      </c>
      <c r="D844" s="27" t="s">
        <v>1671</v>
      </c>
      <c r="E844" s="27" t="s">
        <v>1679</v>
      </c>
      <c r="F844" s="32"/>
      <c r="G844" s="53">
        <v>503.93209937307699</v>
      </c>
      <c r="H844" s="30">
        <f t="shared" si="13"/>
        <v>0</v>
      </c>
    </row>
    <row r="845" spans="1:8" x14ac:dyDescent="0.25">
      <c r="A845" s="26" t="s">
        <v>1245</v>
      </c>
      <c r="B845" s="27" t="s">
        <v>503</v>
      </c>
      <c r="C845" s="27" t="s">
        <v>1668</v>
      </c>
      <c r="D845" s="27" t="s">
        <v>1672</v>
      </c>
      <c r="E845" s="27" t="s">
        <v>1679</v>
      </c>
      <c r="F845" s="32"/>
      <c r="G845" s="53">
        <v>545.31069346972902</v>
      </c>
      <c r="H845" s="30">
        <f t="shared" si="13"/>
        <v>0</v>
      </c>
    </row>
    <row r="846" spans="1:8" x14ac:dyDescent="0.25">
      <c r="A846" s="26" t="s">
        <v>1246</v>
      </c>
      <c r="B846" s="27" t="s">
        <v>503</v>
      </c>
      <c r="C846" s="27" t="s">
        <v>1668</v>
      </c>
      <c r="D846" s="27" t="s">
        <v>1673</v>
      </c>
      <c r="E846" s="27" t="s">
        <v>1679</v>
      </c>
      <c r="F846" s="32"/>
      <c r="G846" s="53">
        <v>592.67712876795599</v>
      </c>
      <c r="H846" s="30">
        <f t="shared" si="13"/>
        <v>0</v>
      </c>
    </row>
    <row r="847" spans="1:8" x14ac:dyDescent="0.25">
      <c r="A847" s="26" t="s">
        <v>1247</v>
      </c>
      <c r="B847" s="27" t="s">
        <v>503</v>
      </c>
      <c r="C847" s="27" t="s">
        <v>1668</v>
      </c>
      <c r="D847" s="27" t="s">
        <v>1674</v>
      </c>
      <c r="E847" s="27" t="s">
        <v>1679</v>
      </c>
      <c r="F847" s="32"/>
      <c r="G847" s="53">
        <v>712.309765446097</v>
      </c>
      <c r="H847" s="30">
        <f t="shared" si="13"/>
        <v>0</v>
      </c>
    </row>
    <row r="848" spans="1:8" x14ac:dyDescent="0.25">
      <c r="A848" s="26" t="s">
        <v>1248</v>
      </c>
      <c r="B848" s="27" t="s">
        <v>503</v>
      </c>
      <c r="C848" s="27" t="s">
        <v>1668</v>
      </c>
      <c r="D848" s="27" t="s">
        <v>1675</v>
      </c>
      <c r="E848" s="27" t="s">
        <v>1679</v>
      </c>
      <c r="F848" s="32"/>
      <c r="G848" s="53">
        <v>660.33004855491401</v>
      </c>
      <c r="H848" s="30">
        <f t="shared" si="13"/>
        <v>0</v>
      </c>
    </row>
    <row r="849" spans="1:8" x14ac:dyDescent="0.25">
      <c r="A849" s="26" t="s">
        <v>1249</v>
      </c>
      <c r="B849" s="27" t="s">
        <v>503</v>
      </c>
      <c r="C849" s="27" t="s">
        <v>1668</v>
      </c>
      <c r="D849" s="27" t="s">
        <v>1676</v>
      </c>
      <c r="E849" s="27" t="s">
        <v>1679</v>
      </c>
      <c r="F849" s="32"/>
      <c r="G849" s="53">
        <v>582.39529701025299</v>
      </c>
      <c r="H849" s="30">
        <f t="shared" si="13"/>
        <v>0</v>
      </c>
    </row>
    <row r="850" spans="1:8" x14ac:dyDescent="0.25">
      <c r="A850" s="26" t="s">
        <v>1842</v>
      </c>
      <c r="B850" s="27" t="s">
        <v>503</v>
      </c>
      <c r="C850" s="27" t="s">
        <v>1668</v>
      </c>
      <c r="D850" s="27" t="s">
        <v>1736</v>
      </c>
      <c r="E850" s="27" t="s">
        <v>1680</v>
      </c>
      <c r="F850" s="32"/>
      <c r="G850" s="53">
        <v>279.105443340612</v>
      </c>
      <c r="H850" s="30">
        <f t="shared" si="13"/>
        <v>0</v>
      </c>
    </row>
    <row r="851" spans="1:8" x14ac:dyDescent="0.25">
      <c r="A851" s="26" t="s">
        <v>1250</v>
      </c>
      <c r="B851" s="27" t="s">
        <v>503</v>
      </c>
      <c r="C851" s="27" t="s">
        <v>1668</v>
      </c>
      <c r="D851" s="27" t="s">
        <v>1670</v>
      </c>
      <c r="E851" s="27" t="s">
        <v>1680</v>
      </c>
      <c r="F851" s="32"/>
      <c r="G851" s="53">
        <v>358.02430444215503</v>
      </c>
      <c r="H851" s="30">
        <f t="shared" si="13"/>
        <v>0</v>
      </c>
    </row>
    <row r="852" spans="1:8" x14ac:dyDescent="0.25">
      <c r="A852" s="26" t="s">
        <v>1251</v>
      </c>
      <c r="B852" s="27" t="s">
        <v>503</v>
      </c>
      <c r="C852" s="27" t="s">
        <v>1668</v>
      </c>
      <c r="D852" s="27" t="s">
        <v>1671</v>
      </c>
      <c r="E852" s="27" t="s">
        <v>1680</v>
      </c>
      <c r="F852" s="32"/>
      <c r="G852" s="53">
        <v>404.36579134075401</v>
      </c>
      <c r="H852" s="30">
        <f t="shared" si="13"/>
        <v>0</v>
      </c>
    </row>
    <row r="853" spans="1:8" x14ac:dyDescent="0.25">
      <c r="A853" s="26" t="s">
        <v>1252</v>
      </c>
      <c r="B853" s="27" t="s">
        <v>503</v>
      </c>
      <c r="C853" s="27" t="s">
        <v>1668</v>
      </c>
      <c r="D853" s="27" t="s">
        <v>1672</v>
      </c>
      <c r="E853" s="27" t="s">
        <v>1680</v>
      </c>
      <c r="F853" s="32"/>
      <c r="G853" s="53">
        <v>454.52657679969798</v>
      </c>
      <c r="H853" s="30">
        <f t="shared" si="13"/>
        <v>0</v>
      </c>
    </row>
    <row r="854" spans="1:8" x14ac:dyDescent="0.25">
      <c r="A854" s="26" t="s">
        <v>1253</v>
      </c>
      <c r="B854" s="27" t="s">
        <v>503</v>
      </c>
      <c r="C854" s="27" t="s">
        <v>1668</v>
      </c>
      <c r="D854" s="27" t="s">
        <v>1673</v>
      </c>
      <c r="E854" s="27" t="s">
        <v>1680</v>
      </c>
      <c r="F854" s="32"/>
      <c r="G854" s="53">
        <v>507.36158607139799</v>
      </c>
      <c r="H854" s="30">
        <f t="shared" si="13"/>
        <v>0</v>
      </c>
    </row>
    <row r="855" spans="1:8" x14ac:dyDescent="0.25">
      <c r="A855" s="26" t="s">
        <v>1254</v>
      </c>
      <c r="B855" s="27" t="s">
        <v>503</v>
      </c>
      <c r="C855" s="27" t="s">
        <v>1668</v>
      </c>
      <c r="D855" s="27" t="s">
        <v>1674</v>
      </c>
      <c r="E855" s="27" t="s">
        <v>1680</v>
      </c>
      <c r="F855" s="32"/>
      <c r="G855" s="53">
        <v>539.31000601336098</v>
      </c>
      <c r="H855" s="30">
        <f t="shared" si="13"/>
        <v>0</v>
      </c>
    </row>
    <row r="856" spans="1:8" x14ac:dyDescent="0.25">
      <c r="A856" s="26" t="s">
        <v>1255</v>
      </c>
      <c r="B856" s="27" t="s">
        <v>503</v>
      </c>
      <c r="C856" s="27" t="s">
        <v>1668</v>
      </c>
      <c r="D856" s="27" t="s">
        <v>1675</v>
      </c>
      <c r="E856" s="27" t="s">
        <v>1680</v>
      </c>
      <c r="F856" s="32"/>
      <c r="G856" s="53">
        <v>507.52176894633698</v>
      </c>
      <c r="H856" s="30">
        <f t="shared" si="13"/>
        <v>0</v>
      </c>
    </row>
    <row r="857" spans="1:8" x14ac:dyDescent="0.25">
      <c r="A857" s="26" t="s">
        <v>1256</v>
      </c>
      <c r="B857" s="27" t="s">
        <v>503</v>
      </c>
      <c r="C857" s="27" t="s">
        <v>1668</v>
      </c>
      <c r="D857" s="27" t="s">
        <v>1676</v>
      </c>
      <c r="E857" s="27" t="s">
        <v>1680</v>
      </c>
      <c r="F857" s="32"/>
      <c r="G857" s="53">
        <v>495.756611158515</v>
      </c>
      <c r="H857" s="30">
        <f t="shared" si="13"/>
        <v>0</v>
      </c>
    </row>
    <row r="858" spans="1:8" x14ac:dyDescent="0.25">
      <c r="A858" s="26" t="s">
        <v>1843</v>
      </c>
      <c r="B858" s="27" t="s">
        <v>503</v>
      </c>
      <c r="C858" s="27" t="s">
        <v>1668</v>
      </c>
      <c r="D858" s="27" t="s">
        <v>1736</v>
      </c>
      <c r="E858" s="27" t="s">
        <v>1681</v>
      </c>
      <c r="F858" s="32"/>
      <c r="G858" s="53">
        <v>191.61462792090501</v>
      </c>
      <c r="H858" s="30">
        <f t="shared" si="13"/>
        <v>0</v>
      </c>
    </row>
    <row r="859" spans="1:8" x14ac:dyDescent="0.25">
      <c r="A859" s="26" t="s">
        <v>1257</v>
      </c>
      <c r="B859" s="27" t="s">
        <v>503</v>
      </c>
      <c r="C859" s="27" t="s">
        <v>1668</v>
      </c>
      <c r="D859" s="27" t="s">
        <v>1670</v>
      </c>
      <c r="E859" s="27" t="s">
        <v>1681</v>
      </c>
      <c r="F859" s="32"/>
      <c r="G859" s="53">
        <v>261.83789324568801</v>
      </c>
      <c r="H859" s="30">
        <f t="shared" si="13"/>
        <v>0</v>
      </c>
    </row>
    <row r="860" spans="1:8" x14ac:dyDescent="0.25">
      <c r="A860" s="26" t="s">
        <v>1258</v>
      </c>
      <c r="B860" s="27" t="s">
        <v>503</v>
      </c>
      <c r="C860" s="27" t="s">
        <v>1668</v>
      </c>
      <c r="D860" s="27" t="s">
        <v>1671</v>
      </c>
      <c r="E860" s="27" t="s">
        <v>1681</v>
      </c>
      <c r="F860" s="32"/>
      <c r="G860" s="53">
        <v>295.63209764309897</v>
      </c>
      <c r="H860" s="30">
        <f t="shared" si="13"/>
        <v>0</v>
      </c>
    </row>
    <row r="861" spans="1:8" x14ac:dyDescent="0.25">
      <c r="A861" s="26" t="s">
        <v>1259</v>
      </c>
      <c r="B861" s="27" t="s">
        <v>503</v>
      </c>
      <c r="C861" s="27" t="s">
        <v>1668</v>
      </c>
      <c r="D861" s="27" t="s">
        <v>1672</v>
      </c>
      <c r="E861" s="27" t="s">
        <v>1681</v>
      </c>
      <c r="F861" s="32"/>
      <c r="G861" s="53">
        <v>322.99553896488499</v>
      </c>
      <c r="H861" s="30">
        <f t="shared" si="13"/>
        <v>0</v>
      </c>
    </row>
    <row r="862" spans="1:8" x14ac:dyDescent="0.25">
      <c r="A862" s="26" t="s">
        <v>1260</v>
      </c>
      <c r="B862" s="27" t="s">
        <v>503</v>
      </c>
      <c r="C862" s="27" t="s">
        <v>1668</v>
      </c>
      <c r="D862" s="27" t="s">
        <v>1673</v>
      </c>
      <c r="E862" s="27" t="s">
        <v>1681</v>
      </c>
      <c r="F862" s="32"/>
      <c r="G862" s="53">
        <v>342.78755387777397</v>
      </c>
      <c r="H862" s="30">
        <f t="shared" si="13"/>
        <v>0</v>
      </c>
    </row>
    <row r="863" spans="1:8" x14ac:dyDescent="0.25">
      <c r="A863" s="26" t="s">
        <v>1261</v>
      </c>
      <c r="B863" s="27" t="s">
        <v>503</v>
      </c>
      <c r="C863" s="27" t="s">
        <v>1668</v>
      </c>
      <c r="D863" s="27" t="s">
        <v>1674</v>
      </c>
      <c r="E863" s="27" t="s">
        <v>1681</v>
      </c>
      <c r="F863" s="32"/>
      <c r="G863" s="53">
        <v>340.95504827800602</v>
      </c>
      <c r="H863" s="30">
        <f t="shared" si="13"/>
        <v>0</v>
      </c>
    </row>
    <row r="864" spans="1:8" x14ac:dyDescent="0.25">
      <c r="A864" s="26" t="s">
        <v>1262</v>
      </c>
      <c r="B864" s="27" t="s">
        <v>503</v>
      </c>
      <c r="C864" s="27" t="s">
        <v>1668</v>
      </c>
      <c r="D864" s="27" t="s">
        <v>1675</v>
      </c>
      <c r="E864" s="27" t="s">
        <v>1681</v>
      </c>
      <c r="F864" s="32"/>
      <c r="G864" s="53">
        <v>310.98176643913803</v>
      </c>
      <c r="H864" s="30">
        <f t="shared" si="13"/>
        <v>0</v>
      </c>
    </row>
    <row r="865" spans="1:8" x14ac:dyDescent="0.25">
      <c r="A865" s="26" t="s">
        <v>1263</v>
      </c>
      <c r="B865" s="27" t="s">
        <v>503</v>
      </c>
      <c r="C865" s="27" t="s">
        <v>1668</v>
      </c>
      <c r="D865" s="27" t="s">
        <v>1676</v>
      </c>
      <c r="E865" s="27" t="s">
        <v>1681</v>
      </c>
      <c r="F865" s="32"/>
      <c r="G865" s="53">
        <v>358.23325773378298</v>
      </c>
      <c r="H865" s="30">
        <f t="shared" si="13"/>
        <v>0</v>
      </c>
    </row>
    <row r="866" spans="1:8" x14ac:dyDescent="0.25">
      <c r="A866" s="26" t="s">
        <v>1844</v>
      </c>
      <c r="B866" s="27" t="s">
        <v>503</v>
      </c>
      <c r="C866" s="27" t="s">
        <v>1668</v>
      </c>
      <c r="D866" s="27" t="s">
        <v>1736</v>
      </c>
      <c r="E866" s="27" t="s">
        <v>1682</v>
      </c>
      <c r="F866" s="32"/>
      <c r="G866" s="53">
        <v>198.063018572929</v>
      </c>
      <c r="H866" s="30">
        <f t="shared" si="13"/>
        <v>0</v>
      </c>
    </row>
    <row r="867" spans="1:8" x14ac:dyDescent="0.25">
      <c r="A867" s="26" t="s">
        <v>1264</v>
      </c>
      <c r="B867" s="27" t="s">
        <v>503</v>
      </c>
      <c r="C867" s="27" t="s">
        <v>1668</v>
      </c>
      <c r="D867" s="27" t="s">
        <v>1670</v>
      </c>
      <c r="E867" s="27" t="s">
        <v>1682</v>
      </c>
      <c r="F867" s="32"/>
      <c r="G867" s="53">
        <v>268.72770750727102</v>
      </c>
      <c r="H867" s="30">
        <f t="shared" si="13"/>
        <v>0</v>
      </c>
    </row>
    <row r="868" spans="1:8" x14ac:dyDescent="0.25">
      <c r="A868" s="26" t="s">
        <v>1265</v>
      </c>
      <c r="B868" s="27" t="s">
        <v>503</v>
      </c>
      <c r="C868" s="27" t="s">
        <v>1668</v>
      </c>
      <c r="D868" s="27" t="s">
        <v>1671</v>
      </c>
      <c r="E868" s="27" t="s">
        <v>1682</v>
      </c>
      <c r="F868" s="32"/>
      <c r="G868" s="53">
        <v>313.02695883916903</v>
      </c>
      <c r="H868" s="30">
        <f t="shared" si="13"/>
        <v>0</v>
      </c>
    </row>
    <row r="869" spans="1:8" x14ac:dyDescent="0.25">
      <c r="A869" s="26" t="s">
        <v>1266</v>
      </c>
      <c r="B869" s="27" t="s">
        <v>503</v>
      </c>
      <c r="C869" s="27" t="s">
        <v>1668</v>
      </c>
      <c r="D869" s="27" t="s">
        <v>1672</v>
      </c>
      <c r="E869" s="27" t="s">
        <v>1682</v>
      </c>
      <c r="F869" s="32"/>
      <c r="G869" s="53">
        <v>331.12250949910299</v>
      </c>
      <c r="H869" s="30">
        <f t="shared" si="13"/>
        <v>0</v>
      </c>
    </row>
    <row r="870" spans="1:8" x14ac:dyDescent="0.25">
      <c r="A870" s="26" t="s">
        <v>1267</v>
      </c>
      <c r="B870" s="27" t="s">
        <v>503</v>
      </c>
      <c r="C870" s="27" t="s">
        <v>1668</v>
      </c>
      <c r="D870" s="27" t="s">
        <v>1673</v>
      </c>
      <c r="E870" s="27" t="s">
        <v>1682</v>
      </c>
      <c r="F870" s="32"/>
      <c r="G870" s="53">
        <v>360.90183463341498</v>
      </c>
      <c r="H870" s="30">
        <f t="shared" si="13"/>
        <v>0</v>
      </c>
    </row>
    <row r="871" spans="1:8" x14ac:dyDescent="0.25">
      <c r="A871" s="26" t="s">
        <v>1268</v>
      </c>
      <c r="B871" s="27" t="s">
        <v>503</v>
      </c>
      <c r="C871" s="27" t="s">
        <v>1668</v>
      </c>
      <c r="D871" s="27" t="s">
        <v>1674</v>
      </c>
      <c r="E871" s="27" t="s">
        <v>1682</v>
      </c>
      <c r="F871" s="32"/>
      <c r="G871" s="53">
        <v>476.32079187789202</v>
      </c>
      <c r="H871" s="30">
        <f t="shared" si="13"/>
        <v>0</v>
      </c>
    </row>
    <row r="872" spans="1:8" x14ac:dyDescent="0.25">
      <c r="A872" s="26" t="s">
        <v>1269</v>
      </c>
      <c r="B872" s="27" t="s">
        <v>503</v>
      </c>
      <c r="C872" s="27" t="s">
        <v>1668</v>
      </c>
      <c r="D872" s="27" t="s">
        <v>1675</v>
      </c>
      <c r="E872" s="27" t="s">
        <v>1682</v>
      </c>
      <c r="F872" s="32"/>
      <c r="G872" s="53">
        <v>416.255035693011</v>
      </c>
      <c r="H872" s="30">
        <f t="shared" si="13"/>
        <v>0</v>
      </c>
    </row>
    <row r="873" spans="1:8" x14ac:dyDescent="0.25">
      <c r="A873" s="26" t="s">
        <v>1270</v>
      </c>
      <c r="B873" s="27" t="s">
        <v>503</v>
      </c>
      <c r="C873" s="27" t="s">
        <v>1668</v>
      </c>
      <c r="D873" s="27" t="s">
        <v>1676</v>
      </c>
      <c r="E873" s="27" t="s">
        <v>1682</v>
      </c>
      <c r="F873" s="32"/>
      <c r="G873" s="53">
        <v>372.86484809415799</v>
      </c>
      <c r="H873" s="30">
        <f t="shared" si="13"/>
        <v>0</v>
      </c>
    </row>
    <row r="874" spans="1:8" x14ac:dyDescent="0.25">
      <c r="A874" s="26" t="s">
        <v>1845</v>
      </c>
      <c r="B874" s="27" t="s">
        <v>503</v>
      </c>
      <c r="C874" s="27" t="s">
        <v>1668</v>
      </c>
      <c r="D874" s="27" t="s">
        <v>1736</v>
      </c>
      <c r="E874" s="27" t="s">
        <v>1683</v>
      </c>
      <c r="F874" s="32"/>
      <c r="G874" s="53">
        <v>212.46187081502299</v>
      </c>
      <c r="H874" s="30">
        <f t="shared" si="13"/>
        <v>0</v>
      </c>
    </row>
    <row r="875" spans="1:8" x14ac:dyDescent="0.25">
      <c r="A875" s="26" t="s">
        <v>1271</v>
      </c>
      <c r="B875" s="27" t="s">
        <v>503</v>
      </c>
      <c r="C875" s="27" t="s">
        <v>1668</v>
      </c>
      <c r="D875" s="27" t="s">
        <v>1670</v>
      </c>
      <c r="E875" s="27" t="s">
        <v>1683</v>
      </c>
      <c r="F875" s="32"/>
      <c r="G875" s="53">
        <v>283.28124685566701</v>
      </c>
      <c r="H875" s="30">
        <f t="shared" si="13"/>
        <v>0</v>
      </c>
    </row>
    <row r="876" spans="1:8" x14ac:dyDescent="0.25">
      <c r="A876" s="26" t="s">
        <v>1272</v>
      </c>
      <c r="B876" s="27" t="s">
        <v>503</v>
      </c>
      <c r="C876" s="27" t="s">
        <v>1668</v>
      </c>
      <c r="D876" s="27" t="s">
        <v>1671</v>
      </c>
      <c r="E876" s="27" t="s">
        <v>1683</v>
      </c>
      <c r="F876" s="32"/>
      <c r="G876" s="53">
        <v>324.60668885589803</v>
      </c>
      <c r="H876" s="30">
        <f t="shared" si="13"/>
        <v>0</v>
      </c>
    </row>
    <row r="877" spans="1:8" x14ac:dyDescent="0.25">
      <c r="A877" s="26" t="s">
        <v>1273</v>
      </c>
      <c r="B877" s="27" t="s">
        <v>503</v>
      </c>
      <c r="C877" s="27" t="s">
        <v>1668</v>
      </c>
      <c r="D877" s="27" t="s">
        <v>1672</v>
      </c>
      <c r="E877" s="27" t="s">
        <v>1683</v>
      </c>
      <c r="F877" s="32"/>
      <c r="G877" s="53">
        <v>359.214565928095</v>
      </c>
      <c r="H877" s="30">
        <f t="shared" si="13"/>
        <v>0</v>
      </c>
    </row>
    <row r="878" spans="1:8" x14ac:dyDescent="0.25">
      <c r="A878" s="26" t="s">
        <v>1274</v>
      </c>
      <c r="B878" s="27" t="s">
        <v>503</v>
      </c>
      <c r="C878" s="27" t="s">
        <v>1668</v>
      </c>
      <c r="D878" s="27" t="s">
        <v>1673</v>
      </c>
      <c r="E878" s="27" t="s">
        <v>1683</v>
      </c>
      <c r="F878" s="32"/>
      <c r="G878" s="53">
        <v>387.50525677627297</v>
      </c>
      <c r="H878" s="30">
        <f t="shared" si="13"/>
        <v>0</v>
      </c>
    </row>
    <row r="879" spans="1:8" x14ac:dyDescent="0.25">
      <c r="A879" s="26" t="s">
        <v>1275</v>
      </c>
      <c r="B879" s="27" t="s">
        <v>503</v>
      </c>
      <c r="C879" s="27" t="s">
        <v>1668</v>
      </c>
      <c r="D879" s="27" t="s">
        <v>1674</v>
      </c>
      <c r="E879" s="27" t="s">
        <v>1683</v>
      </c>
      <c r="F879" s="32"/>
      <c r="G879" s="53">
        <v>421.70140397409398</v>
      </c>
      <c r="H879" s="30">
        <f t="shared" si="13"/>
        <v>0</v>
      </c>
    </row>
    <row r="880" spans="1:8" x14ac:dyDescent="0.25">
      <c r="A880" s="26" t="s">
        <v>1276</v>
      </c>
      <c r="B880" s="27" t="s">
        <v>503</v>
      </c>
      <c r="C880" s="27" t="s">
        <v>1668</v>
      </c>
      <c r="D880" s="27" t="s">
        <v>1675</v>
      </c>
      <c r="E880" s="27" t="s">
        <v>1683</v>
      </c>
      <c r="F880" s="32"/>
      <c r="G880" s="53">
        <v>354.17214605596303</v>
      </c>
      <c r="H880" s="30">
        <f t="shared" si="13"/>
        <v>0</v>
      </c>
    </row>
    <row r="881" spans="1:8" x14ac:dyDescent="0.25">
      <c r="A881" s="26" t="s">
        <v>1277</v>
      </c>
      <c r="B881" s="27" t="s">
        <v>503</v>
      </c>
      <c r="C881" s="27" t="s">
        <v>1668</v>
      </c>
      <c r="D881" s="27" t="s">
        <v>1676</v>
      </c>
      <c r="E881" s="27" t="s">
        <v>1683</v>
      </c>
      <c r="F881" s="32"/>
      <c r="G881" s="53">
        <v>388.86507802926099</v>
      </c>
      <c r="H881" s="30">
        <f t="shared" si="13"/>
        <v>0</v>
      </c>
    </row>
    <row r="882" spans="1:8" x14ac:dyDescent="0.25">
      <c r="A882" s="26" t="s">
        <v>1846</v>
      </c>
      <c r="B882" s="27" t="s">
        <v>503</v>
      </c>
      <c r="C882" s="27" t="s">
        <v>1668</v>
      </c>
      <c r="D882" s="27" t="s">
        <v>1736</v>
      </c>
      <c r="E882" s="27" t="s">
        <v>1684</v>
      </c>
      <c r="F882" s="32"/>
      <c r="G882" s="53">
        <v>245.92632153912399</v>
      </c>
      <c r="H882" s="30">
        <f t="shared" si="13"/>
        <v>0</v>
      </c>
    </row>
    <row r="883" spans="1:8" x14ac:dyDescent="0.25">
      <c r="A883" s="26" t="s">
        <v>1278</v>
      </c>
      <c r="B883" s="27" t="s">
        <v>503</v>
      </c>
      <c r="C883" s="27" t="s">
        <v>1668</v>
      </c>
      <c r="D883" s="27" t="s">
        <v>1670</v>
      </c>
      <c r="E883" s="27" t="s">
        <v>1684</v>
      </c>
      <c r="F883" s="32"/>
      <c r="G883" s="53">
        <v>320.57991682449301</v>
      </c>
      <c r="H883" s="30">
        <f t="shared" si="13"/>
        <v>0</v>
      </c>
    </row>
    <row r="884" spans="1:8" x14ac:dyDescent="0.25">
      <c r="A884" s="26" t="s">
        <v>1279</v>
      </c>
      <c r="B884" s="27" t="s">
        <v>503</v>
      </c>
      <c r="C884" s="27" t="s">
        <v>1668</v>
      </c>
      <c r="D884" s="27" t="s">
        <v>1671</v>
      </c>
      <c r="E884" s="27" t="s">
        <v>1684</v>
      </c>
      <c r="F884" s="32"/>
      <c r="G884" s="53">
        <v>353.914451954377</v>
      </c>
      <c r="H884" s="30">
        <f t="shared" si="13"/>
        <v>0</v>
      </c>
    </row>
    <row r="885" spans="1:8" x14ac:dyDescent="0.25">
      <c r="A885" s="26" t="s">
        <v>1280</v>
      </c>
      <c r="B885" s="27" t="s">
        <v>503</v>
      </c>
      <c r="C885" s="27" t="s">
        <v>1668</v>
      </c>
      <c r="D885" s="27" t="s">
        <v>1672</v>
      </c>
      <c r="E885" s="27" t="s">
        <v>1684</v>
      </c>
      <c r="F885" s="32"/>
      <c r="G885" s="53">
        <v>379.27823057612898</v>
      </c>
      <c r="H885" s="30">
        <f t="shared" si="13"/>
        <v>0</v>
      </c>
    </row>
    <row r="886" spans="1:8" x14ac:dyDescent="0.25">
      <c r="A886" s="26" t="s">
        <v>1281</v>
      </c>
      <c r="B886" s="27" t="s">
        <v>503</v>
      </c>
      <c r="C886" s="27" t="s">
        <v>1668</v>
      </c>
      <c r="D886" s="27" t="s">
        <v>1673</v>
      </c>
      <c r="E886" s="27" t="s">
        <v>1684</v>
      </c>
      <c r="F886" s="32"/>
      <c r="G886" s="53">
        <v>404.94929919681999</v>
      </c>
      <c r="H886" s="30">
        <f t="shared" si="13"/>
        <v>0</v>
      </c>
    </row>
    <row r="887" spans="1:8" x14ac:dyDescent="0.25">
      <c r="A887" s="26" t="s">
        <v>1282</v>
      </c>
      <c r="B887" s="27" t="s">
        <v>503</v>
      </c>
      <c r="C887" s="27" t="s">
        <v>1668</v>
      </c>
      <c r="D887" s="27" t="s">
        <v>1674</v>
      </c>
      <c r="E887" s="27" t="s">
        <v>1684</v>
      </c>
      <c r="F887" s="32"/>
      <c r="G887" s="53">
        <v>469.87492030460601</v>
      </c>
      <c r="H887" s="30">
        <f t="shared" si="13"/>
        <v>0</v>
      </c>
    </row>
    <row r="888" spans="1:8" x14ac:dyDescent="0.25">
      <c r="A888" s="26" t="s">
        <v>1283</v>
      </c>
      <c r="B888" s="27" t="s">
        <v>503</v>
      </c>
      <c r="C888" s="27" t="s">
        <v>1668</v>
      </c>
      <c r="D888" s="27" t="s">
        <v>1675</v>
      </c>
      <c r="E888" s="27" t="s">
        <v>1684</v>
      </c>
      <c r="F888" s="32"/>
      <c r="G888" s="53">
        <v>434.72829895114</v>
      </c>
      <c r="H888" s="30">
        <f t="shared" si="13"/>
        <v>0</v>
      </c>
    </row>
    <row r="889" spans="1:8" x14ac:dyDescent="0.25">
      <c r="A889" s="26" t="s">
        <v>1284</v>
      </c>
      <c r="B889" s="27" t="s">
        <v>503</v>
      </c>
      <c r="C889" s="27" t="s">
        <v>1668</v>
      </c>
      <c r="D889" s="27" t="s">
        <v>1676</v>
      </c>
      <c r="E889" s="27" t="s">
        <v>1684</v>
      </c>
      <c r="F889" s="32"/>
      <c r="G889" s="53">
        <v>428.38663406659902</v>
      </c>
      <c r="H889" s="30">
        <f t="shared" si="13"/>
        <v>0</v>
      </c>
    </row>
    <row r="890" spans="1:8" x14ac:dyDescent="0.25">
      <c r="A890" s="26" t="s">
        <v>1847</v>
      </c>
      <c r="B890" s="27" t="s">
        <v>503</v>
      </c>
      <c r="C890" s="27" t="s">
        <v>1668</v>
      </c>
      <c r="D890" s="27" t="s">
        <v>1736</v>
      </c>
      <c r="E890" s="27" t="s">
        <v>1685</v>
      </c>
      <c r="F890" s="32"/>
      <c r="G890" s="53">
        <v>178.72107297641199</v>
      </c>
      <c r="H890" s="30">
        <f t="shared" si="13"/>
        <v>0</v>
      </c>
    </row>
    <row r="891" spans="1:8" x14ac:dyDescent="0.25">
      <c r="A891" s="26" t="s">
        <v>1285</v>
      </c>
      <c r="B891" s="27" t="s">
        <v>503</v>
      </c>
      <c r="C891" s="27" t="s">
        <v>1668</v>
      </c>
      <c r="D891" s="27" t="s">
        <v>1670</v>
      </c>
      <c r="E891" s="27" t="s">
        <v>1685</v>
      </c>
      <c r="F891" s="32"/>
      <c r="G891" s="53">
        <v>237.30824843022799</v>
      </c>
      <c r="H891" s="30">
        <f t="shared" si="13"/>
        <v>0</v>
      </c>
    </row>
    <row r="892" spans="1:8" x14ac:dyDescent="0.25">
      <c r="A892" s="26" t="s">
        <v>1286</v>
      </c>
      <c r="B892" s="27" t="s">
        <v>503</v>
      </c>
      <c r="C892" s="27" t="s">
        <v>1668</v>
      </c>
      <c r="D892" s="27" t="s">
        <v>1671</v>
      </c>
      <c r="E892" s="27" t="s">
        <v>1685</v>
      </c>
      <c r="F892" s="32"/>
      <c r="G892" s="53">
        <v>272.20331355387702</v>
      </c>
      <c r="H892" s="30">
        <f t="shared" si="13"/>
        <v>0</v>
      </c>
    </row>
    <row r="893" spans="1:8" x14ac:dyDescent="0.25">
      <c r="A893" s="26" t="s">
        <v>1287</v>
      </c>
      <c r="B893" s="27" t="s">
        <v>503</v>
      </c>
      <c r="C893" s="27" t="s">
        <v>1668</v>
      </c>
      <c r="D893" s="27" t="s">
        <v>1672</v>
      </c>
      <c r="E893" s="27" t="s">
        <v>1685</v>
      </c>
      <c r="F893" s="32"/>
      <c r="G893" s="53">
        <v>301.38939820387202</v>
      </c>
      <c r="H893" s="30">
        <f t="shared" si="13"/>
        <v>0</v>
      </c>
    </row>
    <row r="894" spans="1:8" x14ac:dyDescent="0.25">
      <c r="A894" s="26" t="s">
        <v>1288</v>
      </c>
      <c r="B894" s="27" t="s">
        <v>503</v>
      </c>
      <c r="C894" s="27" t="s">
        <v>1668</v>
      </c>
      <c r="D894" s="27" t="s">
        <v>1673</v>
      </c>
      <c r="E894" s="27" t="s">
        <v>1685</v>
      </c>
      <c r="F894" s="32"/>
      <c r="G894" s="53">
        <v>319.60409450721698</v>
      </c>
      <c r="H894" s="30">
        <f t="shared" si="13"/>
        <v>0</v>
      </c>
    </row>
    <row r="895" spans="1:8" x14ac:dyDescent="0.25">
      <c r="A895" s="26" t="s">
        <v>1289</v>
      </c>
      <c r="B895" s="27" t="s">
        <v>503</v>
      </c>
      <c r="C895" s="27" t="s">
        <v>1668</v>
      </c>
      <c r="D895" s="27" t="s">
        <v>1674</v>
      </c>
      <c r="E895" s="27" t="s">
        <v>1685</v>
      </c>
      <c r="F895" s="32"/>
      <c r="G895" s="53">
        <v>333.94380611343303</v>
      </c>
      <c r="H895" s="30">
        <f t="shared" si="13"/>
        <v>0</v>
      </c>
    </row>
    <row r="896" spans="1:8" x14ac:dyDescent="0.25">
      <c r="A896" s="26" t="s">
        <v>1290</v>
      </c>
      <c r="B896" s="27" t="s">
        <v>503</v>
      </c>
      <c r="C896" s="27" t="s">
        <v>1668</v>
      </c>
      <c r="D896" s="27" t="s">
        <v>1675</v>
      </c>
      <c r="E896" s="27" t="s">
        <v>1685</v>
      </c>
      <c r="F896" s="32"/>
      <c r="G896" s="53">
        <v>306.584919010254</v>
      </c>
      <c r="H896" s="30">
        <f t="shared" si="13"/>
        <v>0</v>
      </c>
    </row>
    <row r="897" spans="1:8" x14ac:dyDescent="0.25">
      <c r="A897" s="26" t="s">
        <v>1291</v>
      </c>
      <c r="B897" s="27" t="s">
        <v>503</v>
      </c>
      <c r="C897" s="27" t="s">
        <v>1668</v>
      </c>
      <c r="D897" s="27" t="s">
        <v>1676</v>
      </c>
      <c r="E897" s="27" t="s">
        <v>1685</v>
      </c>
      <c r="F897" s="32"/>
      <c r="G897" s="53">
        <v>338.767315966919</v>
      </c>
      <c r="H897" s="30">
        <f t="shared" si="13"/>
        <v>0</v>
      </c>
    </row>
    <row r="898" spans="1:8" x14ac:dyDescent="0.25">
      <c r="A898" s="26" t="s">
        <v>1848</v>
      </c>
      <c r="B898" s="27" t="s">
        <v>1659</v>
      </c>
      <c r="C898" s="27" t="s">
        <v>1669</v>
      </c>
      <c r="D898" s="27" t="s">
        <v>1736</v>
      </c>
      <c r="E898" s="27" t="s">
        <v>1678</v>
      </c>
      <c r="F898" s="32"/>
      <c r="G898" s="53">
        <v>300.29491665063898</v>
      </c>
      <c r="H898" s="30">
        <f t="shared" ref="H898:H961" si="14">G898*F898</f>
        <v>0</v>
      </c>
    </row>
    <row r="899" spans="1:8" x14ac:dyDescent="0.25">
      <c r="A899" s="26" t="s">
        <v>1292</v>
      </c>
      <c r="B899" s="27" t="s">
        <v>1659</v>
      </c>
      <c r="C899" s="27" t="s">
        <v>1669</v>
      </c>
      <c r="D899" s="27" t="s">
        <v>1670</v>
      </c>
      <c r="E899" s="27" t="s">
        <v>1678</v>
      </c>
      <c r="F899" s="32"/>
      <c r="G899" s="53">
        <v>414.96807561033597</v>
      </c>
      <c r="H899" s="30">
        <f t="shared" si="14"/>
        <v>0</v>
      </c>
    </row>
    <row r="900" spans="1:8" x14ac:dyDescent="0.25">
      <c r="A900" s="26" t="s">
        <v>1293</v>
      </c>
      <c r="B900" s="27" t="s">
        <v>1659</v>
      </c>
      <c r="C900" s="27" t="s">
        <v>1669</v>
      </c>
      <c r="D900" s="27" t="s">
        <v>1671</v>
      </c>
      <c r="E900" s="27" t="s">
        <v>1678</v>
      </c>
      <c r="F900" s="32"/>
      <c r="G900" s="53">
        <v>498.46659907441301</v>
      </c>
      <c r="H900" s="30">
        <f t="shared" si="14"/>
        <v>0</v>
      </c>
    </row>
    <row r="901" spans="1:8" x14ac:dyDescent="0.25">
      <c r="A901" s="26" t="s">
        <v>1294</v>
      </c>
      <c r="B901" s="27" t="s">
        <v>1659</v>
      </c>
      <c r="C901" s="27" t="s">
        <v>1669</v>
      </c>
      <c r="D901" s="27" t="s">
        <v>1672</v>
      </c>
      <c r="E901" s="27" t="s">
        <v>1678</v>
      </c>
      <c r="F901" s="32"/>
      <c r="G901" s="53">
        <v>587.29284176199701</v>
      </c>
      <c r="H901" s="30">
        <f t="shared" si="14"/>
        <v>0</v>
      </c>
    </row>
    <row r="902" spans="1:8" x14ac:dyDescent="0.25">
      <c r="A902" s="26" t="s">
        <v>1295</v>
      </c>
      <c r="B902" s="27" t="s">
        <v>1659</v>
      </c>
      <c r="C902" s="27" t="s">
        <v>1669</v>
      </c>
      <c r="D902" s="27" t="s">
        <v>1673</v>
      </c>
      <c r="E902" s="27" t="s">
        <v>1678</v>
      </c>
      <c r="F902" s="32"/>
      <c r="G902" s="53">
        <v>639.70170542670905</v>
      </c>
      <c r="H902" s="30">
        <f t="shared" si="14"/>
        <v>0</v>
      </c>
    </row>
    <row r="903" spans="1:8" x14ac:dyDescent="0.25">
      <c r="A903" s="26" t="s">
        <v>1296</v>
      </c>
      <c r="B903" s="27" t="s">
        <v>1659</v>
      </c>
      <c r="C903" s="27" t="s">
        <v>1669</v>
      </c>
      <c r="D903" s="27" t="s">
        <v>1674</v>
      </c>
      <c r="E903" s="27" t="s">
        <v>1678</v>
      </c>
      <c r="F903" s="32"/>
      <c r="G903" s="53">
        <v>704.96727705756996</v>
      </c>
      <c r="H903" s="30">
        <f t="shared" si="14"/>
        <v>0</v>
      </c>
    </row>
    <row r="904" spans="1:8" x14ac:dyDescent="0.25">
      <c r="A904" s="26" t="s">
        <v>1297</v>
      </c>
      <c r="B904" s="27" t="s">
        <v>1659</v>
      </c>
      <c r="C904" s="27" t="s">
        <v>1669</v>
      </c>
      <c r="D904" s="27" t="s">
        <v>1675</v>
      </c>
      <c r="E904" s="27" t="s">
        <v>1678</v>
      </c>
      <c r="F904" s="32"/>
      <c r="G904" s="53">
        <v>620.50535040084299</v>
      </c>
      <c r="H904" s="30">
        <f t="shared" si="14"/>
        <v>0</v>
      </c>
    </row>
    <row r="905" spans="1:8" x14ac:dyDescent="0.25">
      <c r="A905" s="26" t="s">
        <v>1298</v>
      </c>
      <c r="B905" s="27" t="s">
        <v>1659</v>
      </c>
      <c r="C905" s="27" t="s">
        <v>1669</v>
      </c>
      <c r="D905" s="27" t="s">
        <v>1676</v>
      </c>
      <c r="E905" s="27" t="s">
        <v>1678</v>
      </c>
      <c r="F905" s="32"/>
      <c r="G905" s="53">
        <v>614.06948716301497</v>
      </c>
      <c r="H905" s="30">
        <f t="shared" si="14"/>
        <v>0</v>
      </c>
    </row>
    <row r="906" spans="1:8" x14ac:dyDescent="0.25">
      <c r="A906" s="26" t="s">
        <v>1849</v>
      </c>
      <c r="B906" s="27" t="s">
        <v>1659</v>
      </c>
      <c r="C906" s="27" t="s">
        <v>1669</v>
      </c>
      <c r="D906" s="27" t="s">
        <v>1736</v>
      </c>
      <c r="E906" s="27" t="s">
        <v>1679</v>
      </c>
      <c r="F906" s="32"/>
      <c r="G906" s="53">
        <v>567.71891223417003</v>
      </c>
      <c r="H906" s="30">
        <f t="shared" si="14"/>
        <v>0</v>
      </c>
    </row>
    <row r="907" spans="1:8" x14ac:dyDescent="0.25">
      <c r="A907" s="26" t="s">
        <v>1299</v>
      </c>
      <c r="B907" s="27" t="s">
        <v>1659</v>
      </c>
      <c r="C907" s="27" t="s">
        <v>1669</v>
      </c>
      <c r="D907" s="27" t="s">
        <v>1670</v>
      </c>
      <c r="E907" s="27" t="s">
        <v>1679</v>
      </c>
      <c r="F907" s="32"/>
      <c r="G907" s="53">
        <v>740.66803082301203</v>
      </c>
      <c r="H907" s="30">
        <f t="shared" si="14"/>
        <v>0</v>
      </c>
    </row>
    <row r="908" spans="1:8" x14ac:dyDescent="0.25">
      <c r="A908" s="26" t="s">
        <v>1300</v>
      </c>
      <c r="B908" s="27" t="s">
        <v>1659</v>
      </c>
      <c r="C908" s="27" t="s">
        <v>1669</v>
      </c>
      <c r="D908" s="27" t="s">
        <v>1671</v>
      </c>
      <c r="E908" s="27" t="s">
        <v>1679</v>
      </c>
      <c r="F908" s="32"/>
      <c r="G908" s="53">
        <v>849.19337188917905</v>
      </c>
      <c r="H908" s="30">
        <f t="shared" si="14"/>
        <v>0</v>
      </c>
    </row>
    <row r="909" spans="1:8" x14ac:dyDescent="0.25">
      <c r="A909" s="26" t="s">
        <v>1301</v>
      </c>
      <c r="B909" s="27" t="s">
        <v>1659</v>
      </c>
      <c r="C909" s="27" t="s">
        <v>1669</v>
      </c>
      <c r="D909" s="27" t="s">
        <v>1672</v>
      </c>
      <c r="E909" s="27" t="s">
        <v>1679</v>
      </c>
      <c r="F909" s="32"/>
      <c r="G909" s="53">
        <v>931.86581909391896</v>
      </c>
      <c r="H909" s="30">
        <f t="shared" si="14"/>
        <v>0</v>
      </c>
    </row>
    <row r="910" spans="1:8" x14ac:dyDescent="0.25">
      <c r="A910" s="26" t="s">
        <v>1302</v>
      </c>
      <c r="B910" s="27" t="s">
        <v>1659</v>
      </c>
      <c r="C910" s="27" t="s">
        <v>1669</v>
      </c>
      <c r="D910" s="27" t="s">
        <v>1673</v>
      </c>
      <c r="E910" s="27" t="s">
        <v>1679</v>
      </c>
      <c r="F910" s="32"/>
      <c r="G910" s="53">
        <v>1026.7144765221401</v>
      </c>
      <c r="H910" s="30">
        <f t="shared" si="14"/>
        <v>0</v>
      </c>
    </row>
    <row r="911" spans="1:8" x14ac:dyDescent="0.25">
      <c r="A911" s="26" t="s">
        <v>1303</v>
      </c>
      <c r="B911" s="27" t="s">
        <v>1659</v>
      </c>
      <c r="C911" s="27" t="s">
        <v>1669</v>
      </c>
      <c r="D911" s="27" t="s">
        <v>1674</v>
      </c>
      <c r="E911" s="27" t="s">
        <v>1679</v>
      </c>
      <c r="F911" s="32"/>
      <c r="G911" s="53">
        <v>1248.8390201295499</v>
      </c>
      <c r="H911" s="30">
        <f t="shared" si="14"/>
        <v>0</v>
      </c>
    </row>
    <row r="912" spans="1:8" x14ac:dyDescent="0.25">
      <c r="A912" s="26" t="s">
        <v>1304</v>
      </c>
      <c r="B912" s="27" t="s">
        <v>1659</v>
      </c>
      <c r="C912" s="27" t="s">
        <v>1669</v>
      </c>
      <c r="D912" s="27" t="s">
        <v>1675</v>
      </c>
      <c r="E912" s="27" t="s">
        <v>1679</v>
      </c>
      <c r="F912" s="32"/>
      <c r="G912" s="53">
        <v>1144.2461949016799</v>
      </c>
      <c r="H912" s="30">
        <f t="shared" si="14"/>
        <v>0</v>
      </c>
    </row>
    <row r="913" spans="1:8" x14ac:dyDescent="0.25">
      <c r="A913" s="26" t="s">
        <v>1305</v>
      </c>
      <c r="B913" s="27" t="s">
        <v>1659</v>
      </c>
      <c r="C913" s="27" t="s">
        <v>1669</v>
      </c>
      <c r="D913" s="27" t="s">
        <v>1676</v>
      </c>
      <c r="E913" s="27" t="s">
        <v>1679</v>
      </c>
      <c r="F913" s="32"/>
      <c r="G913" s="53">
        <v>989.56404360362296</v>
      </c>
      <c r="H913" s="30">
        <f t="shared" si="14"/>
        <v>0</v>
      </c>
    </row>
    <row r="914" spans="1:8" x14ac:dyDescent="0.25">
      <c r="A914" s="26" t="s">
        <v>1850</v>
      </c>
      <c r="B914" s="27" t="s">
        <v>1659</v>
      </c>
      <c r="C914" s="27" t="s">
        <v>1669</v>
      </c>
      <c r="D914" s="27" t="s">
        <v>1736</v>
      </c>
      <c r="E914" s="27" t="s">
        <v>1680</v>
      </c>
      <c r="F914" s="32"/>
      <c r="G914" s="53">
        <v>455.481540405462</v>
      </c>
      <c r="H914" s="30">
        <f t="shared" si="14"/>
        <v>0</v>
      </c>
    </row>
    <row r="915" spans="1:8" x14ac:dyDescent="0.25">
      <c r="A915" s="26" t="s">
        <v>1306</v>
      </c>
      <c r="B915" s="27" t="s">
        <v>1659</v>
      </c>
      <c r="C915" s="27" t="s">
        <v>1669</v>
      </c>
      <c r="D915" s="27" t="s">
        <v>1670</v>
      </c>
      <c r="E915" s="27" t="s">
        <v>1680</v>
      </c>
      <c r="F915" s="32"/>
      <c r="G915" s="53">
        <v>596.75528000689098</v>
      </c>
      <c r="H915" s="30">
        <f t="shared" si="14"/>
        <v>0</v>
      </c>
    </row>
    <row r="916" spans="1:8" x14ac:dyDescent="0.25">
      <c r="A916" s="26" t="s">
        <v>1307</v>
      </c>
      <c r="B916" s="27" t="s">
        <v>1659</v>
      </c>
      <c r="C916" s="27" t="s">
        <v>1669</v>
      </c>
      <c r="D916" s="27" t="s">
        <v>1671</v>
      </c>
      <c r="E916" s="27" t="s">
        <v>1680</v>
      </c>
      <c r="F916" s="32"/>
      <c r="G916" s="53">
        <v>685.47582815925</v>
      </c>
      <c r="H916" s="30">
        <f t="shared" si="14"/>
        <v>0</v>
      </c>
    </row>
    <row r="917" spans="1:8" x14ac:dyDescent="0.25">
      <c r="A917" s="26" t="s">
        <v>1308</v>
      </c>
      <c r="B917" s="27" t="s">
        <v>1659</v>
      </c>
      <c r="C917" s="27" t="s">
        <v>1669</v>
      </c>
      <c r="D917" s="27" t="s">
        <v>1672</v>
      </c>
      <c r="E917" s="27" t="s">
        <v>1680</v>
      </c>
      <c r="F917" s="32"/>
      <c r="G917" s="53">
        <v>781.74820566695496</v>
      </c>
      <c r="H917" s="30">
        <f t="shared" si="14"/>
        <v>0</v>
      </c>
    </row>
    <row r="918" spans="1:8" x14ac:dyDescent="0.25">
      <c r="A918" s="26" t="s">
        <v>1309</v>
      </c>
      <c r="B918" s="27" t="s">
        <v>1659</v>
      </c>
      <c r="C918" s="27" t="s">
        <v>1669</v>
      </c>
      <c r="D918" s="27" t="s">
        <v>1673</v>
      </c>
      <c r="E918" s="27" t="s">
        <v>1680</v>
      </c>
      <c r="F918" s="32"/>
      <c r="G918" s="53">
        <v>885.01104439503194</v>
      </c>
      <c r="H918" s="30">
        <f t="shared" si="14"/>
        <v>0</v>
      </c>
    </row>
    <row r="919" spans="1:8" x14ac:dyDescent="0.25">
      <c r="A919" s="26" t="s">
        <v>1310</v>
      </c>
      <c r="B919" s="27" t="s">
        <v>1659</v>
      </c>
      <c r="C919" s="27" t="s">
        <v>1669</v>
      </c>
      <c r="D919" s="27" t="s">
        <v>1674</v>
      </c>
      <c r="E919" s="27" t="s">
        <v>1680</v>
      </c>
      <c r="F919" s="32"/>
      <c r="G919" s="53">
        <v>951.44574984035899</v>
      </c>
      <c r="H919" s="30">
        <f t="shared" si="14"/>
        <v>0</v>
      </c>
    </row>
    <row r="920" spans="1:8" x14ac:dyDescent="0.25">
      <c r="A920" s="26" t="s">
        <v>1311</v>
      </c>
      <c r="B920" s="27" t="s">
        <v>1659</v>
      </c>
      <c r="C920" s="27" t="s">
        <v>1669</v>
      </c>
      <c r="D920" s="27" t="s">
        <v>1675</v>
      </c>
      <c r="E920" s="27" t="s">
        <v>1680</v>
      </c>
      <c r="F920" s="32"/>
      <c r="G920" s="53">
        <v>885.01626500036502</v>
      </c>
      <c r="H920" s="30">
        <f t="shared" si="14"/>
        <v>0</v>
      </c>
    </row>
    <row r="921" spans="1:8" x14ac:dyDescent="0.25">
      <c r="A921" s="26" t="s">
        <v>1312</v>
      </c>
      <c r="B921" s="27" t="s">
        <v>1659</v>
      </c>
      <c r="C921" s="27" t="s">
        <v>1669</v>
      </c>
      <c r="D921" s="27" t="s">
        <v>1676</v>
      </c>
      <c r="E921" s="27" t="s">
        <v>1680</v>
      </c>
      <c r="F921" s="32"/>
      <c r="G921" s="53">
        <v>847.08765771349204</v>
      </c>
      <c r="H921" s="30">
        <f t="shared" si="14"/>
        <v>0</v>
      </c>
    </row>
    <row r="922" spans="1:8" x14ac:dyDescent="0.25">
      <c r="A922" s="26" t="s">
        <v>1851</v>
      </c>
      <c r="B922" s="27" t="s">
        <v>1659</v>
      </c>
      <c r="C922" s="27" t="s">
        <v>1669</v>
      </c>
      <c r="D922" s="27" t="s">
        <v>1736</v>
      </c>
      <c r="E922" s="27" t="s">
        <v>1681</v>
      </c>
      <c r="F922" s="32"/>
      <c r="G922" s="53">
        <v>310.26789677493502</v>
      </c>
      <c r="H922" s="30">
        <f t="shared" si="14"/>
        <v>0</v>
      </c>
    </row>
    <row r="923" spans="1:8" x14ac:dyDescent="0.25">
      <c r="A923" s="26" t="s">
        <v>1313</v>
      </c>
      <c r="B923" s="27" t="s">
        <v>1659</v>
      </c>
      <c r="C923" s="27" t="s">
        <v>1669</v>
      </c>
      <c r="D923" s="27" t="s">
        <v>1670</v>
      </c>
      <c r="E923" s="27" t="s">
        <v>1681</v>
      </c>
      <c r="F923" s="32"/>
      <c r="G923" s="53">
        <v>432.22554256080798</v>
      </c>
      <c r="H923" s="30">
        <f t="shared" si="14"/>
        <v>0</v>
      </c>
    </row>
    <row r="924" spans="1:8" x14ac:dyDescent="0.25">
      <c r="A924" s="26" t="s">
        <v>1314</v>
      </c>
      <c r="B924" s="27" t="s">
        <v>1659</v>
      </c>
      <c r="C924" s="27" t="s">
        <v>1669</v>
      </c>
      <c r="D924" s="27" t="s">
        <v>1671</v>
      </c>
      <c r="E924" s="27" t="s">
        <v>1681</v>
      </c>
      <c r="F924" s="32"/>
      <c r="G924" s="53">
        <v>495.733948607331</v>
      </c>
      <c r="H924" s="30">
        <f t="shared" si="14"/>
        <v>0</v>
      </c>
    </row>
    <row r="925" spans="1:8" x14ac:dyDescent="0.25">
      <c r="A925" s="26" t="s">
        <v>1315</v>
      </c>
      <c r="B925" s="27" t="s">
        <v>1659</v>
      </c>
      <c r="C925" s="27" t="s">
        <v>1669</v>
      </c>
      <c r="D925" s="27" t="s">
        <v>1672</v>
      </c>
      <c r="E925" s="27" t="s">
        <v>1681</v>
      </c>
      <c r="F925" s="32"/>
      <c r="G925" s="53">
        <v>549.10344956504696</v>
      </c>
      <c r="H925" s="30">
        <f t="shared" si="14"/>
        <v>0</v>
      </c>
    </row>
    <row r="926" spans="1:8" x14ac:dyDescent="0.25">
      <c r="A926" s="26" t="s">
        <v>1316</v>
      </c>
      <c r="B926" s="27" t="s">
        <v>1659</v>
      </c>
      <c r="C926" s="27" t="s">
        <v>1669</v>
      </c>
      <c r="D926" s="27" t="s">
        <v>1673</v>
      </c>
      <c r="E926" s="27" t="s">
        <v>1681</v>
      </c>
      <c r="F926" s="32"/>
      <c r="G926" s="53">
        <v>590.67692188351702</v>
      </c>
      <c r="H926" s="30">
        <f t="shared" si="14"/>
        <v>0</v>
      </c>
    </row>
    <row r="927" spans="1:8" x14ac:dyDescent="0.25">
      <c r="A927" s="26" t="s">
        <v>1317</v>
      </c>
      <c r="B927" s="27" t="s">
        <v>1659</v>
      </c>
      <c r="C927" s="27" t="s">
        <v>1669</v>
      </c>
      <c r="D927" s="27" t="s">
        <v>1674</v>
      </c>
      <c r="E927" s="27" t="s">
        <v>1681</v>
      </c>
      <c r="F927" s="32"/>
      <c r="G927" s="53">
        <v>594.60813941792401</v>
      </c>
      <c r="H927" s="30">
        <f t="shared" si="14"/>
        <v>0</v>
      </c>
    </row>
    <row r="928" spans="1:8" x14ac:dyDescent="0.25">
      <c r="A928" s="26" t="s">
        <v>1318</v>
      </c>
      <c r="B928" s="27" t="s">
        <v>1659</v>
      </c>
      <c r="C928" s="27" t="s">
        <v>1669</v>
      </c>
      <c r="D928" s="27" t="s">
        <v>1675</v>
      </c>
      <c r="E928" s="27" t="s">
        <v>1681</v>
      </c>
      <c r="F928" s="32"/>
      <c r="G928" s="53">
        <v>536.02917199665899</v>
      </c>
      <c r="H928" s="30">
        <f t="shared" si="14"/>
        <v>0</v>
      </c>
    </row>
    <row r="929" spans="1:8" x14ac:dyDescent="0.25">
      <c r="A929" s="26" t="s">
        <v>1319</v>
      </c>
      <c r="B929" s="27" t="s">
        <v>1659</v>
      </c>
      <c r="C929" s="27" t="s">
        <v>1669</v>
      </c>
      <c r="D929" s="27" t="s">
        <v>1676</v>
      </c>
      <c r="E929" s="27" t="s">
        <v>1681</v>
      </c>
      <c r="F929" s="32"/>
      <c r="G929" s="53">
        <v>605.59405075183599</v>
      </c>
      <c r="H929" s="30">
        <f t="shared" si="14"/>
        <v>0</v>
      </c>
    </row>
    <row r="930" spans="1:8" x14ac:dyDescent="0.25">
      <c r="A930" s="26" t="s">
        <v>1852</v>
      </c>
      <c r="B930" s="27" t="s">
        <v>1659</v>
      </c>
      <c r="C930" s="27" t="s">
        <v>1669</v>
      </c>
      <c r="D930" s="27" t="s">
        <v>1736</v>
      </c>
      <c r="E930" s="27" t="s">
        <v>1682</v>
      </c>
      <c r="F930" s="32"/>
      <c r="G930" s="53">
        <v>321.72683876739501</v>
      </c>
      <c r="H930" s="30">
        <f t="shared" si="14"/>
        <v>0</v>
      </c>
    </row>
    <row r="931" spans="1:8" x14ac:dyDescent="0.25">
      <c r="A931" s="26" t="s">
        <v>1320</v>
      </c>
      <c r="B931" s="27" t="s">
        <v>1659</v>
      </c>
      <c r="C931" s="27" t="s">
        <v>1669</v>
      </c>
      <c r="D931" s="27" t="s">
        <v>1670</v>
      </c>
      <c r="E931" s="27" t="s">
        <v>1682</v>
      </c>
      <c r="F931" s="32"/>
      <c r="G931" s="53">
        <v>445.33230014546302</v>
      </c>
      <c r="H931" s="30">
        <f t="shared" si="14"/>
        <v>0</v>
      </c>
    </row>
    <row r="932" spans="1:8" x14ac:dyDescent="0.25">
      <c r="A932" s="26" t="s">
        <v>1321</v>
      </c>
      <c r="B932" s="27" t="s">
        <v>1659</v>
      </c>
      <c r="C932" s="27" t="s">
        <v>1669</v>
      </c>
      <c r="D932" s="27" t="s">
        <v>1671</v>
      </c>
      <c r="E932" s="27" t="s">
        <v>1682</v>
      </c>
      <c r="F932" s="32"/>
      <c r="G932" s="53">
        <v>527.17420233536996</v>
      </c>
      <c r="H932" s="30">
        <f t="shared" si="14"/>
        <v>0</v>
      </c>
    </row>
    <row r="933" spans="1:8" x14ac:dyDescent="0.25">
      <c r="A933" s="26" t="s">
        <v>1322</v>
      </c>
      <c r="B933" s="27" t="s">
        <v>1659</v>
      </c>
      <c r="C933" s="27" t="s">
        <v>1669</v>
      </c>
      <c r="D933" s="27" t="s">
        <v>1672</v>
      </c>
      <c r="E933" s="27" t="s">
        <v>1682</v>
      </c>
      <c r="F933" s="32"/>
      <c r="G933" s="53">
        <v>565.48883199644104</v>
      </c>
      <c r="H933" s="30">
        <f t="shared" si="14"/>
        <v>0</v>
      </c>
    </row>
    <row r="934" spans="1:8" x14ac:dyDescent="0.25">
      <c r="A934" s="26" t="s">
        <v>1323</v>
      </c>
      <c r="B934" s="27" t="s">
        <v>1659</v>
      </c>
      <c r="C934" s="27" t="s">
        <v>1669</v>
      </c>
      <c r="D934" s="27" t="s">
        <v>1673</v>
      </c>
      <c r="E934" s="27" t="s">
        <v>1682</v>
      </c>
      <c r="F934" s="32"/>
      <c r="G934" s="53">
        <v>624.80219280765004</v>
      </c>
      <c r="H934" s="30">
        <f t="shared" si="14"/>
        <v>0</v>
      </c>
    </row>
    <row r="935" spans="1:8" x14ac:dyDescent="0.25">
      <c r="A935" s="26" t="s">
        <v>1324</v>
      </c>
      <c r="B935" s="27" t="s">
        <v>1659</v>
      </c>
      <c r="C935" s="27" t="s">
        <v>1669</v>
      </c>
      <c r="D935" s="27" t="s">
        <v>1674</v>
      </c>
      <c r="E935" s="27" t="s">
        <v>1682</v>
      </c>
      <c r="F935" s="32"/>
      <c r="G935" s="53">
        <v>834.56090521654801</v>
      </c>
      <c r="H935" s="30">
        <f t="shared" si="14"/>
        <v>0</v>
      </c>
    </row>
    <row r="936" spans="1:8" x14ac:dyDescent="0.25">
      <c r="A936" s="26" t="s">
        <v>1325</v>
      </c>
      <c r="B936" s="27" t="s">
        <v>1659</v>
      </c>
      <c r="C936" s="27" t="s">
        <v>1669</v>
      </c>
      <c r="D936" s="27" t="s">
        <v>1675</v>
      </c>
      <c r="E936" s="27" t="s">
        <v>1682</v>
      </c>
      <c r="F936" s="32"/>
      <c r="G936" s="53">
        <v>720.83811789083995</v>
      </c>
      <c r="H936" s="30">
        <f t="shared" si="14"/>
        <v>0</v>
      </c>
    </row>
    <row r="937" spans="1:8" x14ac:dyDescent="0.25">
      <c r="A937" s="26" t="s">
        <v>1326</v>
      </c>
      <c r="B937" s="27" t="s">
        <v>1659</v>
      </c>
      <c r="C937" s="27" t="s">
        <v>1669</v>
      </c>
      <c r="D937" s="27" t="s">
        <v>1676</v>
      </c>
      <c r="E937" s="27" t="s">
        <v>1682</v>
      </c>
      <c r="F937" s="32"/>
      <c r="G937" s="53">
        <v>633.14782403998902</v>
      </c>
      <c r="H937" s="30">
        <f t="shared" si="14"/>
        <v>0</v>
      </c>
    </row>
    <row r="938" spans="1:8" x14ac:dyDescent="0.25">
      <c r="A938" s="26" t="s">
        <v>1853</v>
      </c>
      <c r="B938" s="27" t="s">
        <v>1659</v>
      </c>
      <c r="C938" s="27" t="s">
        <v>1669</v>
      </c>
      <c r="D938" s="27" t="s">
        <v>1736</v>
      </c>
      <c r="E938" s="27" t="s">
        <v>1683</v>
      </c>
      <c r="F938" s="32"/>
      <c r="G938" s="53">
        <v>345.61908164763798</v>
      </c>
      <c r="H938" s="30">
        <f t="shared" si="14"/>
        <v>0</v>
      </c>
    </row>
    <row r="939" spans="1:8" x14ac:dyDescent="0.25">
      <c r="A939" s="26" t="s">
        <v>1327</v>
      </c>
      <c r="B939" s="27" t="s">
        <v>1659</v>
      </c>
      <c r="C939" s="27" t="s">
        <v>1669</v>
      </c>
      <c r="D939" s="27" t="s">
        <v>1670</v>
      </c>
      <c r="E939" s="27" t="s">
        <v>1683</v>
      </c>
      <c r="F939" s="32"/>
      <c r="G939" s="53">
        <v>470.32944123415399</v>
      </c>
      <c r="H939" s="30">
        <f t="shared" si="14"/>
        <v>0</v>
      </c>
    </row>
    <row r="940" spans="1:8" x14ac:dyDescent="0.25">
      <c r="A940" s="26" t="s">
        <v>1328</v>
      </c>
      <c r="B940" s="27" t="s">
        <v>1659</v>
      </c>
      <c r="C940" s="27" t="s">
        <v>1669</v>
      </c>
      <c r="D940" s="27" t="s">
        <v>1671</v>
      </c>
      <c r="E940" s="27" t="s">
        <v>1683</v>
      </c>
      <c r="F940" s="32"/>
      <c r="G940" s="53">
        <v>547.87978549822799</v>
      </c>
      <c r="H940" s="30">
        <f t="shared" si="14"/>
        <v>0</v>
      </c>
    </row>
    <row r="941" spans="1:8" x14ac:dyDescent="0.25">
      <c r="A941" s="26" t="s">
        <v>1329</v>
      </c>
      <c r="B941" s="27" t="s">
        <v>1659</v>
      </c>
      <c r="C941" s="27" t="s">
        <v>1669</v>
      </c>
      <c r="D941" s="27" t="s">
        <v>1672</v>
      </c>
      <c r="E941" s="27" t="s">
        <v>1683</v>
      </c>
      <c r="F941" s="32"/>
      <c r="G941" s="53">
        <v>614.97358610409901</v>
      </c>
      <c r="H941" s="30">
        <f t="shared" si="14"/>
        <v>0</v>
      </c>
    </row>
    <row r="942" spans="1:8" x14ac:dyDescent="0.25">
      <c r="A942" s="26" t="s">
        <v>1330</v>
      </c>
      <c r="B942" s="27" t="s">
        <v>1659</v>
      </c>
      <c r="C942" s="27" t="s">
        <v>1669</v>
      </c>
      <c r="D942" s="27" t="s">
        <v>1673</v>
      </c>
      <c r="E942" s="27" t="s">
        <v>1683</v>
      </c>
      <c r="F942" s="32"/>
      <c r="G942" s="53">
        <v>672.69956704519598</v>
      </c>
      <c r="H942" s="30">
        <f t="shared" si="14"/>
        <v>0</v>
      </c>
    </row>
    <row r="943" spans="1:8" x14ac:dyDescent="0.25">
      <c r="A943" s="26" t="s">
        <v>1331</v>
      </c>
      <c r="B943" s="27" t="s">
        <v>1659</v>
      </c>
      <c r="C943" s="27" t="s">
        <v>1669</v>
      </c>
      <c r="D943" s="27" t="s">
        <v>1674</v>
      </c>
      <c r="E943" s="27" t="s">
        <v>1683</v>
      </c>
      <c r="F943" s="32"/>
      <c r="G943" s="53">
        <v>740.59260758825405</v>
      </c>
      <c r="H943" s="30">
        <f t="shared" si="14"/>
        <v>0</v>
      </c>
    </row>
    <row r="944" spans="1:8" x14ac:dyDescent="0.25">
      <c r="A944" s="26" t="s">
        <v>1332</v>
      </c>
      <c r="B944" s="27" t="s">
        <v>1659</v>
      </c>
      <c r="C944" s="27" t="s">
        <v>1669</v>
      </c>
      <c r="D944" s="27" t="s">
        <v>1675</v>
      </c>
      <c r="E944" s="27" t="s">
        <v>1683</v>
      </c>
      <c r="F944" s="32"/>
      <c r="G944" s="53">
        <v>614.77645287410098</v>
      </c>
      <c r="H944" s="30">
        <f t="shared" si="14"/>
        <v>0</v>
      </c>
    </row>
    <row r="945" spans="1:8" x14ac:dyDescent="0.25">
      <c r="A945" s="26" t="s">
        <v>1333</v>
      </c>
      <c r="B945" s="27" t="s">
        <v>1659</v>
      </c>
      <c r="C945" s="27" t="s">
        <v>1669</v>
      </c>
      <c r="D945" s="27" t="s">
        <v>1676</v>
      </c>
      <c r="E945" s="27" t="s">
        <v>1683</v>
      </c>
      <c r="F945" s="32"/>
      <c r="G945" s="53">
        <v>661.60341633291603</v>
      </c>
      <c r="H945" s="30">
        <f t="shared" si="14"/>
        <v>0</v>
      </c>
    </row>
    <row r="946" spans="1:8" x14ac:dyDescent="0.25">
      <c r="A946" s="26" t="s">
        <v>1854</v>
      </c>
      <c r="B946" s="27" t="s">
        <v>1659</v>
      </c>
      <c r="C946" s="27" t="s">
        <v>1669</v>
      </c>
      <c r="D946" s="27" t="s">
        <v>1736</v>
      </c>
      <c r="E946" s="27" t="s">
        <v>1684</v>
      </c>
      <c r="F946" s="32"/>
      <c r="G946" s="53">
        <v>398.97954035970201</v>
      </c>
      <c r="H946" s="30">
        <f t="shared" si="14"/>
        <v>0</v>
      </c>
    </row>
    <row r="947" spans="1:8" x14ac:dyDescent="0.25">
      <c r="A947" s="26" t="s">
        <v>1334</v>
      </c>
      <c r="B947" s="27" t="s">
        <v>1659</v>
      </c>
      <c r="C947" s="27" t="s">
        <v>1669</v>
      </c>
      <c r="D947" s="27" t="s">
        <v>1670</v>
      </c>
      <c r="E947" s="27" t="s">
        <v>1684</v>
      </c>
      <c r="F947" s="32"/>
      <c r="G947" s="53">
        <v>530.56052389188801</v>
      </c>
      <c r="H947" s="30">
        <f t="shared" si="14"/>
        <v>0</v>
      </c>
    </row>
    <row r="948" spans="1:8" x14ac:dyDescent="0.25">
      <c r="A948" s="26" t="s">
        <v>1335</v>
      </c>
      <c r="B948" s="27" t="s">
        <v>1659</v>
      </c>
      <c r="C948" s="27" t="s">
        <v>1669</v>
      </c>
      <c r="D948" s="27" t="s">
        <v>1671</v>
      </c>
      <c r="E948" s="27" t="s">
        <v>1684</v>
      </c>
      <c r="F948" s="32"/>
      <c r="G948" s="53">
        <v>595.35058177584597</v>
      </c>
      <c r="H948" s="30">
        <f t="shared" si="14"/>
        <v>0</v>
      </c>
    </row>
    <row r="949" spans="1:8" x14ac:dyDescent="0.25">
      <c r="A949" s="26" t="s">
        <v>1336</v>
      </c>
      <c r="B949" s="27" t="s">
        <v>1659</v>
      </c>
      <c r="C949" s="27" t="s">
        <v>1669</v>
      </c>
      <c r="D949" s="27" t="s">
        <v>1672</v>
      </c>
      <c r="E949" s="27" t="s">
        <v>1684</v>
      </c>
      <c r="F949" s="32"/>
      <c r="G949" s="53">
        <v>647.16165549205198</v>
      </c>
      <c r="H949" s="30">
        <f t="shared" si="14"/>
        <v>0</v>
      </c>
    </row>
    <row r="950" spans="1:8" x14ac:dyDescent="0.25">
      <c r="A950" s="26" t="s">
        <v>1337</v>
      </c>
      <c r="B950" s="27" t="s">
        <v>1659</v>
      </c>
      <c r="C950" s="27" t="s">
        <v>1669</v>
      </c>
      <c r="D950" s="27" t="s">
        <v>1673</v>
      </c>
      <c r="E950" s="27" t="s">
        <v>1684</v>
      </c>
      <c r="F950" s="32"/>
      <c r="G950" s="53">
        <v>700.78928283325899</v>
      </c>
      <c r="H950" s="30">
        <f t="shared" si="14"/>
        <v>0</v>
      </c>
    </row>
    <row r="951" spans="1:8" x14ac:dyDescent="0.25">
      <c r="A951" s="26" t="s">
        <v>1338</v>
      </c>
      <c r="B951" s="27" t="s">
        <v>1659</v>
      </c>
      <c r="C951" s="27" t="s">
        <v>1669</v>
      </c>
      <c r="D951" s="27" t="s">
        <v>1674</v>
      </c>
      <c r="E951" s="27" t="s">
        <v>1684</v>
      </c>
      <c r="F951" s="32"/>
      <c r="G951" s="53">
        <v>822.26743144692898</v>
      </c>
      <c r="H951" s="30">
        <f t="shared" si="14"/>
        <v>0</v>
      </c>
    </row>
    <row r="952" spans="1:8" x14ac:dyDescent="0.25">
      <c r="A952" s="26" t="s">
        <v>1339</v>
      </c>
      <c r="B952" s="27" t="s">
        <v>1659</v>
      </c>
      <c r="C952" s="27" t="s">
        <v>1669</v>
      </c>
      <c r="D952" s="27" t="s">
        <v>1675</v>
      </c>
      <c r="E952" s="27" t="s">
        <v>1684</v>
      </c>
      <c r="F952" s="32"/>
      <c r="G952" s="53">
        <v>751.925055550607</v>
      </c>
      <c r="H952" s="30">
        <f t="shared" si="14"/>
        <v>0</v>
      </c>
    </row>
    <row r="953" spans="1:8" x14ac:dyDescent="0.25">
      <c r="A953" s="26" t="s">
        <v>1340</v>
      </c>
      <c r="B953" s="27" t="s">
        <v>1659</v>
      </c>
      <c r="C953" s="27" t="s">
        <v>1669</v>
      </c>
      <c r="D953" s="27" t="s">
        <v>1676</v>
      </c>
      <c r="E953" s="27" t="s">
        <v>1684</v>
      </c>
      <c r="F953" s="32"/>
      <c r="G953" s="53">
        <v>726.06148641628397</v>
      </c>
      <c r="H953" s="30">
        <f t="shared" si="14"/>
        <v>0</v>
      </c>
    </row>
    <row r="954" spans="1:8" x14ac:dyDescent="0.25">
      <c r="A954" s="26" t="s">
        <v>1855</v>
      </c>
      <c r="B954" s="27" t="s">
        <v>1659</v>
      </c>
      <c r="C954" s="27" t="s">
        <v>1669</v>
      </c>
      <c r="D954" s="27" t="s">
        <v>1736</v>
      </c>
      <c r="E954" s="27" t="s">
        <v>1685</v>
      </c>
      <c r="F954" s="32"/>
      <c r="G954" s="53">
        <v>289.11897319636199</v>
      </c>
      <c r="H954" s="30">
        <f t="shared" si="14"/>
        <v>0</v>
      </c>
    </row>
    <row r="955" spans="1:8" x14ac:dyDescent="0.25">
      <c r="A955" s="26" t="s">
        <v>1341</v>
      </c>
      <c r="B955" s="27" t="s">
        <v>1659</v>
      </c>
      <c r="C955" s="27" t="s">
        <v>1669</v>
      </c>
      <c r="D955" s="27" t="s">
        <v>1670</v>
      </c>
      <c r="E955" s="27" t="s">
        <v>1685</v>
      </c>
      <c r="F955" s="32"/>
      <c r="G955" s="53">
        <v>391.315974055244</v>
      </c>
      <c r="H955" s="30">
        <f t="shared" si="14"/>
        <v>0</v>
      </c>
    </row>
    <row r="956" spans="1:8" x14ac:dyDescent="0.25">
      <c r="A956" s="26" t="s">
        <v>1342</v>
      </c>
      <c r="B956" s="27" t="s">
        <v>1659</v>
      </c>
      <c r="C956" s="27" t="s">
        <v>1669</v>
      </c>
      <c r="D956" s="27" t="s">
        <v>1671</v>
      </c>
      <c r="E956" s="27" t="s">
        <v>1685</v>
      </c>
      <c r="F956" s="32"/>
      <c r="G956" s="53">
        <v>455.97412626601101</v>
      </c>
      <c r="H956" s="30">
        <f t="shared" si="14"/>
        <v>0</v>
      </c>
    </row>
    <row r="957" spans="1:8" x14ac:dyDescent="0.25">
      <c r="A957" s="26" t="s">
        <v>1343</v>
      </c>
      <c r="B957" s="27" t="s">
        <v>1659</v>
      </c>
      <c r="C957" s="27" t="s">
        <v>1669</v>
      </c>
      <c r="D957" s="27" t="s">
        <v>1672</v>
      </c>
      <c r="E957" s="27" t="s">
        <v>1685</v>
      </c>
      <c r="F957" s="32"/>
      <c r="G957" s="53">
        <v>511.89188451855603</v>
      </c>
      <c r="H957" s="30">
        <f t="shared" si="14"/>
        <v>0</v>
      </c>
    </row>
    <row r="958" spans="1:8" x14ac:dyDescent="0.25">
      <c r="A958" s="26" t="s">
        <v>1344</v>
      </c>
      <c r="B958" s="27" t="s">
        <v>1659</v>
      </c>
      <c r="C958" s="27" t="s">
        <v>1669</v>
      </c>
      <c r="D958" s="27" t="s">
        <v>1673</v>
      </c>
      <c r="E958" s="27" t="s">
        <v>1685</v>
      </c>
      <c r="F958" s="32"/>
      <c r="G958" s="53">
        <v>550.33477692683505</v>
      </c>
      <c r="H958" s="30">
        <f t="shared" si="14"/>
        <v>0</v>
      </c>
    </row>
    <row r="959" spans="1:8" x14ac:dyDescent="0.25">
      <c r="A959" s="26" t="s">
        <v>1345</v>
      </c>
      <c r="B959" s="27" t="s">
        <v>1659</v>
      </c>
      <c r="C959" s="27" t="s">
        <v>1669</v>
      </c>
      <c r="D959" s="27" t="s">
        <v>1674</v>
      </c>
      <c r="E959" s="27" t="s">
        <v>1685</v>
      </c>
      <c r="F959" s="32"/>
      <c r="G959" s="53">
        <v>581.71913178346097</v>
      </c>
      <c r="H959" s="30">
        <f t="shared" si="14"/>
        <v>0</v>
      </c>
    </row>
    <row r="960" spans="1:8" x14ac:dyDescent="0.25">
      <c r="A960" s="26" t="s">
        <v>1346</v>
      </c>
      <c r="B960" s="27" t="s">
        <v>1659</v>
      </c>
      <c r="C960" s="27" t="s">
        <v>1669</v>
      </c>
      <c r="D960" s="27" t="s">
        <v>1675</v>
      </c>
      <c r="E960" s="27" t="s">
        <v>1685</v>
      </c>
      <c r="F960" s="32"/>
      <c r="G960" s="53">
        <v>527.85813443056304</v>
      </c>
      <c r="H960" s="30">
        <f t="shared" si="14"/>
        <v>0</v>
      </c>
    </row>
    <row r="961" spans="1:8" x14ac:dyDescent="0.25">
      <c r="A961" s="26" t="s">
        <v>1347</v>
      </c>
      <c r="B961" s="27" t="s">
        <v>1659</v>
      </c>
      <c r="C961" s="27" t="s">
        <v>1669</v>
      </c>
      <c r="D961" s="27" t="s">
        <v>1676</v>
      </c>
      <c r="E961" s="27" t="s">
        <v>1685</v>
      </c>
      <c r="F961" s="32"/>
      <c r="G961" s="53">
        <v>571.874394170306</v>
      </c>
      <c r="H961" s="30">
        <f t="shared" si="14"/>
        <v>0</v>
      </c>
    </row>
    <row r="962" spans="1:8" x14ac:dyDescent="0.25">
      <c r="A962" s="26" t="s">
        <v>1856</v>
      </c>
      <c r="B962" s="27" t="s">
        <v>503</v>
      </c>
      <c r="C962" s="27" t="s">
        <v>1669</v>
      </c>
      <c r="D962" s="27" t="s">
        <v>1736</v>
      </c>
      <c r="E962" s="27" t="s">
        <v>1678</v>
      </c>
      <c r="F962" s="32"/>
      <c r="G962" s="53">
        <v>270.74691697718998</v>
      </c>
      <c r="H962" s="30">
        <f t="shared" ref="H962:H1025" si="15">G962*F962</f>
        <v>0</v>
      </c>
    </row>
    <row r="963" spans="1:8" x14ac:dyDescent="0.25">
      <c r="A963" s="26" t="s">
        <v>1348</v>
      </c>
      <c r="B963" s="27" t="s">
        <v>503</v>
      </c>
      <c r="C963" s="27" t="s">
        <v>1669</v>
      </c>
      <c r="D963" s="27" t="s">
        <v>1670</v>
      </c>
      <c r="E963" s="27" t="s">
        <v>1678</v>
      </c>
      <c r="F963" s="32"/>
      <c r="G963" s="53">
        <v>360.01774796745599</v>
      </c>
      <c r="H963" s="30">
        <f t="shared" si="15"/>
        <v>0</v>
      </c>
    </row>
    <row r="964" spans="1:8" x14ac:dyDescent="0.25">
      <c r="A964" s="26" t="s">
        <v>1349</v>
      </c>
      <c r="B964" s="27" t="s">
        <v>503</v>
      </c>
      <c r="C964" s="27" t="s">
        <v>1669</v>
      </c>
      <c r="D964" s="27" t="s">
        <v>1671</v>
      </c>
      <c r="E964" s="27" t="s">
        <v>1678</v>
      </c>
      <c r="F964" s="32"/>
      <c r="G964" s="53">
        <v>419.20867604171099</v>
      </c>
      <c r="H964" s="30">
        <f t="shared" si="15"/>
        <v>0</v>
      </c>
    </row>
    <row r="965" spans="1:8" x14ac:dyDescent="0.25">
      <c r="A965" s="26" t="s">
        <v>1350</v>
      </c>
      <c r="B965" s="27" t="s">
        <v>503</v>
      </c>
      <c r="C965" s="27" t="s">
        <v>1669</v>
      </c>
      <c r="D965" s="27" t="s">
        <v>1672</v>
      </c>
      <c r="E965" s="27" t="s">
        <v>1678</v>
      </c>
      <c r="F965" s="32"/>
      <c r="G965" s="53">
        <v>480.70437709043102</v>
      </c>
      <c r="H965" s="30">
        <f t="shared" si="15"/>
        <v>0</v>
      </c>
    </row>
    <row r="966" spans="1:8" x14ac:dyDescent="0.25">
      <c r="A966" s="26" t="s">
        <v>1351</v>
      </c>
      <c r="B966" s="27" t="s">
        <v>503</v>
      </c>
      <c r="C966" s="27" t="s">
        <v>1669</v>
      </c>
      <c r="D966" s="27" t="s">
        <v>1673</v>
      </c>
      <c r="E966" s="27" t="s">
        <v>1678</v>
      </c>
      <c r="F966" s="32"/>
      <c r="G966" s="53">
        <v>509.89771808997301</v>
      </c>
      <c r="H966" s="30">
        <f t="shared" si="15"/>
        <v>0</v>
      </c>
    </row>
    <row r="967" spans="1:8" x14ac:dyDescent="0.25">
      <c r="A967" s="26" t="s">
        <v>1352</v>
      </c>
      <c r="B967" s="27" t="s">
        <v>503</v>
      </c>
      <c r="C967" s="27" t="s">
        <v>1669</v>
      </c>
      <c r="D967" s="27" t="s">
        <v>1674</v>
      </c>
      <c r="E967" s="27" t="s">
        <v>1678</v>
      </c>
      <c r="F967" s="32"/>
      <c r="G967" s="53">
        <v>548.38945427791396</v>
      </c>
      <c r="H967" s="30">
        <f t="shared" si="15"/>
        <v>0</v>
      </c>
    </row>
    <row r="968" spans="1:8" x14ac:dyDescent="0.25">
      <c r="A968" s="26" t="s">
        <v>1353</v>
      </c>
      <c r="B968" s="27" t="s">
        <v>503</v>
      </c>
      <c r="C968" s="27" t="s">
        <v>1669</v>
      </c>
      <c r="D968" s="27" t="s">
        <v>1675</v>
      </c>
      <c r="E968" s="27" t="s">
        <v>1678</v>
      </c>
      <c r="F968" s="32"/>
      <c r="G968" s="53">
        <v>494.03107530992202</v>
      </c>
      <c r="H968" s="30">
        <f t="shared" si="15"/>
        <v>0</v>
      </c>
    </row>
    <row r="969" spans="1:8" x14ac:dyDescent="0.25">
      <c r="A969" s="26" t="s">
        <v>1354</v>
      </c>
      <c r="B969" s="27" t="s">
        <v>503</v>
      </c>
      <c r="C969" s="27" t="s">
        <v>1669</v>
      </c>
      <c r="D969" s="27" t="s">
        <v>1676</v>
      </c>
      <c r="E969" s="27" t="s">
        <v>1678</v>
      </c>
      <c r="F969" s="32"/>
      <c r="G969" s="53">
        <v>507.90277916359099</v>
      </c>
      <c r="H969" s="30">
        <f t="shared" si="15"/>
        <v>0</v>
      </c>
    </row>
    <row r="970" spans="1:8" x14ac:dyDescent="0.25">
      <c r="A970" s="26" t="s">
        <v>1857</v>
      </c>
      <c r="B970" s="27" t="s">
        <v>503</v>
      </c>
      <c r="C970" s="27" t="s">
        <v>1669</v>
      </c>
      <c r="D970" s="27" t="s">
        <v>1736</v>
      </c>
      <c r="E970" s="27" t="s">
        <v>1679</v>
      </c>
      <c r="F970" s="32"/>
      <c r="G970" s="53">
        <v>513.94610120142704</v>
      </c>
      <c r="H970" s="30">
        <f t="shared" si="15"/>
        <v>0</v>
      </c>
    </row>
    <row r="971" spans="1:8" x14ac:dyDescent="0.25">
      <c r="A971" s="26" t="s">
        <v>1355</v>
      </c>
      <c r="B971" s="27" t="s">
        <v>503</v>
      </c>
      <c r="C971" s="27" t="s">
        <v>1669</v>
      </c>
      <c r="D971" s="27" t="s">
        <v>1670</v>
      </c>
      <c r="E971" s="27" t="s">
        <v>1679</v>
      </c>
      <c r="F971" s="32"/>
      <c r="G971" s="53">
        <v>645.80454335901095</v>
      </c>
      <c r="H971" s="30">
        <f t="shared" si="15"/>
        <v>0</v>
      </c>
    </row>
    <row r="972" spans="1:8" x14ac:dyDescent="0.25">
      <c r="A972" s="26" t="s">
        <v>1356</v>
      </c>
      <c r="B972" s="27" t="s">
        <v>503</v>
      </c>
      <c r="C972" s="27" t="s">
        <v>1669</v>
      </c>
      <c r="D972" s="27" t="s">
        <v>1671</v>
      </c>
      <c r="E972" s="27" t="s">
        <v>1679</v>
      </c>
      <c r="F972" s="32"/>
      <c r="G972" s="53">
        <v>718.10030502544396</v>
      </c>
      <c r="H972" s="30">
        <f t="shared" si="15"/>
        <v>0</v>
      </c>
    </row>
    <row r="973" spans="1:8" x14ac:dyDescent="0.25">
      <c r="A973" s="26" t="s">
        <v>1357</v>
      </c>
      <c r="B973" s="27" t="s">
        <v>503</v>
      </c>
      <c r="C973" s="27" t="s">
        <v>1669</v>
      </c>
      <c r="D973" s="27" t="s">
        <v>1672</v>
      </c>
      <c r="E973" s="27" t="s">
        <v>1679</v>
      </c>
      <c r="F973" s="32"/>
      <c r="G973" s="53">
        <v>767.14965881152705</v>
      </c>
      <c r="H973" s="30">
        <f t="shared" si="15"/>
        <v>0</v>
      </c>
    </row>
    <row r="974" spans="1:8" x14ac:dyDescent="0.25">
      <c r="A974" s="26" t="s">
        <v>1358</v>
      </c>
      <c r="B974" s="27" t="s">
        <v>503</v>
      </c>
      <c r="C974" s="27" t="s">
        <v>1669</v>
      </c>
      <c r="D974" s="27" t="s">
        <v>1673</v>
      </c>
      <c r="E974" s="27" t="s">
        <v>1679</v>
      </c>
      <c r="F974" s="32"/>
      <c r="G974" s="53">
        <v>823.19626411866795</v>
      </c>
      <c r="H974" s="30">
        <f t="shared" si="15"/>
        <v>0</v>
      </c>
    </row>
    <row r="975" spans="1:8" x14ac:dyDescent="0.25">
      <c r="A975" s="26" t="s">
        <v>1359</v>
      </c>
      <c r="B975" s="27" t="s">
        <v>503</v>
      </c>
      <c r="C975" s="27" t="s">
        <v>1669</v>
      </c>
      <c r="D975" s="27" t="s">
        <v>1674</v>
      </c>
      <c r="E975" s="27" t="s">
        <v>1679</v>
      </c>
      <c r="F975" s="32"/>
      <c r="G975" s="53">
        <v>977.389978834673</v>
      </c>
      <c r="H975" s="30">
        <f t="shared" si="15"/>
        <v>0</v>
      </c>
    </row>
    <row r="976" spans="1:8" x14ac:dyDescent="0.25">
      <c r="A976" s="26" t="s">
        <v>1360</v>
      </c>
      <c r="B976" s="27" t="s">
        <v>503</v>
      </c>
      <c r="C976" s="27" t="s">
        <v>1669</v>
      </c>
      <c r="D976" s="27" t="s">
        <v>1675</v>
      </c>
      <c r="E976" s="27" t="s">
        <v>1679</v>
      </c>
      <c r="F976" s="32"/>
      <c r="G976" s="53">
        <v>916.53190822857096</v>
      </c>
      <c r="H976" s="30">
        <f t="shared" si="15"/>
        <v>0</v>
      </c>
    </row>
    <row r="977" spans="1:8" x14ac:dyDescent="0.25">
      <c r="A977" s="26" t="s">
        <v>1361</v>
      </c>
      <c r="B977" s="27" t="s">
        <v>503</v>
      </c>
      <c r="C977" s="27" t="s">
        <v>1669</v>
      </c>
      <c r="D977" s="27" t="s">
        <v>1676</v>
      </c>
      <c r="E977" s="27" t="s">
        <v>1679</v>
      </c>
      <c r="F977" s="32"/>
      <c r="G977" s="53">
        <v>823.30330287775098</v>
      </c>
      <c r="H977" s="30">
        <f t="shared" si="15"/>
        <v>0</v>
      </c>
    </row>
    <row r="978" spans="1:8" x14ac:dyDescent="0.25">
      <c r="A978" s="26" t="s">
        <v>1858</v>
      </c>
      <c r="B978" s="27" t="s">
        <v>503</v>
      </c>
      <c r="C978" s="27" t="s">
        <v>1669</v>
      </c>
      <c r="D978" s="27" t="s">
        <v>1736</v>
      </c>
      <c r="E978" s="27" t="s">
        <v>1680</v>
      </c>
      <c r="F978" s="32"/>
      <c r="G978" s="53">
        <v>409.27582828125998</v>
      </c>
      <c r="H978" s="30">
        <f t="shared" si="15"/>
        <v>0</v>
      </c>
    </row>
    <row r="979" spans="1:8" x14ac:dyDescent="0.25">
      <c r="A979" s="26" t="s">
        <v>1362</v>
      </c>
      <c r="B979" s="27" t="s">
        <v>503</v>
      </c>
      <c r="C979" s="27" t="s">
        <v>1669</v>
      </c>
      <c r="D979" s="27" t="s">
        <v>1670</v>
      </c>
      <c r="E979" s="27" t="s">
        <v>1680</v>
      </c>
      <c r="F979" s="32"/>
      <c r="G979" s="53">
        <v>515.60202275715801</v>
      </c>
      <c r="H979" s="30">
        <f t="shared" si="15"/>
        <v>0</v>
      </c>
    </row>
    <row r="980" spans="1:8" x14ac:dyDescent="0.25">
      <c r="A980" s="26" t="s">
        <v>1363</v>
      </c>
      <c r="B980" s="27" t="s">
        <v>503</v>
      </c>
      <c r="C980" s="27" t="s">
        <v>1669</v>
      </c>
      <c r="D980" s="27" t="s">
        <v>1671</v>
      </c>
      <c r="E980" s="27" t="s">
        <v>1680</v>
      </c>
      <c r="F980" s="32"/>
      <c r="G980" s="53">
        <v>573.88685354229096</v>
      </c>
      <c r="H980" s="30">
        <f t="shared" si="15"/>
        <v>0</v>
      </c>
    </row>
    <row r="981" spans="1:8" x14ac:dyDescent="0.25">
      <c r="A981" s="26" t="s">
        <v>1364</v>
      </c>
      <c r="B981" s="27" t="s">
        <v>503</v>
      </c>
      <c r="C981" s="27" t="s">
        <v>1669</v>
      </c>
      <c r="D981" s="27" t="s">
        <v>1672</v>
      </c>
      <c r="E981" s="27" t="s">
        <v>1680</v>
      </c>
      <c r="F981" s="32"/>
      <c r="G981" s="53">
        <v>636.85531922901305</v>
      </c>
      <c r="H981" s="30">
        <f t="shared" si="15"/>
        <v>0</v>
      </c>
    </row>
    <row r="982" spans="1:8" x14ac:dyDescent="0.25">
      <c r="A982" s="26" t="s">
        <v>1365</v>
      </c>
      <c r="B982" s="27" t="s">
        <v>503</v>
      </c>
      <c r="C982" s="27" t="s">
        <v>1669</v>
      </c>
      <c r="D982" s="27" t="s">
        <v>1673</v>
      </c>
      <c r="E982" s="27" t="s">
        <v>1680</v>
      </c>
      <c r="F982" s="32"/>
      <c r="G982" s="53">
        <v>702.06203055887897</v>
      </c>
      <c r="H982" s="30">
        <f t="shared" si="15"/>
        <v>0</v>
      </c>
    </row>
    <row r="983" spans="1:8" x14ac:dyDescent="0.25">
      <c r="A983" s="26" t="s">
        <v>1366</v>
      </c>
      <c r="B983" s="27" t="s">
        <v>503</v>
      </c>
      <c r="C983" s="27" t="s">
        <v>1669</v>
      </c>
      <c r="D983" s="27" t="s">
        <v>1674</v>
      </c>
      <c r="E983" s="27" t="s">
        <v>1680</v>
      </c>
      <c r="F983" s="32"/>
      <c r="G983" s="53">
        <v>736.48964061645802</v>
      </c>
      <c r="H983" s="30">
        <f t="shared" si="15"/>
        <v>0</v>
      </c>
    </row>
    <row r="984" spans="1:8" x14ac:dyDescent="0.25">
      <c r="A984" s="26" t="s">
        <v>1367</v>
      </c>
      <c r="B984" s="27" t="s">
        <v>503</v>
      </c>
      <c r="C984" s="27" t="s">
        <v>1669</v>
      </c>
      <c r="D984" s="27" t="s">
        <v>1675</v>
      </c>
      <c r="E984" s="27" t="s">
        <v>1680</v>
      </c>
      <c r="F984" s="32"/>
      <c r="G984" s="53">
        <v>701.18096016962102</v>
      </c>
      <c r="H984" s="30">
        <f t="shared" si="15"/>
        <v>0</v>
      </c>
    </row>
    <row r="985" spans="1:8" x14ac:dyDescent="0.25">
      <c r="A985" s="26" t="s">
        <v>1368</v>
      </c>
      <c r="B985" s="27" t="s">
        <v>503</v>
      </c>
      <c r="C985" s="27" t="s">
        <v>1669</v>
      </c>
      <c r="D985" s="27" t="s">
        <v>1676</v>
      </c>
      <c r="E985" s="27" t="s">
        <v>1680</v>
      </c>
      <c r="F985" s="32"/>
      <c r="G985" s="53">
        <v>697.27765964726495</v>
      </c>
      <c r="H985" s="30">
        <f t="shared" si="15"/>
        <v>0</v>
      </c>
    </row>
    <row r="986" spans="1:8" x14ac:dyDescent="0.25">
      <c r="A986" s="26" t="s">
        <v>1859</v>
      </c>
      <c r="B986" s="27" t="s">
        <v>503</v>
      </c>
      <c r="C986" s="27" t="s">
        <v>1669</v>
      </c>
      <c r="D986" s="27" t="s">
        <v>1736</v>
      </c>
      <c r="E986" s="27" t="s">
        <v>1681</v>
      </c>
      <c r="F986" s="32"/>
      <c r="G986" s="53">
        <v>282.77049322554802</v>
      </c>
      <c r="H986" s="30">
        <f t="shared" si="15"/>
        <v>0</v>
      </c>
    </row>
    <row r="987" spans="1:8" x14ac:dyDescent="0.25">
      <c r="A987" s="26" t="s">
        <v>1369</v>
      </c>
      <c r="B987" s="27" t="s">
        <v>503</v>
      </c>
      <c r="C987" s="27" t="s">
        <v>1669</v>
      </c>
      <c r="D987" s="27" t="s">
        <v>1670</v>
      </c>
      <c r="E987" s="27" t="s">
        <v>1681</v>
      </c>
      <c r="F987" s="32"/>
      <c r="G987" s="53">
        <v>380.04113196027799</v>
      </c>
      <c r="H987" s="30">
        <f t="shared" si="15"/>
        <v>0</v>
      </c>
    </row>
    <row r="988" spans="1:8" x14ac:dyDescent="0.25">
      <c r="A988" s="26" t="s">
        <v>1370</v>
      </c>
      <c r="B988" s="27" t="s">
        <v>503</v>
      </c>
      <c r="C988" s="27" t="s">
        <v>1669</v>
      </c>
      <c r="D988" s="27" t="s">
        <v>1671</v>
      </c>
      <c r="E988" s="27" t="s">
        <v>1681</v>
      </c>
      <c r="F988" s="32"/>
      <c r="G988" s="53">
        <v>423.16699957280002</v>
      </c>
      <c r="H988" s="30">
        <f t="shared" si="15"/>
        <v>0</v>
      </c>
    </row>
    <row r="989" spans="1:8" x14ac:dyDescent="0.25">
      <c r="A989" s="26" t="s">
        <v>1371</v>
      </c>
      <c r="B989" s="27" t="s">
        <v>503</v>
      </c>
      <c r="C989" s="27" t="s">
        <v>1669</v>
      </c>
      <c r="D989" s="27" t="s">
        <v>1672</v>
      </c>
      <c r="E989" s="27" t="s">
        <v>1681</v>
      </c>
      <c r="F989" s="32"/>
      <c r="G989" s="53">
        <v>456.60215594673599</v>
      </c>
      <c r="H989" s="30">
        <f t="shared" si="15"/>
        <v>0</v>
      </c>
    </row>
    <row r="990" spans="1:8" x14ac:dyDescent="0.25">
      <c r="A990" s="26" t="s">
        <v>1372</v>
      </c>
      <c r="B990" s="27" t="s">
        <v>503</v>
      </c>
      <c r="C990" s="27" t="s">
        <v>1669</v>
      </c>
      <c r="D990" s="27" t="s">
        <v>1673</v>
      </c>
      <c r="E990" s="27" t="s">
        <v>1681</v>
      </c>
      <c r="F990" s="32"/>
      <c r="G990" s="53">
        <v>478.54532708099799</v>
      </c>
      <c r="H990" s="30">
        <f t="shared" si="15"/>
        <v>0</v>
      </c>
    </row>
    <row r="991" spans="1:8" x14ac:dyDescent="0.25">
      <c r="A991" s="26" t="s">
        <v>1373</v>
      </c>
      <c r="B991" s="27" t="s">
        <v>503</v>
      </c>
      <c r="C991" s="27" t="s">
        <v>1669</v>
      </c>
      <c r="D991" s="27" t="s">
        <v>1674</v>
      </c>
      <c r="E991" s="27" t="s">
        <v>1681</v>
      </c>
      <c r="F991" s="32"/>
      <c r="G991" s="53">
        <v>470.28969583290399</v>
      </c>
      <c r="H991" s="30">
        <f t="shared" si="15"/>
        <v>0</v>
      </c>
    </row>
    <row r="992" spans="1:8" x14ac:dyDescent="0.25">
      <c r="A992" s="26" t="s">
        <v>1374</v>
      </c>
      <c r="B992" s="27" t="s">
        <v>503</v>
      </c>
      <c r="C992" s="27" t="s">
        <v>1669</v>
      </c>
      <c r="D992" s="27" t="s">
        <v>1675</v>
      </c>
      <c r="E992" s="27" t="s">
        <v>1681</v>
      </c>
      <c r="F992" s="32"/>
      <c r="G992" s="53">
        <v>433.84944280847901</v>
      </c>
      <c r="H992" s="30">
        <f t="shared" si="15"/>
        <v>0</v>
      </c>
    </row>
    <row r="993" spans="1:8" x14ac:dyDescent="0.25">
      <c r="A993" s="26" t="s">
        <v>1375</v>
      </c>
      <c r="B993" s="27" t="s">
        <v>503</v>
      </c>
      <c r="C993" s="27" t="s">
        <v>1669</v>
      </c>
      <c r="D993" s="27" t="s">
        <v>1676</v>
      </c>
      <c r="E993" s="27" t="s">
        <v>1681</v>
      </c>
      <c r="F993" s="32"/>
      <c r="G993" s="53">
        <v>508.814118396141</v>
      </c>
      <c r="H993" s="30">
        <f t="shared" si="15"/>
        <v>0</v>
      </c>
    </row>
    <row r="994" spans="1:8" x14ac:dyDescent="0.25">
      <c r="A994" s="26" t="s">
        <v>1860</v>
      </c>
      <c r="B994" s="27" t="s">
        <v>503</v>
      </c>
      <c r="C994" s="27" t="s">
        <v>1669</v>
      </c>
      <c r="D994" s="27" t="s">
        <v>1736</v>
      </c>
      <c r="E994" s="27" t="s">
        <v>1682</v>
      </c>
      <c r="F994" s="32"/>
      <c r="G994" s="53">
        <v>291.49874854270701</v>
      </c>
      <c r="H994" s="30">
        <f t="shared" si="15"/>
        <v>0</v>
      </c>
    </row>
    <row r="995" spans="1:8" x14ac:dyDescent="0.25">
      <c r="A995" s="26" t="s">
        <v>1376</v>
      </c>
      <c r="B995" s="27" t="s">
        <v>503</v>
      </c>
      <c r="C995" s="27" t="s">
        <v>1669</v>
      </c>
      <c r="D995" s="27" t="s">
        <v>1670</v>
      </c>
      <c r="E995" s="27" t="s">
        <v>1682</v>
      </c>
      <c r="F995" s="32"/>
      <c r="G995" s="53">
        <v>388.70134720541603</v>
      </c>
      <c r="H995" s="30">
        <f t="shared" si="15"/>
        <v>0</v>
      </c>
    </row>
    <row r="996" spans="1:8" x14ac:dyDescent="0.25">
      <c r="A996" s="26" t="s">
        <v>1377</v>
      </c>
      <c r="B996" s="27" t="s">
        <v>503</v>
      </c>
      <c r="C996" s="27" t="s">
        <v>1669</v>
      </c>
      <c r="D996" s="27" t="s">
        <v>1671</v>
      </c>
      <c r="E996" s="27" t="s">
        <v>1682</v>
      </c>
      <c r="F996" s="32"/>
      <c r="G996" s="53">
        <v>446.31364539014203</v>
      </c>
      <c r="H996" s="30">
        <f t="shared" si="15"/>
        <v>0</v>
      </c>
    </row>
    <row r="997" spans="1:8" x14ac:dyDescent="0.25">
      <c r="A997" s="26" t="s">
        <v>1378</v>
      </c>
      <c r="B997" s="27" t="s">
        <v>503</v>
      </c>
      <c r="C997" s="27" t="s">
        <v>1669</v>
      </c>
      <c r="D997" s="27" t="s">
        <v>1672</v>
      </c>
      <c r="E997" s="27" t="s">
        <v>1682</v>
      </c>
      <c r="F997" s="32"/>
      <c r="G997" s="53">
        <v>466.11190661684202</v>
      </c>
      <c r="H997" s="30">
        <f t="shared" si="15"/>
        <v>0</v>
      </c>
    </row>
    <row r="998" spans="1:8" x14ac:dyDescent="0.25">
      <c r="A998" s="26" t="s">
        <v>1379</v>
      </c>
      <c r="B998" s="27" t="s">
        <v>503</v>
      </c>
      <c r="C998" s="27" t="s">
        <v>1669</v>
      </c>
      <c r="D998" s="27" t="s">
        <v>1673</v>
      </c>
      <c r="E998" s="27" t="s">
        <v>1682</v>
      </c>
      <c r="F998" s="32"/>
      <c r="G998" s="53">
        <v>501.59590772044101</v>
      </c>
      <c r="H998" s="30">
        <f t="shared" si="15"/>
        <v>0</v>
      </c>
    </row>
    <row r="999" spans="1:8" x14ac:dyDescent="0.25">
      <c r="A999" s="26" t="s">
        <v>1380</v>
      </c>
      <c r="B999" s="27" t="s">
        <v>503</v>
      </c>
      <c r="C999" s="27" t="s">
        <v>1669</v>
      </c>
      <c r="D999" s="27" t="s">
        <v>1674</v>
      </c>
      <c r="E999" s="27" t="s">
        <v>1682</v>
      </c>
      <c r="F999" s="32"/>
      <c r="G999" s="53">
        <v>654.003981523059</v>
      </c>
      <c r="H999" s="30">
        <f t="shared" si="15"/>
        <v>0</v>
      </c>
    </row>
    <row r="1000" spans="1:8" x14ac:dyDescent="0.25">
      <c r="A1000" s="26" t="s">
        <v>1381</v>
      </c>
      <c r="B1000" s="27" t="s">
        <v>503</v>
      </c>
      <c r="C1000" s="27" t="s">
        <v>1669</v>
      </c>
      <c r="D1000" s="27" t="s">
        <v>1675</v>
      </c>
      <c r="E1000" s="27" t="s">
        <v>1682</v>
      </c>
      <c r="F1000" s="32"/>
      <c r="G1000" s="53">
        <v>578.12632154318499</v>
      </c>
      <c r="H1000" s="30">
        <f t="shared" si="15"/>
        <v>0</v>
      </c>
    </row>
    <row r="1001" spans="1:8" x14ac:dyDescent="0.25">
      <c r="A1001" s="26" t="s">
        <v>1382</v>
      </c>
      <c r="B1001" s="27" t="s">
        <v>503</v>
      </c>
      <c r="C1001" s="27" t="s">
        <v>1669</v>
      </c>
      <c r="D1001" s="27" t="s">
        <v>1676</v>
      </c>
      <c r="E1001" s="27" t="s">
        <v>1682</v>
      </c>
      <c r="F1001" s="32"/>
      <c r="G1001" s="53">
        <v>527.40954836083495</v>
      </c>
      <c r="H1001" s="30">
        <f t="shared" si="15"/>
        <v>0</v>
      </c>
    </row>
    <row r="1002" spans="1:8" x14ac:dyDescent="0.25">
      <c r="A1002" s="26" t="s">
        <v>1861</v>
      </c>
      <c r="B1002" s="27" t="s">
        <v>503</v>
      </c>
      <c r="C1002" s="27" t="s">
        <v>1669</v>
      </c>
      <c r="D1002" s="27" t="s">
        <v>1736</v>
      </c>
      <c r="E1002" s="27" t="s">
        <v>1683</v>
      </c>
      <c r="F1002" s="32"/>
      <c r="G1002" s="53">
        <v>312.36781848002499</v>
      </c>
      <c r="H1002" s="30">
        <f t="shared" si="15"/>
        <v>0</v>
      </c>
    </row>
    <row r="1003" spans="1:8" x14ac:dyDescent="0.25">
      <c r="A1003" s="26" t="s">
        <v>1383</v>
      </c>
      <c r="B1003" s="27" t="s">
        <v>503</v>
      </c>
      <c r="C1003" s="27" t="s">
        <v>1669</v>
      </c>
      <c r="D1003" s="27" t="s">
        <v>1670</v>
      </c>
      <c r="E1003" s="27" t="s">
        <v>1683</v>
      </c>
      <c r="F1003" s="32"/>
      <c r="G1003" s="53">
        <v>409.27488575962201</v>
      </c>
      <c r="H1003" s="30">
        <f t="shared" si="15"/>
        <v>0</v>
      </c>
    </row>
    <row r="1004" spans="1:8" x14ac:dyDescent="0.25">
      <c r="A1004" s="26" t="s">
        <v>1384</v>
      </c>
      <c r="B1004" s="27" t="s">
        <v>503</v>
      </c>
      <c r="C1004" s="27" t="s">
        <v>1669</v>
      </c>
      <c r="D1004" s="27" t="s">
        <v>1671</v>
      </c>
      <c r="E1004" s="27" t="s">
        <v>1683</v>
      </c>
      <c r="F1004" s="32"/>
      <c r="G1004" s="53">
        <v>462.30740922778699</v>
      </c>
      <c r="H1004" s="30">
        <f t="shared" si="15"/>
        <v>0</v>
      </c>
    </row>
    <row r="1005" spans="1:8" x14ac:dyDescent="0.25">
      <c r="A1005" s="26" t="s">
        <v>1385</v>
      </c>
      <c r="B1005" s="27" t="s">
        <v>503</v>
      </c>
      <c r="C1005" s="27" t="s">
        <v>1669</v>
      </c>
      <c r="D1005" s="27" t="s">
        <v>1672</v>
      </c>
      <c r="E1005" s="27" t="s">
        <v>1683</v>
      </c>
      <c r="F1005" s="32"/>
      <c r="G1005" s="53">
        <v>505.14721705756898</v>
      </c>
      <c r="H1005" s="30">
        <f t="shared" si="15"/>
        <v>0</v>
      </c>
    </row>
    <row r="1006" spans="1:8" x14ac:dyDescent="0.25">
      <c r="A1006" s="26" t="s">
        <v>1386</v>
      </c>
      <c r="B1006" s="27" t="s">
        <v>503</v>
      </c>
      <c r="C1006" s="27" t="s">
        <v>1669</v>
      </c>
      <c r="D1006" s="27" t="s">
        <v>1673</v>
      </c>
      <c r="E1006" s="27" t="s">
        <v>1683</v>
      </c>
      <c r="F1006" s="32"/>
      <c r="G1006" s="53">
        <v>538.16236465625195</v>
      </c>
      <c r="H1006" s="30">
        <f t="shared" si="15"/>
        <v>0</v>
      </c>
    </row>
    <row r="1007" spans="1:8" x14ac:dyDescent="0.25">
      <c r="A1007" s="26" t="s">
        <v>1387</v>
      </c>
      <c r="B1007" s="27" t="s">
        <v>503</v>
      </c>
      <c r="C1007" s="27" t="s">
        <v>1669</v>
      </c>
      <c r="D1007" s="27" t="s">
        <v>1674</v>
      </c>
      <c r="E1007" s="27" t="s">
        <v>1683</v>
      </c>
      <c r="F1007" s="32"/>
      <c r="G1007" s="53">
        <v>578.20278242911502</v>
      </c>
      <c r="H1007" s="30">
        <f t="shared" si="15"/>
        <v>0</v>
      </c>
    </row>
    <row r="1008" spans="1:8" x14ac:dyDescent="0.25">
      <c r="A1008" s="26" t="s">
        <v>1388</v>
      </c>
      <c r="B1008" s="27" t="s">
        <v>503</v>
      </c>
      <c r="C1008" s="27" t="s">
        <v>1669</v>
      </c>
      <c r="D1008" s="27" t="s">
        <v>1675</v>
      </c>
      <c r="E1008" s="27" t="s">
        <v>1683</v>
      </c>
      <c r="F1008" s="32"/>
      <c r="G1008" s="53">
        <v>491.24975212189298</v>
      </c>
      <c r="H1008" s="30">
        <f t="shared" si="15"/>
        <v>0</v>
      </c>
    </row>
    <row r="1009" spans="1:8" x14ac:dyDescent="0.25">
      <c r="A1009" s="26" t="s">
        <v>1389</v>
      </c>
      <c r="B1009" s="27" t="s">
        <v>503</v>
      </c>
      <c r="C1009" s="27" t="s">
        <v>1669</v>
      </c>
      <c r="D1009" s="27" t="s">
        <v>1676</v>
      </c>
      <c r="E1009" s="27" t="s">
        <v>1683</v>
      </c>
      <c r="F1009" s="32"/>
      <c r="G1009" s="53">
        <v>549.10548444027597</v>
      </c>
      <c r="H1009" s="30">
        <f t="shared" si="15"/>
        <v>0</v>
      </c>
    </row>
    <row r="1010" spans="1:8" x14ac:dyDescent="0.25">
      <c r="A1010" s="26" t="s">
        <v>1862</v>
      </c>
      <c r="B1010" s="27" t="s">
        <v>503</v>
      </c>
      <c r="C1010" s="27" t="s">
        <v>1669</v>
      </c>
      <c r="D1010" s="27" t="s">
        <v>1736</v>
      </c>
      <c r="E1010" s="27" t="s">
        <v>1684</v>
      </c>
      <c r="F1010" s="32"/>
      <c r="G1010" s="53">
        <v>362.49478838865701</v>
      </c>
      <c r="H1010" s="30">
        <f t="shared" si="15"/>
        <v>0</v>
      </c>
    </row>
    <row r="1011" spans="1:8" x14ac:dyDescent="0.25">
      <c r="A1011" s="26" t="s">
        <v>1390</v>
      </c>
      <c r="B1011" s="27" t="s">
        <v>503</v>
      </c>
      <c r="C1011" s="27" t="s">
        <v>1669</v>
      </c>
      <c r="D1011" s="27" t="s">
        <v>1670</v>
      </c>
      <c r="E1011" s="27" t="s">
        <v>1684</v>
      </c>
      <c r="F1011" s="32"/>
      <c r="G1011" s="53">
        <v>464.746966957795</v>
      </c>
      <c r="H1011" s="30">
        <f t="shared" si="15"/>
        <v>0</v>
      </c>
    </row>
    <row r="1012" spans="1:8" x14ac:dyDescent="0.25">
      <c r="A1012" s="26" t="s">
        <v>1391</v>
      </c>
      <c r="B1012" s="27" t="s">
        <v>503</v>
      </c>
      <c r="C1012" s="27" t="s">
        <v>1669</v>
      </c>
      <c r="D1012" s="27" t="s">
        <v>1671</v>
      </c>
      <c r="E1012" s="27" t="s">
        <v>1684</v>
      </c>
      <c r="F1012" s="32"/>
      <c r="G1012" s="53">
        <v>506.12743953636101</v>
      </c>
      <c r="H1012" s="30">
        <f t="shared" si="15"/>
        <v>0</v>
      </c>
    </row>
    <row r="1013" spans="1:8" x14ac:dyDescent="0.25">
      <c r="A1013" s="26" t="s">
        <v>1392</v>
      </c>
      <c r="B1013" s="27" t="s">
        <v>503</v>
      </c>
      <c r="C1013" s="27" t="s">
        <v>1669</v>
      </c>
      <c r="D1013" s="27" t="s">
        <v>1672</v>
      </c>
      <c r="E1013" s="27" t="s">
        <v>1684</v>
      </c>
      <c r="F1013" s="32"/>
      <c r="G1013" s="53">
        <v>535.85959067131398</v>
      </c>
      <c r="H1013" s="30">
        <f t="shared" si="15"/>
        <v>0</v>
      </c>
    </row>
    <row r="1014" spans="1:8" x14ac:dyDescent="0.25">
      <c r="A1014" s="26" t="s">
        <v>1393</v>
      </c>
      <c r="B1014" s="27" t="s">
        <v>503</v>
      </c>
      <c r="C1014" s="27" t="s">
        <v>1669</v>
      </c>
      <c r="D1014" s="27" t="s">
        <v>1673</v>
      </c>
      <c r="E1014" s="27" t="s">
        <v>1684</v>
      </c>
      <c r="F1014" s="32"/>
      <c r="G1014" s="53">
        <v>565.34991913022304</v>
      </c>
      <c r="H1014" s="30">
        <f t="shared" si="15"/>
        <v>0</v>
      </c>
    </row>
    <row r="1015" spans="1:8" x14ac:dyDescent="0.25">
      <c r="A1015" s="26" t="s">
        <v>1394</v>
      </c>
      <c r="B1015" s="27" t="s">
        <v>503</v>
      </c>
      <c r="C1015" s="27" t="s">
        <v>1669</v>
      </c>
      <c r="D1015" s="27" t="s">
        <v>1674</v>
      </c>
      <c r="E1015" s="27" t="s">
        <v>1684</v>
      </c>
      <c r="F1015" s="32"/>
      <c r="G1015" s="53">
        <v>647.24349869760897</v>
      </c>
      <c r="H1015" s="30">
        <f t="shared" si="15"/>
        <v>0</v>
      </c>
    </row>
    <row r="1016" spans="1:8" x14ac:dyDescent="0.25">
      <c r="A1016" s="26" t="s">
        <v>1395</v>
      </c>
      <c r="B1016" s="27" t="s">
        <v>503</v>
      </c>
      <c r="C1016" s="27" t="s">
        <v>1669</v>
      </c>
      <c r="D1016" s="27" t="s">
        <v>1675</v>
      </c>
      <c r="E1016" s="27" t="s">
        <v>1684</v>
      </c>
      <c r="F1016" s="32"/>
      <c r="G1016" s="53">
        <v>605.75659462249803</v>
      </c>
      <c r="H1016" s="30">
        <f t="shared" si="15"/>
        <v>0</v>
      </c>
    </row>
    <row r="1017" spans="1:8" x14ac:dyDescent="0.25">
      <c r="A1017" s="26" t="s">
        <v>1396</v>
      </c>
      <c r="B1017" s="27" t="s">
        <v>503</v>
      </c>
      <c r="C1017" s="27" t="s">
        <v>1669</v>
      </c>
      <c r="D1017" s="27" t="s">
        <v>1676</v>
      </c>
      <c r="E1017" s="27" t="s">
        <v>1684</v>
      </c>
      <c r="F1017" s="32"/>
      <c r="G1017" s="53">
        <v>607.15356715387998</v>
      </c>
      <c r="H1017" s="30">
        <f t="shared" si="15"/>
        <v>0</v>
      </c>
    </row>
    <row r="1018" spans="1:8" x14ac:dyDescent="0.25">
      <c r="A1018" s="26" t="s">
        <v>1863</v>
      </c>
      <c r="B1018" s="27" t="s">
        <v>503</v>
      </c>
      <c r="C1018" s="27" t="s">
        <v>1669</v>
      </c>
      <c r="D1018" s="27" t="s">
        <v>1736</v>
      </c>
      <c r="E1018" s="27" t="s">
        <v>1685</v>
      </c>
      <c r="F1018" s="32"/>
      <c r="G1018" s="53">
        <v>264.013773762185</v>
      </c>
      <c r="H1018" s="30">
        <f t="shared" si="15"/>
        <v>0</v>
      </c>
    </row>
    <row r="1019" spans="1:8" x14ac:dyDescent="0.25">
      <c r="A1019" s="26" t="s">
        <v>1397</v>
      </c>
      <c r="B1019" s="27" t="s">
        <v>503</v>
      </c>
      <c r="C1019" s="27" t="s">
        <v>1669</v>
      </c>
      <c r="D1019" s="27" t="s">
        <v>1670</v>
      </c>
      <c r="E1019" s="27" t="s">
        <v>1685</v>
      </c>
      <c r="F1019" s="32"/>
      <c r="G1019" s="53">
        <v>344.943874725851</v>
      </c>
      <c r="H1019" s="30">
        <f t="shared" si="15"/>
        <v>0</v>
      </c>
    </row>
    <row r="1020" spans="1:8" x14ac:dyDescent="0.25">
      <c r="A1020" s="26" t="s">
        <v>1398</v>
      </c>
      <c r="B1020" s="27" t="s">
        <v>503</v>
      </c>
      <c r="C1020" s="27" t="s">
        <v>1669</v>
      </c>
      <c r="D1020" s="27" t="s">
        <v>1671</v>
      </c>
      <c r="E1020" s="27" t="s">
        <v>1685</v>
      </c>
      <c r="F1020" s="32"/>
      <c r="G1020" s="53">
        <v>390.37297210565703</v>
      </c>
      <c r="H1020" s="30">
        <f t="shared" si="15"/>
        <v>0</v>
      </c>
    </row>
    <row r="1021" spans="1:8" x14ac:dyDescent="0.25">
      <c r="A1021" s="26" t="s">
        <v>1399</v>
      </c>
      <c r="B1021" s="27" t="s">
        <v>503</v>
      </c>
      <c r="C1021" s="27" t="s">
        <v>1669</v>
      </c>
      <c r="D1021" s="27" t="s">
        <v>1672</v>
      </c>
      <c r="E1021" s="27" t="s">
        <v>1685</v>
      </c>
      <c r="F1021" s="32"/>
      <c r="G1021" s="53">
        <v>427.03097770591103</v>
      </c>
      <c r="H1021" s="30">
        <f t="shared" si="15"/>
        <v>0</v>
      </c>
    </row>
    <row r="1022" spans="1:8" x14ac:dyDescent="0.25">
      <c r="A1022" s="26" t="s">
        <v>1400</v>
      </c>
      <c r="B1022" s="27" t="s">
        <v>503</v>
      </c>
      <c r="C1022" s="27" t="s">
        <v>1669</v>
      </c>
      <c r="D1022" s="27" t="s">
        <v>1673</v>
      </c>
      <c r="E1022" s="27" t="s">
        <v>1685</v>
      </c>
      <c r="F1022" s="32"/>
      <c r="G1022" s="53">
        <v>447.40133054954299</v>
      </c>
      <c r="H1022" s="30">
        <f t="shared" si="15"/>
        <v>0</v>
      </c>
    </row>
    <row r="1023" spans="1:8" x14ac:dyDescent="0.25">
      <c r="A1023" s="26" t="s">
        <v>1401</v>
      </c>
      <c r="B1023" s="27" t="s">
        <v>503</v>
      </c>
      <c r="C1023" s="27" t="s">
        <v>1669</v>
      </c>
      <c r="D1023" s="27" t="s">
        <v>1674</v>
      </c>
      <c r="E1023" s="27" t="s">
        <v>1685</v>
      </c>
      <c r="F1023" s="32"/>
      <c r="G1023" s="53">
        <v>461.59817599738</v>
      </c>
      <c r="H1023" s="30">
        <f t="shared" si="15"/>
        <v>0</v>
      </c>
    </row>
    <row r="1024" spans="1:8" x14ac:dyDescent="0.25">
      <c r="A1024" s="26" t="s">
        <v>1402</v>
      </c>
      <c r="B1024" s="27" t="s">
        <v>503</v>
      </c>
      <c r="C1024" s="27" t="s">
        <v>1669</v>
      </c>
      <c r="D1024" s="27" t="s">
        <v>1675</v>
      </c>
      <c r="E1024" s="27" t="s">
        <v>1685</v>
      </c>
      <c r="F1024" s="32"/>
      <c r="G1024" s="53">
        <v>428.62115711367397</v>
      </c>
      <c r="H1024" s="30">
        <f t="shared" si="15"/>
        <v>0</v>
      </c>
    </row>
    <row r="1025" spans="1:8" x14ac:dyDescent="0.25">
      <c r="A1025" s="26" t="s">
        <v>1403</v>
      </c>
      <c r="B1025" s="27" t="s">
        <v>503</v>
      </c>
      <c r="C1025" s="27" t="s">
        <v>1669</v>
      </c>
      <c r="D1025" s="27" t="s">
        <v>1676</v>
      </c>
      <c r="E1025" s="27" t="s">
        <v>1685</v>
      </c>
      <c r="F1025" s="32"/>
      <c r="G1025" s="53">
        <v>481.85469645250203</v>
      </c>
      <c r="H1025" s="30">
        <f t="shared" si="15"/>
        <v>0</v>
      </c>
    </row>
    <row r="1026" spans="1:8" x14ac:dyDescent="0.25">
      <c r="A1026" s="26" t="s">
        <v>1517</v>
      </c>
      <c r="B1026" s="27"/>
      <c r="C1026" s="27" t="s">
        <v>1662</v>
      </c>
      <c r="D1026" s="27" t="s">
        <v>1691</v>
      </c>
      <c r="E1026" s="27" t="s">
        <v>1678</v>
      </c>
      <c r="F1026" s="32"/>
      <c r="G1026" s="53">
        <v>71.803383366191895</v>
      </c>
      <c r="H1026" s="30">
        <f t="shared" ref="H1026:H1089" si="16">G1026*F1026</f>
        <v>0</v>
      </c>
    </row>
    <row r="1027" spans="1:8" x14ac:dyDescent="0.25">
      <c r="A1027" s="26" t="s">
        <v>1518</v>
      </c>
      <c r="B1027" s="27"/>
      <c r="C1027" s="27" t="s">
        <v>1662</v>
      </c>
      <c r="D1027" s="27" t="s">
        <v>1691</v>
      </c>
      <c r="E1027" s="27" t="s">
        <v>1679</v>
      </c>
      <c r="F1027" s="32"/>
      <c r="G1027" s="53">
        <v>128.017976564169</v>
      </c>
      <c r="H1027" s="30">
        <f t="shared" si="16"/>
        <v>0</v>
      </c>
    </row>
    <row r="1028" spans="1:8" x14ac:dyDescent="0.25">
      <c r="A1028" s="26" t="s">
        <v>1519</v>
      </c>
      <c r="B1028" s="27"/>
      <c r="C1028" s="27" t="s">
        <v>1662</v>
      </c>
      <c r="D1028" s="27" t="s">
        <v>1691</v>
      </c>
      <c r="E1028" s="27" t="s">
        <v>1680</v>
      </c>
      <c r="F1028" s="32"/>
      <c r="G1028" s="53">
        <v>89.192970294366503</v>
      </c>
      <c r="H1028" s="30">
        <f t="shared" si="16"/>
        <v>0</v>
      </c>
    </row>
    <row r="1029" spans="1:8" x14ac:dyDescent="0.25">
      <c r="A1029" s="26" t="s">
        <v>1520</v>
      </c>
      <c r="B1029" s="27"/>
      <c r="C1029" s="27" t="s">
        <v>1662</v>
      </c>
      <c r="D1029" s="27" t="s">
        <v>1691</v>
      </c>
      <c r="E1029" s="27" t="s">
        <v>1681</v>
      </c>
      <c r="F1029" s="32"/>
      <c r="G1029" s="53">
        <v>73.292732327117406</v>
      </c>
      <c r="H1029" s="30">
        <f t="shared" si="16"/>
        <v>0</v>
      </c>
    </row>
    <row r="1030" spans="1:8" x14ac:dyDescent="0.25">
      <c r="A1030" s="26" t="s">
        <v>1521</v>
      </c>
      <c r="B1030" s="27"/>
      <c r="C1030" s="27" t="s">
        <v>1662</v>
      </c>
      <c r="D1030" s="27" t="s">
        <v>1691</v>
      </c>
      <c r="E1030" s="27" t="s">
        <v>1682</v>
      </c>
      <c r="F1030" s="32"/>
      <c r="G1030" s="53">
        <v>77.228154248767396</v>
      </c>
      <c r="H1030" s="30">
        <f t="shared" si="16"/>
        <v>0</v>
      </c>
    </row>
    <row r="1031" spans="1:8" x14ac:dyDescent="0.25">
      <c r="A1031" s="26" t="s">
        <v>1522</v>
      </c>
      <c r="B1031" s="27"/>
      <c r="C1031" s="27" t="s">
        <v>1662</v>
      </c>
      <c r="D1031" s="27" t="s">
        <v>1691</v>
      </c>
      <c r="E1031" s="27" t="s">
        <v>1683</v>
      </c>
      <c r="F1031" s="32"/>
      <c r="G1031" s="53">
        <v>73.180698477722501</v>
      </c>
      <c r="H1031" s="30">
        <f t="shared" si="16"/>
        <v>0</v>
      </c>
    </row>
    <row r="1032" spans="1:8" x14ac:dyDescent="0.25">
      <c r="A1032" s="26" t="s">
        <v>1523</v>
      </c>
      <c r="B1032" s="27"/>
      <c r="C1032" s="27" t="s">
        <v>1662</v>
      </c>
      <c r="D1032" s="27" t="s">
        <v>1691</v>
      </c>
      <c r="E1032" s="27" t="s">
        <v>1684</v>
      </c>
      <c r="F1032" s="32"/>
      <c r="G1032" s="53">
        <v>65.400595426741603</v>
      </c>
      <c r="H1032" s="30">
        <f t="shared" si="16"/>
        <v>0</v>
      </c>
    </row>
    <row r="1033" spans="1:8" x14ac:dyDescent="0.25">
      <c r="A1033" s="26" t="s">
        <v>1524</v>
      </c>
      <c r="B1033" s="27"/>
      <c r="C1033" s="27" t="s">
        <v>1662</v>
      </c>
      <c r="D1033" s="27" t="s">
        <v>1691</v>
      </c>
      <c r="E1033" s="27" t="s">
        <v>1685</v>
      </c>
      <c r="F1033" s="32"/>
      <c r="G1033" s="53">
        <v>57.411500659440598</v>
      </c>
      <c r="H1033" s="30">
        <f t="shared" si="16"/>
        <v>0</v>
      </c>
    </row>
    <row r="1034" spans="1:8" x14ac:dyDescent="0.25">
      <c r="A1034" s="26" t="s">
        <v>1525</v>
      </c>
      <c r="B1034" s="27"/>
      <c r="C1034" s="27" t="s">
        <v>1663</v>
      </c>
      <c r="D1034" s="27" t="s">
        <v>1691</v>
      </c>
      <c r="E1034" s="27" t="s">
        <v>1678</v>
      </c>
      <c r="F1034" s="32"/>
      <c r="G1034" s="53">
        <v>118.941950359698</v>
      </c>
      <c r="H1034" s="30">
        <f t="shared" si="16"/>
        <v>0</v>
      </c>
    </row>
    <row r="1035" spans="1:8" x14ac:dyDescent="0.25">
      <c r="A1035" s="26" t="s">
        <v>1526</v>
      </c>
      <c r="B1035" s="27"/>
      <c r="C1035" s="27" t="s">
        <v>1663</v>
      </c>
      <c r="D1035" s="27" t="s">
        <v>1691</v>
      </c>
      <c r="E1035" s="27" t="s">
        <v>1679</v>
      </c>
      <c r="F1035" s="32"/>
      <c r="G1035" s="53">
        <v>206.54383809864601</v>
      </c>
      <c r="H1035" s="30">
        <f t="shared" si="16"/>
        <v>0</v>
      </c>
    </row>
    <row r="1036" spans="1:8" x14ac:dyDescent="0.25">
      <c r="A1036" s="26" t="s">
        <v>1527</v>
      </c>
      <c r="B1036" s="27"/>
      <c r="C1036" s="27" t="s">
        <v>1663</v>
      </c>
      <c r="D1036" s="27" t="s">
        <v>1691</v>
      </c>
      <c r="E1036" s="27" t="s">
        <v>1680</v>
      </c>
      <c r="F1036" s="32"/>
      <c r="G1036" s="53">
        <v>149.85137135469799</v>
      </c>
      <c r="H1036" s="30">
        <f t="shared" si="16"/>
        <v>0</v>
      </c>
    </row>
    <row r="1037" spans="1:8" x14ac:dyDescent="0.25">
      <c r="A1037" s="26" t="s">
        <v>1528</v>
      </c>
      <c r="B1037" s="27"/>
      <c r="C1037" s="27" t="s">
        <v>1663</v>
      </c>
      <c r="D1037" s="27" t="s">
        <v>1691</v>
      </c>
      <c r="E1037" s="27" t="s">
        <v>1681</v>
      </c>
      <c r="F1037" s="32"/>
      <c r="G1037" s="53">
        <v>118.918530665066</v>
      </c>
      <c r="H1037" s="30">
        <f t="shared" si="16"/>
        <v>0</v>
      </c>
    </row>
    <row r="1038" spans="1:8" x14ac:dyDescent="0.25">
      <c r="A1038" s="26" t="s">
        <v>1529</v>
      </c>
      <c r="B1038" s="27"/>
      <c r="C1038" s="27" t="s">
        <v>1663</v>
      </c>
      <c r="D1038" s="27" t="s">
        <v>1691</v>
      </c>
      <c r="E1038" s="27" t="s">
        <v>1682</v>
      </c>
      <c r="F1038" s="32"/>
      <c r="G1038" s="53">
        <v>124.754612362209</v>
      </c>
      <c r="H1038" s="30">
        <f t="shared" si="16"/>
        <v>0</v>
      </c>
    </row>
    <row r="1039" spans="1:8" x14ac:dyDescent="0.25">
      <c r="A1039" s="26" t="s">
        <v>1530</v>
      </c>
      <c r="B1039" s="27"/>
      <c r="C1039" s="27" t="s">
        <v>1663</v>
      </c>
      <c r="D1039" s="27" t="s">
        <v>1691</v>
      </c>
      <c r="E1039" s="27" t="s">
        <v>1683</v>
      </c>
      <c r="F1039" s="32"/>
      <c r="G1039" s="53">
        <v>121.915177832971</v>
      </c>
      <c r="H1039" s="30">
        <f t="shared" si="16"/>
        <v>0</v>
      </c>
    </row>
    <row r="1040" spans="1:8" x14ac:dyDescent="0.25">
      <c r="A1040" s="26" t="s">
        <v>1531</v>
      </c>
      <c r="B1040" s="27"/>
      <c r="C1040" s="27" t="s">
        <v>1663</v>
      </c>
      <c r="D1040" s="27" t="s">
        <v>1691</v>
      </c>
      <c r="E1040" s="27" t="s">
        <v>1684</v>
      </c>
      <c r="F1040" s="32"/>
      <c r="G1040" s="53">
        <v>112.653057251845</v>
      </c>
      <c r="H1040" s="30">
        <f t="shared" si="16"/>
        <v>0</v>
      </c>
    </row>
    <row r="1041" spans="1:8" x14ac:dyDescent="0.25">
      <c r="A1041" s="26" t="s">
        <v>1532</v>
      </c>
      <c r="B1041" s="27"/>
      <c r="C1041" s="27" t="s">
        <v>1663</v>
      </c>
      <c r="D1041" s="27" t="s">
        <v>1691</v>
      </c>
      <c r="E1041" s="27" t="s">
        <v>1685</v>
      </c>
      <c r="F1041" s="32"/>
      <c r="G1041" s="53">
        <v>96.864177138973602</v>
      </c>
      <c r="H1041" s="30">
        <f t="shared" si="16"/>
        <v>0</v>
      </c>
    </row>
    <row r="1042" spans="1:8" x14ac:dyDescent="0.25">
      <c r="A1042" s="26" t="s">
        <v>1533</v>
      </c>
      <c r="B1042" s="27"/>
      <c r="C1042" s="27" t="s">
        <v>1664</v>
      </c>
      <c r="D1042" s="27" t="s">
        <v>1691</v>
      </c>
      <c r="E1042" s="27" t="s">
        <v>1678</v>
      </c>
      <c r="F1042" s="32"/>
      <c r="G1042" s="53">
        <v>199.750549986914</v>
      </c>
      <c r="H1042" s="30">
        <f t="shared" si="16"/>
        <v>0</v>
      </c>
    </row>
    <row r="1043" spans="1:8" x14ac:dyDescent="0.25">
      <c r="A1043" s="26" t="s">
        <v>1534</v>
      </c>
      <c r="B1043" s="27"/>
      <c r="C1043" s="27" t="s">
        <v>1664</v>
      </c>
      <c r="D1043" s="27" t="s">
        <v>1691</v>
      </c>
      <c r="E1043" s="27" t="s">
        <v>1679</v>
      </c>
      <c r="F1043" s="32"/>
      <c r="G1043" s="53">
        <v>323.00656606080798</v>
      </c>
      <c r="H1043" s="30">
        <f t="shared" si="16"/>
        <v>0</v>
      </c>
    </row>
    <row r="1044" spans="1:8" x14ac:dyDescent="0.25">
      <c r="A1044" s="26" t="s">
        <v>1535</v>
      </c>
      <c r="B1044" s="27"/>
      <c r="C1044" s="27" t="s">
        <v>1664</v>
      </c>
      <c r="D1044" s="27" t="s">
        <v>1691</v>
      </c>
      <c r="E1044" s="27" t="s">
        <v>1680</v>
      </c>
      <c r="F1044" s="32"/>
      <c r="G1044" s="53">
        <v>262.61789209460801</v>
      </c>
      <c r="H1044" s="30">
        <f t="shared" si="16"/>
        <v>0</v>
      </c>
    </row>
    <row r="1045" spans="1:8" x14ac:dyDescent="0.25">
      <c r="A1045" s="26" t="s">
        <v>1536</v>
      </c>
      <c r="B1045" s="27"/>
      <c r="C1045" s="27" t="s">
        <v>1664</v>
      </c>
      <c r="D1045" s="27" t="s">
        <v>1691</v>
      </c>
      <c r="E1045" s="27" t="s">
        <v>1681</v>
      </c>
      <c r="F1045" s="32"/>
      <c r="G1045" s="53">
        <v>187.05387572868599</v>
      </c>
      <c r="H1045" s="30">
        <f t="shared" si="16"/>
        <v>0</v>
      </c>
    </row>
    <row r="1046" spans="1:8" x14ac:dyDescent="0.25">
      <c r="A1046" s="26" t="s">
        <v>1537</v>
      </c>
      <c r="B1046" s="27"/>
      <c r="C1046" s="27" t="s">
        <v>1664</v>
      </c>
      <c r="D1046" s="27" t="s">
        <v>1691</v>
      </c>
      <c r="E1046" s="27" t="s">
        <v>1682</v>
      </c>
      <c r="F1046" s="32"/>
      <c r="G1046" s="53">
        <v>195.502052921532</v>
      </c>
      <c r="H1046" s="30">
        <f t="shared" si="16"/>
        <v>0</v>
      </c>
    </row>
    <row r="1047" spans="1:8" x14ac:dyDescent="0.25">
      <c r="A1047" s="26" t="s">
        <v>1538</v>
      </c>
      <c r="B1047" s="27"/>
      <c r="C1047" s="27" t="s">
        <v>1664</v>
      </c>
      <c r="D1047" s="27" t="s">
        <v>1691</v>
      </c>
      <c r="E1047" s="27" t="s">
        <v>1683</v>
      </c>
      <c r="F1047" s="32"/>
      <c r="G1047" s="53">
        <v>207.08239778503699</v>
      </c>
      <c r="H1047" s="30">
        <f t="shared" si="16"/>
        <v>0</v>
      </c>
    </row>
    <row r="1048" spans="1:8" x14ac:dyDescent="0.25">
      <c r="A1048" s="26" t="s">
        <v>1539</v>
      </c>
      <c r="B1048" s="27"/>
      <c r="C1048" s="27" t="s">
        <v>1664</v>
      </c>
      <c r="D1048" s="27" t="s">
        <v>1691</v>
      </c>
      <c r="E1048" s="27" t="s">
        <v>1684</v>
      </c>
      <c r="F1048" s="32"/>
      <c r="G1048" s="53">
        <v>207.203459191436</v>
      </c>
      <c r="H1048" s="30">
        <f t="shared" si="16"/>
        <v>0</v>
      </c>
    </row>
    <row r="1049" spans="1:8" x14ac:dyDescent="0.25">
      <c r="A1049" s="26" t="s">
        <v>1540</v>
      </c>
      <c r="B1049" s="27"/>
      <c r="C1049" s="27" t="s">
        <v>1664</v>
      </c>
      <c r="D1049" s="27" t="s">
        <v>1691</v>
      </c>
      <c r="E1049" s="27" t="s">
        <v>1685</v>
      </c>
      <c r="F1049" s="32"/>
      <c r="G1049" s="53">
        <v>167.25172066171999</v>
      </c>
      <c r="H1049" s="30">
        <f t="shared" si="16"/>
        <v>0</v>
      </c>
    </row>
    <row r="1050" spans="1:8" x14ac:dyDescent="0.25">
      <c r="A1050" s="26" t="s">
        <v>1541</v>
      </c>
      <c r="B1050" s="27"/>
      <c r="C1050" s="27" t="s">
        <v>1665</v>
      </c>
      <c r="D1050" s="27" t="s">
        <v>1691</v>
      </c>
      <c r="E1050" s="27" t="s">
        <v>1678</v>
      </c>
      <c r="F1050" s="32"/>
      <c r="G1050" s="53">
        <v>276.78102398136298</v>
      </c>
      <c r="H1050" s="30">
        <f t="shared" si="16"/>
        <v>0</v>
      </c>
    </row>
    <row r="1051" spans="1:8" x14ac:dyDescent="0.25">
      <c r="A1051" s="26" t="s">
        <v>1542</v>
      </c>
      <c r="B1051" s="27"/>
      <c r="C1051" s="27" t="s">
        <v>1665</v>
      </c>
      <c r="D1051" s="27" t="s">
        <v>1691</v>
      </c>
      <c r="E1051" s="27" t="s">
        <v>1679</v>
      </c>
      <c r="F1051" s="32"/>
      <c r="G1051" s="53">
        <v>435.96132407210098</v>
      </c>
      <c r="H1051" s="30">
        <f t="shared" si="16"/>
        <v>0</v>
      </c>
    </row>
    <row r="1052" spans="1:8" x14ac:dyDescent="0.25">
      <c r="A1052" s="26" t="s">
        <v>1543</v>
      </c>
      <c r="B1052" s="27"/>
      <c r="C1052" s="27" t="s">
        <v>1665</v>
      </c>
      <c r="D1052" s="27" t="s">
        <v>1691</v>
      </c>
      <c r="E1052" s="27" t="s">
        <v>1680</v>
      </c>
      <c r="F1052" s="32"/>
      <c r="G1052" s="53">
        <v>370.63089183604802</v>
      </c>
      <c r="H1052" s="30">
        <f t="shared" si="16"/>
        <v>0</v>
      </c>
    </row>
    <row r="1053" spans="1:8" x14ac:dyDescent="0.25">
      <c r="A1053" s="26" t="s">
        <v>1544</v>
      </c>
      <c r="B1053" s="27"/>
      <c r="C1053" s="27" t="s">
        <v>1665</v>
      </c>
      <c r="D1053" s="27" t="s">
        <v>1691</v>
      </c>
      <c r="E1053" s="27" t="s">
        <v>1681</v>
      </c>
      <c r="F1053" s="32"/>
      <c r="G1053" s="53">
        <v>253.32251086233401</v>
      </c>
      <c r="H1053" s="30">
        <f t="shared" si="16"/>
        <v>0</v>
      </c>
    </row>
    <row r="1054" spans="1:8" x14ac:dyDescent="0.25">
      <c r="A1054" s="26" t="s">
        <v>1545</v>
      </c>
      <c r="B1054" s="27"/>
      <c r="C1054" s="27" t="s">
        <v>1665</v>
      </c>
      <c r="D1054" s="27" t="s">
        <v>1691</v>
      </c>
      <c r="E1054" s="27" t="s">
        <v>1682</v>
      </c>
      <c r="F1054" s="32"/>
      <c r="G1054" s="53">
        <v>264.101273749315</v>
      </c>
      <c r="H1054" s="30">
        <f t="shared" si="16"/>
        <v>0</v>
      </c>
    </row>
    <row r="1055" spans="1:8" x14ac:dyDescent="0.25">
      <c r="A1055" s="26" t="s">
        <v>1546</v>
      </c>
      <c r="B1055" s="27"/>
      <c r="C1055" s="27" t="s">
        <v>1665</v>
      </c>
      <c r="D1055" s="27" t="s">
        <v>1691</v>
      </c>
      <c r="E1055" s="27" t="s">
        <v>1683</v>
      </c>
      <c r="F1055" s="32"/>
      <c r="G1055" s="53">
        <v>288.406224197744</v>
      </c>
      <c r="H1055" s="30">
        <f t="shared" si="16"/>
        <v>0</v>
      </c>
    </row>
    <row r="1056" spans="1:8" x14ac:dyDescent="0.25">
      <c r="A1056" s="26" t="s">
        <v>1547</v>
      </c>
      <c r="B1056" s="27"/>
      <c r="C1056" s="27" t="s">
        <v>1665</v>
      </c>
      <c r="D1056" s="27" t="s">
        <v>1691</v>
      </c>
      <c r="E1056" s="27" t="s">
        <v>1684</v>
      </c>
      <c r="F1056" s="32"/>
      <c r="G1056" s="53">
        <v>299.93152793190598</v>
      </c>
      <c r="H1056" s="30">
        <f t="shared" si="16"/>
        <v>0</v>
      </c>
    </row>
    <row r="1057" spans="1:8" x14ac:dyDescent="0.25">
      <c r="A1057" s="26" t="s">
        <v>1548</v>
      </c>
      <c r="B1057" s="27"/>
      <c r="C1057" s="27" t="s">
        <v>1665</v>
      </c>
      <c r="D1057" s="27" t="s">
        <v>1691</v>
      </c>
      <c r="E1057" s="27" t="s">
        <v>1685</v>
      </c>
      <c r="F1057" s="32"/>
      <c r="G1057" s="53">
        <v>234.91853745082199</v>
      </c>
      <c r="H1057" s="30">
        <f t="shared" si="16"/>
        <v>0</v>
      </c>
    </row>
    <row r="1058" spans="1:8" x14ac:dyDescent="0.25">
      <c r="A1058" s="26" t="s">
        <v>1549</v>
      </c>
      <c r="B1058" s="27"/>
      <c r="C1058" s="27" t="s">
        <v>1666</v>
      </c>
      <c r="D1058" s="27" t="s">
        <v>1691</v>
      </c>
      <c r="E1058" s="27" t="s">
        <v>1678</v>
      </c>
      <c r="F1058" s="32"/>
      <c r="G1058" s="53">
        <v>292.10366360074403</v>
      </c>
      <c r="H1058" s="30">
        <f t="shared" si="16"/>
        <v>0</v>
      </c>
    </row>
    <row r="1059" spans="1:8" x14ac:dyDescent="0.25">
      <c r="A1059" s="26" t="s">
        <v>1550</v>
      </c>
      <c r="B1059" s="27"/>
      <c r="C1059" s="27" t="s">
        <v>1666</v>
      </c>
      <c r="D1059" s="27" t="s">
        <v>1691</v>
      </c>
      <c r="E1059" s="27" t="s">
        <v>1679</v>
      </c>
      <c r="F1059" s="32"/>
      <c r="G1059" s="53">
        <v>463.51843359884901</v>
      </c>
      <c r="H1059" s="30">
        <f t="shared" si="16"/>
        <v>0</v>
      </c>
    </row>
    <row r="1060" spans="1:8" x14ac:dyDescent="0.25">
      <c r="A1060" s="26" t="s">
        <v>1551</v>
      </c>
      <c r="B1060" s="27"/>
      <c r="C1060" s="27" t="s">
        <v>1666</v>
      </c>
      <c r="D1060" s="27" t="s">
        <v>1691</v>
      </c>
      <c r="E1060" s="27" t="s">
        <v>1680</v>
      </c>
      <c r="F1060" s="32"/>
      <c r="G1060" s="53">
        <v>388.905143899807</v>
      </c>
      <c r="H1060" s="30">
        <f t="shared" si="16"/>
        <v>0</v>
      </c>
    </row>
    <row r="1061" spans="1:8" x14ac:dyDescent="0.25">
      <c r="A1061" s="26" t="s">
        <v>1552</v>
      </c>
      <c r="B1061" s="27"/>
      <c r="C1061" s="27" t="s">
        <v>1666</v>
      </c>
      <c r="D1061" s="27" t="s">
        <v>1691</v>
      </c>
      <c r="E1061" s="27" t="s">
        <v>1681</v>
      </c>
      <c r="F1061" s="32"/>
      <c r="G1061" s="53">
        <v>271.269001155193</v>
      </c>
      <c r="H1061" s="30">
        <f t="shared" si="16"/>
        <v>0</v>
      </c>
    </row>
    <row r="1062" spans="1:8" x14ac:dyDescent="0.25">
      <c r="A1062" s="26" t="s">
        <v>1553</v>
      </c>
      <c r="B1062" s="27"/>
      <c r="C1062" s="27" t="s">
        <v>1666</v>
      </c>
      <c r="D1062" s="27" t="s">
        <v>1691</v>
      </c>
      <c r="E1062" s="27" t="s">
        <v>1682</v>
      </c>
      <c r="F1062" s="32"/>
      <c r="G1062" s="53">
        <v>281.02518947294402</v>
      </c>
      <c r="H1062" s="30">
        <f t="shared" si="16"/>
        <v>0</v>
      </c>
    </row>
    <row r="1063" spans="1:8" x14ac:dyDescent="0.25">
      <c r="A1063" s="26" t="s">
        <v>1554</v>
      </c>
      <c r="B1063" s="27"/>
      <c r="C1063" s="27" t="s">
        <v>1666</v>
      </c>
      <c r="D1063" s="27" t="s">
        <v>1691</v>
      </c>
      <c r="E1063" s="27" t="s">
        <v>1683</v>
      </c>
      <c r="F1063" s="32"/>
      <c r="G1063" s="53">
        <v>304.97599960218599</v>
      </c>
      <c r="H1063" s="30">
        <f t="shared" si="16"/>
        <v>0</v>
      </c>
    </row>
    <row r="1064" spans="1:8" x14ac:dyDescent="0.25">
      <c r="A1064" s="26" t="s">
        <v>1555</v>
      </c>
      <c r="B1064" s="27"/>
      <c r="C1064" s="27" t="s">
        <v>1666</v>
      </c>
      <c r="D1064" s="27" t="s">
        <v>1691</v>
      </c>
      <c r="E1064" s="27" t="s">
        <v>1684</v>
      </c>
      <c r="F1064" s="32"/>
      <c r="G1064" s="53">
        <v>317.51468426799102</v>
      </c>
      <c r="H1064" s="30">
        <f t="shared" si="16"/>
        <v>0</v>
      </c>
    </row>
    <row r="1065" spans="1:8" x14ac:dyDescent="0.25">
      <c r="A1065" s="26" t="s">
        <v>1556</v>
      </c>
      <c r="B1065" s="27"/>
      <c r="C1065" s="27" t="s">
        <v>1666</v>
      </c>
      <c r="D1065" s="27" t="s">
        <v>1691</v>
      </c>
      <c r="E1065" s="27" t="s">
        <v>1685</v>
      </c>
      <c r="F1065" s="32"/>
      <c r="G1065" s="53">
        <v>251.08995167849201</v>
      </c>
      <c r="H1065" s="30">
        <f t="shared" si="16"/>
        <v>0</v>
      </c>
    </row>
    <row r="1066" spans="1:8" x14ac:dyDescent="0.25">
      <c r="A1066" s="26" t="s">
        <v>1557</v>
      </c>
      <c r="B1066" s="27"/>
      <c r="C1066" s="27" t="s">
        <v>1667</v>
      </c>
      <c r="D1066" s="27" t="s">
        <v>1691</v>
      </c>
      <c r="E1066" s="27" t="s">
        <v>1678</v>
      </c>
      <c r="F1066" s="32"/>
      <c r="G1066" s="53">
        <v>347.98989706802899</v>
      </c>
      <c r="H1066" s="30">
        <f t="shared" si="16"/>
        <v>0</v>
      </c>
    </row>
    <row r="1067" spans="1:8" x14ac:dyDescent="0.25">
      <c r="A1067" s="26" t="s">
        <v>1558</v>
      </c>
      <c r="B1067" s="27"/>
      <c r="C1067" s="27" t="s">
        <v>1667</v>
      </c>
      <c r="D1067" s="27" t="s">
        <v>1691</v>
      </c>
      <c r="E1067" s="27" t="s">
        <v>1679</v>
      </c>
      <c r="F1067" s="32"/>
      <c r="G1067" s="53">
        <v>550.66340899898398</v>
      </c>
      <c r="H1067" s="30">
        <f t="shared" si="16"/>
        <v>0</v>
      </c>
    </row>
    <row r="1068" spans="1:8" x14ac:dyDescent="0.25">
      <c r="A1068" s="26" t="s">
        <v>1559</v>
      </c>
      <c r="B1068" s="27"/>
      <c r="C1068" s="27" t="s">
        <v>1667</v>
      </c>
      <c r="D1068" s="27" t="s">
        <v>1691</v>
      </c>
      <c r="E1068" s="27" t="s">
        <v>1680</v>
      </c>
      <c r="F1068" s="32"/>
      <c r="G1068" s="53">
        <v>464.22661355261999</v>
      </c>
      <c r="H1068" s="30">
        <f t="shared" si="16"/>
        <v>0</v>
      </c>
    </row>
    <row r="1069" spans="1:8" x14ac:dyDescent="0.25">
      <c r="A1069" s="26" t="s">
        <v>1560</v>
      </c>
      <c r="B1069" s="27"/>
      <c r="C1069" s="27" t="s">
        <v>1667</v>
      </c>
      <c r="D1069" s="27" t="s">
        <v>1691</v>
      </c>
      <c r="E1069" s="27" t="s">
        <v>1681</v>
      </c>
      <c r="F1069" s="32"/>
      <c r="G1069" s="53">
        <v>323.077714274306</v>
      </c>
      <c r="H1069" s="30">
        <f t="shared" si="16"/>
        <v>0</v>
      </c>
    </row>
    <row r="1070" spans="1:8" x14ac:dyDescent="0.25">
      <c r="A1070" s="26" t="s">
        <v>1561</v>
      </c>
      <c r="B1070" s="27"/>
      <c r="C1070" s="27" t="s">
        <v>1667</v>
      </c>
      <c r="D1070" s="27" t="s">
        <v>1691</v>
      </c>
      <c r="E1070" s="27" t="s">
        <v>1682</v>
      </c>
      <c r="F1070" s="32"/>
      <c r="G1070" s="53">
        <v>333.98529677939899</v>
      </c>
      <c r="H1070" s="30">
        <f t="shared" si="16"/>
        <v>0</v>
      </c>
    </row>
    <row r="1071" spans="1:8" x14ac:dyDescent="0.25">
      <c r="A1071" s="26" t="s">
        <v>1562</v>
      </c>
      <c r="B1071" s="27"/>
      <c r="C1071" s="27" t="s">
        <v>1667</v>
      </c>
      <c r="D1071" s="27" t="s">
        <v>1691</v>
      </c>
      <c r="E1071" s="27" t="s">
        <v>1683</v>
      </c>
      <c r="F1071" s="32"/>
      <c r="G1071" s="53">
        <v>363.85541926807298</v>
      </c>
      <c r="H1071" s="30">
        <f t="shared" si="16"/>
        <v>0</v>
      </c>
    </row>
    <row r="1072" spans="1:8" x14ac:dyDescent="0.25">
      <c r="A1072" s="26" t="s">
        <v>1563</v>
      </c>
      <c r="B1072" s="27"/>
      <c r="C1072" s="27" t="s">
        <v>1667</v>
      </c>
      <c r="D1072" s="27" t="s">
        <v>1691</v>
      </c>
      <c r="E1072" s="27" t="s">
        <v>1684</v>
      </c>
      <c r="F1072" s="32"/>
      <c r="G1072" s="53">
        <v>381.71831627625801</v>
      </c>
      <c r="H1072" s="30">
        <f t="shared" si="16"/>
        <v>0</v>
      </c>
    </row>
    <row r="1073" spans="1:8" x14ac:dyDescent="0.25">
      <c r="A1073" s="26" t="s">
        <v>1564</v>
      </c>
      <c r="B1073" s="27"/>
      <c r="C1073" s="27" t="s">
        <v>1667</v>
      </c>
      <c r="D1073" s="27" t="s">
        <v>1691</v>
      </c>
      <c r="E1073" s="27" t="s">
        <v>1685</v>
      </c>
      <c r="F1073" s="32"/>
      <c r="G1073" s="53">
        <v>300.85710837629102</v>
      </c>
      <c r="H1073" s="30">
        <f t="shared" si="16"/>
        <v>0</v>
      </c>
    </row>
    <row r="1074" spans="1:8" x14ac:dyDescent="0.25">
      <c r="A1074" s="26" t="s">
        <v>1565</v>
      </c>
      <c r="B1074" s="27"/>
      <c r="C1074" s="27" t="s">
        <v>1668</v>
      </c>
      <c r="D1074" s="27" t="s">
        <v>1691</v>
      </c>
      <c r="E1074" s="27" t="s">
        <v>1678</v>
      </c>
      <c r="F1074" s="32"/>
      <c r="G1074" s="53">
        <v>430.43411105804199</v>
      </c>
      <c r="H1074" s="30">
        <f t="shared" si="16"/>
        <v>0</v>
      </c>
    </row>
    <row r="1075" spans="1:8" x14ac:dyDescent="0.25">
      <c r="A1075" s="26" t="s">
        <v>1566</v>
      </c>
      <c r="B1075" s="27"/>
      <c r="C1075" s="27" t="s">
        <v>1668</v>
      </c>
      <c r="D1075" s="27" t="s">
        <v>1691</v>
      </c>
      <c r="E1075" s="27" t="s">
        <v>1679</v>
      </c>
      <c r="F1075" s="32"/>
      <c r="G1075" s="53">
        <v>681.47786765592002</v>
      </c>
      <c r="H1075" s="30">
        <f t="shared" si="16"/>
        <v>0</v>
      </c>
    </row>
    <row r="1076" spans="1:8" x14ac:dyDescent="0.25">
      <c r="A1076" s="26" t="s">
        <v>1567</v>
      </c>
      <c r="B1076" s="27"/>
      <c r="C1076" s="27" t="s">
        <v>1668</v>
      </c>
      <c r="D1076" s="27" t="s">
        <v>1691</v>
      </c>
      <c r="E1076" s="27" t="s">
        <v>1680</v>
      </c>
      <c r="F1076" s="32"/>
      <c r="G1076" s="53">
        <v>574.00437731044497</v>
      </c>
      <c r="H1076" s="30">
        <f t="shared" si="16"/>
        <v>0</v>
      </c>
    </row>
    <row r="1077" spans="1:8" x14ac:dyDescent="0.25">
      <c r="A1077" s="26" t="s">
        <v>1568</v>
      </c>
      <c r="B1077" s="27"/>
      <c r="C1077" s="27" t="s">
        <v>1668</v>
      </c>
      <c r="D1077" s="27" t="s">
        <v>1691</v>
      </c>
      <c r="E1077" s="27" t="s">
        <v>1681</v>
      </c>
      <c r="F1077" s="32"/>
      <c r="G1077" s="53">
        <v>399.46289140388302</v>
      </c>
      <c r="H1077" s="30">
        <f t="shared" si="16"/>
        <v>0</v>
      </c>
    </row>
    <row r="1078" spans="1:8" x14ac:dyDescent="0.25">
      <c r="A1078" s="26" t="s">
        <v>1569</v>
      </c>
      <c r="B1078" s="27"/>
      <c r="C1078" s="27" t="s">
        <v>1668</v>
      </c>
      <c r="D1078" s="27" t="s">
        <v>1691</v>
      </c>
      <c r="E1078" s="27" t="s">
        <v>1682</v>
      </c>
      <c r="F1078" s="32"/>
      <c r="G1078" s="53">
        <v>413.27300620753101</v>
      </c>
      <c r="H1078" s="30">
        <f t="shared" si="16"/>
        <v>0</v>
      </c>
    </row>
    <row r="1079" spans="1:8" x14ac:dyDescent="0.25">
      <c r="A1079" s="26" t="s">
        <v>1570</v>
      </c>
      <c r="B1079" s="27"/>
      <c r="C1079" s="27" t="s">
        <v>1668</v>
      </c>
      <c r="D1079" s="27" t="s">
        <v>1691</v>
      </c>
      <c r="E1079" s="27" t="s">
        <v>1683</v>
      </c>
      <c r="F1079" s="32"/>
      <c r="G1079" s="53">
        <v>449.85044553378901</v>
      </c>
      <c r="H1079" s="30">
        <f t="shared" si="16"/>
        <v>0</v>
      </c>
    </row>
    <row r="1080" spans="1:8" x14ac:dyDescent="0.25">
      <c r="A1080" s="26" t="s">
        <v>1571</v>
      </c>
      <c r="B1080" s="27"/>
      <c r="C1080" s="27" t="s">
        <v>1668</v>
      </c>
      <c r="D1080" s="27" t="s">
        <v>1691</v>
      </c>
      <c r="E1080" s="27" t="s">
        <v>1684</v>
      </c>
      <c r="F1080" s="32"/>
      <c r="G1080" s="53">
        <v>470.93178050890299</v>
      </c>
      <c r="H1080" s="30">
        <f t="shared" si="16"/>
        <v>0</v>
      </c>
    </row>
    <row r="1081" spans="1:8" x14ac:dyDescent="0.25">
      <c r="A1081" s="26" t="s">
        <v>1572</v>
      </c>
      <c r="B1081" s="27"/>
      <c r="C1081" s="27" t="s">
        <v>1668</v>
      </c>
      <c r="D1081" s="27" t="s">
        <v>1691</v>
      </c>
      <c r="E1081" s="27" t="s">
        <v>1685</v>
      </c>
      <c r="F1081" s="32"/>
      <c r="G1081" s="53">
        <v>371.40045929457801</v>
      </c>
      <c r="H1081" s="30">
        <f t="shared" si="16"/>
        <v>0</v>
      </c>
    </row>
    <row r="1082" spans="1:8" x14ac:dyDescent="0.25">
      <c r="A1082" s="26" t="s">
        <v>1573</v>
      </c>
      <c r="B1082" s="27"/>
      <c r="C1082" s="27" t="s">
        <v>1669</v>
      </c>
      <c r="D1082" s="27" t="s">
        <v>1691</v>
      </c>
      <c r="E1082" s="27" t="s">
        <v>1678</v>
      </c>
      <c r="F1082" s="32"/>
      <c r="G1082" s="53">
        <v>587.29284176199701</v>
      </c>
      <c r="H1082" s="30">
        <f t="shared" si="16"/>
        <v>0</v>
      </c>
    </row>
    <row r="1083" spans="1:8" x14ac:dyDescent="0.25">
      <c r="A1083" s="26" t="s">
        <v>1574</v>
      </c>
      <c r="B1083" s="27"/>
      <c r="C1083" s="27" t="s">
        <v>1669</v>
      </c>
      <c r="D1083" s="27" t="s">
        <v>1691</v>
      </c>
      <c r="E1083" s="27" t="s">
        <v>1679</v>
      </c>
      <c r="F1083" s="32"/>
      <c r="G1083" s="53">
        <v>931.86581909391896</v>
      </c>
      <c r="H1083" s="30">
        <f t="shared" si="16"/>
        <v>0</v>
      </c>
    </row>
    <row r="1084" spans="1:8" x14ac:dyDescent="0.25">
      <c r="A1084" s="26" t="s">
        <v>1575</v>
      </c>
      <c r="B1084" s="27"/>
      <c r="C1084" s="27" t="s">
        <v>1669</v>
      </c>
      <c r="D1084" s="27" t="s">
        <v>1691</v>
      </c>
      <c r="E1084" s="27" t="s">
        <v>1680</v>
      </c>
      <c r="F1084" s="32"/>
      <c r="G1084" s="53">
        <v>781.74820566695496</v>
      </c>
      <c r="H1084" s="30">
        <f t="shared" si="16"/>
        <v>0</v>
      </c>
    </row>
    <row r="1085" spans="1:8" x14ac:dyDescent="0.25">
      <c r="A1085" s="26" t="s">
        <v>1576</v>
      </c>
      <c r="B1085" s="27"/>
      <c r="C1085" s="27" t="s">
        <v>1669</v>
      </c>
      <c r="D1085" s="27" t="s">
        <v>1691</v>
      </c>
      <c r="E1085" s="27" t="s">
        <v>1681</v>
      </c>
      <c r="F1085" s="32"/>
      <c r="G1085" s="53">
        <v>549.10344956504696</v>
      </c>
      <c r="H1085" s="30">
        <f t="shared" si="16"/>
        <v>0</v>
      </c>
    </row>
    <row r="1086" spans="1:8" x14ac:dyDescent="0.25">
      <c r="A1086" s="26" t="s">
        <v>1577</v>
      </c>
      <c r="B1086" s="27"/>
      <c r="C1086" s="27" t="s">
        <v>1669</v>
      </c>
      <c r="D1086" s="27" t="s">
        <v>1691</v>
      </c>
      <c r="E1086" s="27" t="s">
        <v>1682</v>
      </c>
      <c r="F1086" s="32"/>
      <c r="G1086" s="53">
        <v>565.48883199644104</v>
      </c>
      <c r="H1086" s="30">
        <f t="shared" si="16"/>
        <v>0</v>
      </c>
    </row>
    <row r="1087" spans="1:8" x14ac:dyDescent="0.25">
      <c r="A1087" s="26" t="s">
        <v>1578</v>
      </c>
      <c r="B1087" s="27"/>
      <c r="C1087" s="27" t="s">
        <v>1669</v>
      </c>
      <c r="D1087" s="27" t="s">
        <v>1691</v>
      </c>
      <c r="E1087" s="27" t="s">
        <v>1683</v>
      </c>
      <c r="F1087" s="32"/>
      <c r="G1087" s="53">
        <v>614.97358610409901</v>
      </c>
      <c r="H1087" s="30">
        <f t="shared" si="16"/>
        <v>0</v>
      </c>
    </row>
    <row r="1088" spans="1:8" x14ac:dyDescent="0.25">
      <c r="A1088" s="26" t="s">
        <v>1579</v>
      </c>
      <c r="B1088" s="27"/>
      <c r="C1088" s="27" t="s">
        <v>1669</v>
      </c>
      <c r="D1088" s="27" t="s">
        <v>1691</v>
      </c>
      <c r="E1088" s="27" t="s">
        <v>1684</v>
      </c>
      <c r="F1088" s="32"/>
      <c r="G1088" s="53">
        <v>647.16165549205198</v>
      </c>
      <c r="H1088" s="30">
        <f t="shared" si="16"/>
        <v>0</v>
      </c>
    </row>
    <row r="1089" spans="1:9" ht="15.75" thickBot="1" x14ac:dyDescent="0.3">
      <c r="A1089" s="28" t="s">
        <v>1580</v>
      </c>
      <c r="B1089" s="29"/>
      <c r="C1089" s="29" t="s">
        <v>1669</v>
      </c>
      <c r="D1089" s="29" t="s">
        <v>1691</v>
      </c>
      <c r="E1089" s="29" t="s">
        <v>1685</v>
      </c>
      <c r="F1089" s="40"/>
      <c r="G1089" s="55">
        <v>511.89188451855603</v>
      </c>
      <c r="H1089" s="31">
        <f t="shared" si="16"/>
        <v>0</v>
      </c>
    </row>
    <row r="1090" spans="1:9" ht="15.75" thickBot="1" x14ac:dyDescent="0.3">
      <c r="B1090" s="20"/>
      <c r="C1090" s="21"/>
      <c r="D1090" s="22"/>
      <c r="E1090" s="23"/>
      <c r="F1090" s="23"/>
      <c r="G1090" s="24"/>
    </row>
    <row r="1091" spans="1:9" ht="15.75" thickBot="1" x14ac:dyDescent="0.3">
      <c r="A1091" s="16" t="s">
        <v>26</v>
      </c>
      <c r="B1091" s="35" t="s">
        <v>1688</v>
      </c>
      <c r="C1091" s="35"/>
      <c r="D1091" s="35"/>
      <c r="E1091" s="35"/>
      <c r="F1091" s="35">
        <f>SUM(F2:F1089)</f>
        <v>0</v>
      </c>
      <c r="G1091" s="79">
        <f>SUMPRODUCT($F$2:$F$1089,G$2:G$1089)</f>
        <v>0</v>
      </c>
    </row>
    <row r="1092" spans="1:9" ht="15.75" thickBot="1" x14ac:dyDescent="0.3">
      <c r="B1092" s="20"/>
      <c r="C1092" s="21"/>
      <c r="D1092" s="22"/>
      <c r="E1092" s="23"/>
      <c r="F1092" s="23"/>
      <c r="G1092" s="24"/>
    </row>
    <row r="1093" spans="1:9" x14ac:dyDescent="0.25">
      <c r="A1093" s="2" t="s">
        <v>507</v>
      </c>
      <c r="B1093" s="6"/>
      <c r="C1093" s="6" t="s">
        <v>1689</v>
      </c>
      <c r="D1093" s="6"/>
      <c r="E1093" s="6" t="s">
        <v>1686</v>
      </c>
      <c r="F1093" s="6" t="s">
        <v>6</v>
      </c>
      <c r="G1093" s="6" t="s">
        <v>1687</v>
      </c>
      <c r="H1093" s="7" t="s">
        <v>1699</v>
      </c>
    </row>
    <row r="1094" spans="1:9" x14ac:dyDescent="0.25">
      <c r="A1094" s="26" t="s">
        <v>1404</v>
      </c>
      <c r="B1094" s="36"/>
      <c r="C1094" s="37">
        <v>2</v>
      </c>
      <c r="D1094" s="36"/>
      <c r="E1094" s="27" t="s">
        <v>1678</v>
      </c>
      <c r="F1094" s="32"/>
      <c r="G1094" s="53">
        <v>38.044793950730202</v>
      </c>
      <c r="H1094" s="30">
        <f>G1094*F1094</f>
        <v>0</v>
      </c>
      <c r="I1094" s="25"/>
    </row>
    <row r="1095" spans="1:9" x14ac:dyDescent="0.25">
      <c r="A1095" s="26" t="s">
        <v>1405</v>
      </c>
      <c r="B1095" s="36"/>
      <c r="C1095" s="37">
        <v>2</v>
      </c>
      <c r="D1095" s="36"/>
      <c r="E1095" s="27" t="s">
        <v>1679</v>
      </c>
      <c r="F1095" s="32"/>
      <c r="G1095" s="53">
        <v>66.4261300453378</v>
      </c>
      <c r="H1095" s="30">
        <f t="shared" ref="H1095:H1158" si="17">G1095*F1095</f>
        <v>0</v>
      </c>
      <c r="I1095" s="25"/>
    </row>
    <row r="1096" spans="1:9" x14ac:dyDescent="0.25">
      <c r="A1096" s="26" t="s">
        <v>1406</v>
      </c>
      <c r="B1096" s="36"/>
      <c r="C1096" s="37">
        <v>2</v>
      </c>
      <c r="D1096" s="36"/>
      <c r="E1096" s="27" t="s">
        <v>1680</v>
      </c>
      <c r="F1096" s="32"/>
      <c r="G1096" s="53">
        <v>55.116314732135599</v>
      </c>
      <c r="H1096" s="30">
        <f t="shared" si="17"/>
        <v>0</v>
      </c>
      <c r="I1096" s="25"/>
    </row>
    <row r="1097" spans="1:9" x14ac:dyDescent="0.25">
      <c r="A1097" s="26" t="s">
        <v>1407</v>
      </c>
      <c r="B1097" s="36"/>
      <c r="C1097" s="37">
        <v>2</v>
      </c>
      <c r="D1097" s="36"/>
      <c r="E1097" s="27" t="s">
        <v>1681</v>
      </c>
      <c r="F1097" s="32"/>
      <c r="G1097" s="53">
        <v>41.703996280563501</v>
      </c>
      <c r="H1097" s="30">
        <f t="shared" si="17"/>
        <v>0</v>
      </c>
      <c r="I1097" s="25"/>
    </row>
    <row r="1098" spans="1:9" x14ac:dyDescent="0.25">
      <c r="A1098" s="26" t="s">
        <v>1408</v>
      </c>
      <c r="B1098" s="36"/>
      <c r="C1098" s="37">
        <v>2</v>
      </c>
      <c r="D1098" s="36"/>
      <c r="E1098" s="27" t="s">
        <v>1682</v>
      </c>
      <c r="F1098" s="32"/>
      <c r="G1098" s="53">
        <v>39.078284017466302</v>
      </c>
      <c r="H1098" s="30">
        <f t="shared" si="17"/>
        <v>0</v>
      </c>
      <c r="I1098" s="25"/>
    </row>
    <row r="1099" spans="1:9" x14ac:dyDescent="0.25">
      <c r="A1099" s="26" t="s">
        <v>1409</v>
      </c>
      <c r="B1099" s="36"/>
      <c r="C1099" s="37">
        <v>2</v>
      </c>
      <c r="D1099" s="36"/>
      <c r="E1099" s="27" t="s">
        <v>1683</v>
      </c>
      <c r="F1099" s="32"/>
      <c r="G1099" s="53">
        <v>44.631066404371303</v>
      </c>
      <c r="H1099" s="30">
        <f t="shared" si="17"/>
        <v>0</v>
      </c>
      <c r="I1099" s="25"/>
    </row>
    <row r="1100" spans="1:9" x14ac:dyDescent="0.25">
      <c r="A1100" s="26" t="s">
        <v>1410</v>
      </c>
      <c r="B1100" s="36"/>
      <c r="C1100" s="37">
        <v>2</v>
      </c>
      <c r="D1100" s="36"/>
      <c r="E1100" s="27" t="s">
        <v>1684</v>
      </c>
      <c r="F1100" s="32"/>
      <c r="G1100" s="53">
        <v>49.395989359940899</v>
      </c>
      <c r="H1100" s="30">
        <f t="shared" si="17"/>
        <v>0</v>
      </c>
      <c r="I1100" s="25"/>
    </row>
    <row r="1101" spans="1:9" x14ac:dyDescent="0.25">
      <c r="A1101" s="26" t="s">
        <v>1411</v>
      </c>
      <c r="B1101" s="36"/>
      <c r="C1101" s="37">
        <v>2</v>
      </c>
      <c r="D1101" s="36"/>
      <c r="E1101" s="27" t="s">
        <v>1685</v>
      </c>
      <c r="F1101" s="32"/>
      <c r="G1101" s="53">
        <v>39.514980055338697</v>
      </c>
      <c r="H1101" s="30">
        <f t="shared" si="17"/>
        <v>0</v>
      </c>
      <c r="I1101" s="25"/>
    </row>
    <row r="1102" spans="1:9" x14ac:dyDescent="0.25">
      <c r="A1102" s="26" t="s">
        <v>1412</v>
      </c>
      <c r="B1102" s="36"/>
      <c r="C1102" s="37">
        <v>3</v>
      </c>
      <c r="D1102" s="36"/>
      <c r="E1102" s="27" t="s">
        <v>1678</v>
      </c>
      <c r="F1102" s="32"/>
      <c r="G1102" s="53">
        <v>25.363195967153501</v>
      </c>
      <c r="H1102" s="30">
        <f t="shared" si="17"/>
        <v>0</v>
      </c>
      <c r="I1102" s="25"/>
    </row>
    <row r="1103" spans="1:9" x14ac:dyDescent="0.25">
      <c r="A1103" s="26" t="s">
        <v>1413</v>
      </c>
      <c r="B1103" s="36"/>
      <c r="C1103" s="37">
        <v>3</v>
      </c>
      <c r="D1103" s="36"/>
      <c r="E1103" s="27" t="s">
        <v>1679</v>
      </c>
      <c r="F1103" s="32"/>
      <c r="G1103" s="53">
        <v>44.284086696891897</v>
      </c>
      <c r="H1103" s="30">
        <f t="shared" si="17"/>
        <v>0</v>
      </c>
      <c r="I1103" s="25"/>
    </row>
    <row r="1104" spans="1:9" x14ac:dyDescent="0.25">
      <c r="A1104" s="26" t="s">
        <v>1414</v>
      </c>
      <c r="B1104" s="36"/>
      <c r="C1104" s="37">
        <v>3</v>
      </c>
      <c r="D1104" s="36"/>
      <c r="E1104" s="27" t="s">
        <v>1680</v>
      </c>
      <c r="F1104" s="32"/>
      <c r="G1104" s="53">
        <v>36.744209821423702</v>
      </c>
      <c r="H1104" s="30">
        <f t="shared" si="17"/>
        <v>0</v>
      </c>
      <c r="I1104" s="25"/>
    </row>
    <row r="1105" spans="1:9" x14ac:dyDescent="0.25">
      <c r="A1105" s="26" t="s">
        <v>1415</v>
      </c>
      <c r="B1105" s="36"/>
      <c r="C1105" s="37">
        <v>3</v>
      </c>
      <c r="D1105" s="36"/>
      <c r="E1105" s="27" t="s">
        <v>1681</v>
      </c>
      <c r="F1105" s="32"/>
      <c r="G1105" s="53">
        <v>27.8026641870423</v>
      </c>
      <c r="H1105" s="30">
        <f t="shared" si="17"/>
        <v>0</v>
      </c>
      <c r="I1105" s="25"/>
    </row>
    <row r="1106" spans="1:9" x14ac:dyDescent="0.25">
      <c r="A1106" s="26" t="s">
        <v>1416</v>
      </c>
      <c r="B1106" s="36"/>
      <c r="C1106" s="37">
        <v>3</v>
      </c>
      <c r="D1106" s="36"/>
      <c r="E1106" s="27" t="s">
        <v>1682</v>
      </c>
      <c r="F1106" s="32"/>
      <c r="G1106" s="53">
        <v>26.052189344977599</v>
      </c>
      <c r="H1106" s="30">
        <f t="shared" si="17"/>
        <v>0</v>
      </c>
      <c r="I1106" s="25"/>
    </row>
    <row r="1107" spans="1:9" x14ac:dyDescent="0.25">
      <c r="A1107" s="26" t="s">
        <v>1417</v>
      </c>
      <c r="B1107" s="36"/>
      <c r="C1107" s="37">
        <v>3</v>
      </c>
      <c r="D1107" s="36"/>
      <c r="E1107" s="27" t="s">
        <v>1683</v>
      </c>
      <c r="F1107" s="32"/>
      <c r="G1107" s="53">
        <v>29.754044269581001</v>
      </c>
      <c r="H1107" s="30">
        <f t="shared" si="17"/>
        <v>0</v>
      </c>
      <c r="I1107" s="25"/>
    </row>
    <row r="1108" spans="1:9" x14ac:dyDescent="0.25">
      <c r="A1108" s="26" t="s">
        <v>1418</v>
      </c>
      <c r="B1108" s="36"/>
      <c r="C1108" s="37">
        <v>3</v>
      </c>
      <c r="D1108" s="36"/>
      <c r="E1108" s="27" t="s">
        <v>1684</v>
      </c>
      <c r="F1108" s="32"/>
      <c r="G1108" s="53">
        <v>32.930659573293902</v>
      </c>
      <c r="H1108" s="30">
        <f t="shared" si="17"/>
        <v>0</v>
      </c>
      <c r="I1108" s="25"/>
    </row>
    <row r="1109" spans="1:9" x14ac:dyDescent="0.25">
      <c r="A1109" s="26" t="s">
        <v>1419</v>
      </c>
      <c r="B1109" s="36"/>
      <c r="C1109" s="37">
        <v>3</v>
      </c>
      <c r="D1109" s="36"/>
      <c r="E1109" s="27" t="s">
        <v>1685</v>
      </c>
      <c r="F1109" s="32"/>
      <c r="G1109" s="53">
        <v>26.3433200368925</v>
      </c>
      <c r="H1109" s="30">
        <f t="shared" si="17"/>
        <v>0</v>
      </c>
      <c r="I1109" s="25"/>
    </row>
    <row r="1110" spans="1:9" x14ac:dyDescent="0.25">
      <c r="A1110" s="26" t="s">
        <v>1420</v>
      </c>
      <c r="B1110" s="36"/>
      <c r="C1110" s="37">
        <v>4</v>
      </c>
      <c r="D1110" s="36"/>
      <c r="E1110" s="27" t="s">
        <v>1678</v>
      </c>
      <c r="F1110" s="32"/>
      <c r="G1110" s="53">
        <v>19.022396975365101</v>
      </c>
      <c r="H1110" s="30">
        <f t="shared" si="17"/>
        <v>0</v>
      </c>
      <c r="I1110" s="25"/>
    </row>
    <row r="1111" spans="1:9" x14ac:dyDescent="0.25">
      <c r="A1111" s="26" t="s">
        <v>1421</v>
      </c>
      <c r="B1111" s="36"/>
      <c r="C1111" s="37">
        <v>4</v>
      </c>
      <c r="D1111" s="36"/>
      <c r="E1111" s="27" t="s">
        <v>1679</v>
      </c>
      <c r="F1111" s="32"/>
      <c r="G1111" s="53">
        <v>33.213065022668999</v>
      </c>
      <c r="H1111" s="30">
        <f t="shared" si="17"/>
        <v>0</v>
      </c>
      <c r="I1111" s="25"/>
    </row>
    <row r="1112" spans="1:9" x14ac:dyDescent="0.25">
      <c r="A1112" s="26" t="s">
        <v>1422</v>
      </c>
      <c r="B1112" s="36"/>
      <c r="C1112" s="37">
        <v>4</v>
      </c>
      <c r="D1112" s="36"/>
      <c r="E1112" s="27" t="s">
        <v>1680</v>
      </c>
      <c r="F1112" s="32"/>
      <c r="G1112" s="53">
        <v>27.5581573660677</v>
      </c>
      <c r="H1112" s="30">
        <f t="shared" si="17"/>
        <v>0</v>
      </c>
      <c r="I1112" s="25"/>
    </row>
    <row r="1113" spans="1:9" x14ac:dyDescent="0.25">
      <c r="A1113" s="26" t="s">
        <v>1423</v>
      </c>
      <c r="B1113" s="36"/>
      <c r="C1113" s="37">
        <v>4</v>
      </c>
      <c r="D1113" s="36"/>
      <c r="E1113" s="27" t="s">
        <v>1681</v>
      </c>
      <c r="F1113" s="32"/>
      <c r="G1113" s="53">
        <v>20.8519981402818</v>
      </c>
      <c r="H1113" s="30">
        <f t="shared" si="17"/>
        <v>0</v>
      </c>
      <c r="I1113" s="25"/>
    </row>
    <row r="1114" spans="1:9" x14ac:dyDescent="0.25">
      <c r="A1114" s="26" t="s">
        <v>1424</v>
      </c>
      <c r="B1114" s="36"/>
      <c r="C1114" s="37">
        <v>4</v>
      </c>
      <c r="D1114" s="36"/>
      <c r="E1114" s="27" t="s">
        <v>1682</v>
      </c>
      <c r="F1114" s="32"/>
      <c r="G1114" s="53">
        <v>19.539142008733201</v>
      </c>
      <c r="H1114" s="30">
        <f t="shared" si="17"/>
        <v>0</v>
      </c>
      <c r="I1114" s="25"/>
    </row>
    <row r="1115" spans="1:9" x14ac:dyDescent="0.25">
      <c r="A1115" s="26" t="s">
        <v>1425</v>
      </c>
      <c r="B1115" s="36"/>
      <c r="C1115" s="37">
        <v>4</v>
      </c>
      <c r="D1115" s="36"/>
      <c r="E1115" s="27" t="s">
        <v>1683</v>
      </c>
      <c r="F1115" s="32"/>
      <c r="G1115" s="53">
        <v>22.315533202185701</v>
      </c>
      <c r="H1115" s="30">
        <f t="shared" si="17"/>
        <v>0</v>
      </c>
      <c r="I1115" s="25"/>
    </row>
    <row r="1116" spans="1:9" x14ac:dyDescent="0.25">
      <c r="A1116" s="26" t="s">
        <v>1426</v>
      </c>
      <c r="B1116" s="36"/>
      <c r="C1116" s="37">
        <v>4</v>
      </c>
      <c r="D1116" s="36"/>
      <c r="E1116" s="27" t="s">
        <v>1684</v>
      </c>
      <c r="F1116" s="32"/>
      <c r="G1116" s="53">
        <v>24.6979946799704</v>
      </c>
      <c r="H1116" s="30">
        <f t="shared" si="17"/>
        <v>0</v>
      </c>
      <c r="I1116" s="25"/>
    </row>
    <row r="1117" spans="1:9" x14ac:dyDescent="0.25">
      <c r="A1117" s="26" t="s">
        <v>1427</v>
      </c>
      <c r="B1117" s="36"/>
      <c r="C1117" s="37">
        <v>4</v>
      </c>
      <c r="D1117" s="36"/>
      <c r="E1117" s="27" t="s">
        <v>1685</v>
      </c>
      <c r="F1117" s="32"/>
      <c r="G1117" s="53">
        <v>19.757490027669402</v>
      </c>
      <c r="H1117" s="30">
        <f t="shared" si="17"/>
        <v>0</v>
      </c>
      <c r="I1117" s="25"/>
    </row>
    <row r="1118" spans="1:9" x14ac:dyDescent="0.25">
      <c r="A1118" s="26" t="s">
        <v>1428</v>
      </c>
      <c r="B1118" s="36"/>
      <c r="C1118" s="37">
        <v>5</v>
      </c>
      <c r="D1118" s="36"/>
      <c r="E1118" s="27" t="s">
        <v>1678</v>
      </c>
      <c r="F1118" s="32"/>
      <c r="G1118" s="53">
        <v>15.217917580292101</v>
      </c>
      <c r="H1118" s="30">
        <f t="shared" si="17"/>
        <v>0</v>
      </c>
      <c r="I1118" s="25"/>
    </row>
    <row r="1119" spans="1:9" x14ac:dyDescent="0.25">
      <c r="A1119" s="26" t="s">
        <v>1429</v>
      </c>
      <c r="B1119" s="36"/>
      <c r="C1119" s="37">
        <v>5</v>
      </c>
      <c r="D1119" s="36"/>
      <c r="E1119" s="27" t="s">
        <v>1679</v>
      </c>
      <c r="F1119" s="32"/>
      <c r="G1119" s="53">
        <v>26.5704520181352</v>
      </c>
      <c r="H1119" s="30">
        <f t="shared" si="17"/>
        <v>0</v>
      </c>
      <c r="I1119" s="25"/>
    </row>
    <row r="1120" spans="1:9" x14ac:dyDescent="0.25">
      <c r="A1120" s="26" t="s">
        <v>1430</v>
      </c>
      <c r="B1120" s="36"/>
      <c r="C1120" s="37">
        <v>5</v>
      </c>
      <c r="D1120" s="36"/>
      <c r="E1120" s="27" t="s">
        <v>1680</v>
      </c>
      <c r="F1120" s="32"/>
      <c r="G1120" s="53">
        <v>22.046525892854302</v>
      </c>
      <c r="H1120" s="30">
        <f t="shared" si="17"/>
        <v>0</v>
      </c>
      <c r="I1120" s="25"/>
    </row>
    <row r="1121" spans="1:9" x14ac:dyDescent="0.25">
      <c r="A1121" s="26" t="s">
        <v>1431</v>
      </c>
      <c r="B1121" s="36"/>
      <c r="C1121" s="37">
        <v>5</v>
      </c>
      <c r="D1121" s="36"/>
      <c r="E1121" s="27" t="s">
        <v>1681</v>
      </c>
      <c r="F1121" s="32"/>
      <c r="G1121" s="53">
        <v>16.681598512225399</v>
      </c>
      <c r="H1121" s="30">
        <f t="shared" si="17"/>
        <v>0</v>
      </c>
      <c r="I1121" s="25"/>
    </row>
    <row r="1122" spans="1:9" x14ac:dyDescent="0.25">
      <c r="A1122" s="26" t="s">
        <v>1432</v>
      </c>
      <c r="B1122" s="36"/>
      <c r="C1122" s="37">
        <v>5</v>
      </c>
      <c r="D1122" s="36"/>
      <c r="E1122" s="27" t="s">
        <v>1682</v>
      </c>
      <c r="F1122" s="32"/>
      <c r="G1122" s="53">
        <v>15.631313606986501</v>
      </c>
      <c r="H1122" s="30">
        <f t="shared" si="17"/>
        <v>0</v>
      </c>
      <c r="I1122" s="25"/>
    </row>
    <row r="1123" spans="1:9" x14ac:dyDescent="0.25">
      <c r="A1123" s="26" t="s">
        <v>1433</v>
      </c>
      <c r="B1123" s="36"/>
      <c r="C1123" s="37">
        <v>5</v>
      </c>
      <c r="D1123" s="36"/>
      <c r="E1123" s="27" t="s">
        <v>1683</v>
      </c>
      <c r="F1123" s="32"/>
      <c r="G1123" s="53">
        <v>17.852426561748601</v>
      </c>
      <c r="H1123" s="30">
        <f t="shared" si="17"/>
        <v>0</v>
      </c>
      <c r="I1123" s="25"/>
    </row>
    <row r="1124" spans="1:9" x14ac:dyDescent="0.25">
      <c r="A1124" s="26" t="s">
        <v>1434</v>
      </c>
      <c r="B1124" s="36"/>
      <c r="C1124" s="37">
        <v>5</v>
      </c>
      <c r="D1124" s="36"/>
      <c r="E1124" s="27" t="s">
        <v>1684</v>
      </c>
      <c r="F1124" s="32"/>
      <c r="G1124" s="53">
        <v>19.758395743976401</v>
      </c>
      <c r="H1124" s="30">
        <f t="shared" si="17"/>
        <v>0</v>
      </c>
      <c r="I1124" s="25"/>
    </row>
    <row r="1125" spans="1:9" x14ac:dyDescent="0.25">
      <c r="A1125" s="26" t="s">
        <v>1435</v>
      </c>
      <c r="B1125" s="36"/>
      <c r="C1125" s="37">
        <v>5</v>
      </c>
      <c r="D1125" s="36"/>
      <c r="E1125" s="27" t="s">
        <v>1685</v>
      </c>
      <c r="F1125" s="32"/>
      <c r="G1125" s="53">
        <v>15.805992022135401</v>
      </c>
      <c r="H1125" s="30">
        <f t="shared" si="17"/>
        <v>0</v>
      </c>
      <c r="I1125" s="25"/>
    </row>
    <row r="1126" spans="1:9" x14ac:dyDescent="0.25">
      <c r="A1126" s="26" t="s">
        <v>1436</v>
      </c>
      <c r="B1126" s="36"/>
      <c r="C1126" s="37">
        <v>6</v>
      </c>
      <c r="D1126" s="36"/>
      <c r="E1126" s="27" t="s">
        <v>1678</v>
      </c>
      <c r="F1126" s="32"/>
      <c r="G1126" s="53">
        <v>12.681597983576699</v>
      </c>
      <c r="H1126" s="30">
        <f t="shared" si="17"/>
        <v>0</v>
      </c>
      <c r="I1126" s="25"/>
    </row>
    <row r="1127" spans="1:9" x14ac:dyDescent="0.25">
      <c r="A1127" s="26" t="s">
        <v>1437</v>
      </c>
      <c r="B1127" s="36"/>
      <c r="C1127" s="37">
        <v>6</v>
      </c>
      <c r="D1127" s="36"/>
      <c r="E1127" s="27" t="s">
        <v>1679</v>
      </c>
      <c r="F1127" s="32"/>
      <c r="G1127" s="53">
        <v>22.142043348445998</v>
      </c>
      <c r="H1127" s="30">
        <f t="shared" si="17"/>
        <v>0</v>
      </c>
      <c r="I1127" s="25"/>
    </row>
    <row r="1128" spans="1:9" x14ac:dyDescent="0.25">
      <c r="A1128" s="26" t="s">
        <v>1438</v>
      </c>
      <c r="B1128" s="36"/>
      <c r="C1128" s="37">
        <v>6</v>
      </c>
      <c r="D1128" s="36"/>
      <c r="E1128" s="27" t="s">
        <v>1680</v>
      </c>
      <c r="F1128" s="32"/>
      <c r="G1128" s="53">
        <v>18.372104910711901</v>
      </c>
      <c r="H1128" s="30">
        <f t="shared" si="17"/>
        <v>0</v>
      </c>
      <c r="I1128" s="25"/>
    </row>
    <row r="1129" spans="1:9" x14ac:dyDescent="0.25">
      <c r="A1129" s="26" t="s">
        <v>1439</v>
      </c>
      <c r="B1129" s="36"/>
      <c r="C1129" s="37">
        <v>6</v>
      </c>
      <c r="D1129" s="36"/>
      <c r="E1129" s="27" t="s">
        <v>1681</v>
      </c>
      <c r="F1129" s="32"/>
      <c r="G1129" s="53">
        <v>13.9013320935212</v>
      </c>
      <c r="H1129" s="30">
        <f t="shared" si="17"/>
        <v>0</v>
      </c>
      <c r="I1129" s="25"/>
    </row>
    <row r="1130" spans="1:9" x14ac:dyDescent="0.25">
      <c r="A1130" s="26" t="s">
        <v>1440</v>
      </c>
      <c r="B1130" s="36"/>
      <c r="C1130" s="37">
        <v>6</v>
      </c>
      <c r="D1130" s="36"/>
      <c r="E1130" s="27" t="s">
        <v>1682</v>
      </c>
      <c r="F1130" s="32"/>
      <c r="G1130" s="53">
        <v>13.0260946724887</v>
      </c>
      <c r="H1130" s="30">
        <f t="shared" si="17"/>
        <v>0</v>
      </c>
      <c r="I1130" s="25"/>
    </row>
    <row r="1131" spans="1:9" x14ac:dyDescent="0.25">
      <c r="A1131" s="26" t="s">
        <v>1441</v>
      </c>
      <c r="B1131" s="36"/>
      <c r="C1131" s="37">
        <v>6</v>
      </c>
      <c r="D1131" s="36"/>
      <c r="E1131" s="27" t="s">
        <v>1683</v>
      </c>
      <c r="F1131" s="32"/>
      <c r="G1131" s="53">
        <v>14.877022134790501</v>
      </c>
      <c r="H1131" s="30">
        <f t="shared" si="17"/>
        <v>0</v>
      </c>
      <c r="I1131" s="25"/>
    </row>
    <row r="1132" spans="1:9" x14ac:dyDescent="0.25">
      <c r="A1132" s="26" t="s">
        <v>1442</v>
      </c>
      <c r="B1132" s="36"/>
      <c r="C1132" s="37">
        <v>6</v>
      </c>
      <c r="D1132" s="36"/>
      <c r="E1132" s="27" t="s">
        <v>1684</v>
      </c>
      <c r="F1132" s="32"/>
      <c r="G1132" s="53">
        <v>16.465329786647001</v>
      </c>
      <c r="H1132" s="30">
        <f t="shared" si="17"/>
        <v>0</v>
      </c>
      <c r="I1132" s="25"/>
    </row>
    <row r="1133" spans="1:9" x14ac:dyDescent="0.25">
      <c r="A1133" s="26" t="s">
        <v>1443</v>
      </c>
      <c r="B1133" s="36"/>
      <c r="C1133" s="37">
        <v>6</v>
      </c>
      <c r="D1133" s="36"/>
      <c r="E1133" s="27" t="s">
        <v>1685</v>
      </c>
      <c r="F1133" s="32"/>
      <c r="G1133" s="53">
        <v>13.1716600184462</v>
      </c>
      <c r="H1133" s="30">
        <f t="shared" si="17"/>
        <v>0</v>
      </c>
      <c r="I1133" s="25"/>
    </row>
    <row r="1134" spans="1:9" x14ac:dyDescent="0.25">
      <c r="A1134" s="26" t="s">
        <v>1444</v>
      </c>
      <c r="B1134" s="36"/>
      <c r="C1134" s="37">
        <v>7</v>
      </c>
      <c r="D1134" s="36"/>
      <c r="E1134" s="27" t="s">
        <v>1678</v>
      </c>
      <c r="F1134" s="32"/>
      <c r="G1134" s="53">
        <v>10.869941128780001</v>
      </c>
      <c r="H1134" s="30">
        <f t="shared" si="17"/>
        <v>0</v>
      </c>
      <c r="I1134" s="25"/>
    </row>
    <row r="1135" spans="1:9" x14ac:dyDescent="0.25">
      <c r="A1135" s="26" t="s">
        <v>1445</v>
      </c>
      <c r="B1135" s="36"/>
      <c r="C1135" s="37">
        <v>7</v>
      </c>
      <c r="D1135" s="36"/>
      <c r="E1135" s="27" t="s">
        <v>1679</v>
      </c>
      <c r="F1135" s="32"/>
      <c r="G1135" s="53">
        <v>18.978894298667999</v>
      </c>
      <c r="H1135" s="30">
        <f t="shared" si="17"/>
        <v>0</v>
      </c>
      <c r="I1135" s="25"/>
    </row>
    <row r="1136" spans="1:9" x14ac:dyDescent="0.25">
      <c r="A1136" s="26" t="s">
        <v>1446</v>
      </c>
      <c r="B1136" s="36"/>
      <c r="C1136" s="37">
        <v>7</v>
      </c>
      <c r="D1136" s="36"/>
      <c r="E1136" s="27" t="s">
        <v>1680</v>
      </c>
      <c r="F1136" s="32"/>
      <c r="G1136" s="53">
        <v>15.7475184948958</v>
      </c>
      <c r="H1136" s="30">
        <f t="shared" si="17"/>
        <v>0</v>
      </c>
      <c r="I1136" s="25"/>
    </row>
    <row r="1137" spans="1:9" x14ac:dyDescent="0.25">
      <c r="A1137" s="26" t="s">
        <v>1447</v>
      </c>
      <c r="B1137" s="36"/>
      <c r="C1137" s="37">
        <v>7</v>
      </c>
      <c r="D1137" s="36"/>
      <c r="E1137" s="27" t="s">
        <v>1681</v>
      </c>
      <c r="F1137" s="32"/>
      <c r="G1137" s="53">
        <v>11.9154275087324</v>
      </c>
      <c r="H1137" s="30">
        <f t="shared" si="17"/>
        <v>0</v>
      </c>
      <c r="I1137" s="25"/>
    </row>
    <row r="1138" spans="1:9" x14ac:dyDescent="0.25">
      <c r="A1138" s="26" t="s">
        <v>1448</v>
      </c>
      <c r="B1138" s="36"/>
      <c r="C1138" s="37">
        <v>7</v>
      </c>
      <c r="D1138" s="36"/>
      <c r="E1138" s="27" t="s">
        <v>1682</v>
      </c>
      <c r="F1138" s="32"/>
      <c r="G1138" s="53">
        <v>11.165224004990399</v>
      </c>
      <c r="H1138" s="30">
        <f t="shared" si="17"/>
        <v>0</v>
      </c>
      <c r="I1138" s="25"/>
    </row>
    <row r="1139" spans="1:9" x14ac:dyDescent="0.25">
      <c r="A1139" s="26" t="s">
        <v>1449</v>
      </c>
      <c r="B1139" s="36"/>
      <c r="C1139" s="37">
        <v>7</v>
      </c>
      <c r="D1139" s="36"/>
      <c r="E1139" s="27" t="s">
        <v>1683</v>
      </c>
      <c r="F1139" s="32"/>
      <c r="G1139" s="53">
        <v>12.7517332583919</v>
      </c>
      <c r="H1139" s="30">
        <f t="shared" si="17"/>
        <v>0</v>
      </c>
      <c r="I1139" s="25"/>
    </row>
    <row r="1140" spans="1:9" x14ac:dyDescent="0.25">
      <c r="A1140" s="26" t="s">
        <v>1450</v>
      </c>
      <c r="B1140" s="36"/>
      <c r="C1140" s="37">
        <v>7</v>
      </c>
      <c r="D1140" s="36"/>
      <c r="E1140" s="27" t="s">
        <v>1684</v>
      </c>
      <c r="F1140" s="32"/>
      <c r="G1140" s="53">
        <v>14.113139817125999</v>
      </c>
      <c r="H1140" s="30">
        <f t="shared" si="17"/>
        <v>0</v>
      </c>
      <c r="I1140" s="25"/>
    </row>
    <row r="1141" spans="1:9" x14ac:dyDescent="0.25">
      <c r="A1141" s="26" t="s">
        <v>1451</v>
      </c>
      <c r="B1141" s="36"/>
      <c r="C1141" s="37">
        <v>7</v>
      </c>
      <c r="D1141" s="36"/>
      <c r="E1141" s="27" t="s">
        <v>1685</v>
      </c>
      <c r="F1141" s="32"/>
      <c r="G1141" s="53">
        <v>11.289994301525301</v>
      </c>
      <c r="H1141" s="30">
        <f t="shared" si="17"/>
        <v>0</v>
      </c>
      <c r="I1141" s="25"/>
    </row>
    <row r="1142" spans="1:9" x14ac:dyDescent="0.25">
      <c r="A1142" s="26" t="s">
        <v>1452</v>
      </c>
      <c r="B1142" s="36"/>
      <c r="C1142" s="37">
        <v>8</v>
      </c>
      <c r="D1142" s="36"/>
      <c r="E1142" s="27" t="s">
        <v>1678</v>
      </c>
      <c r="F1142" s="32"/>
      <c r="G1142" s="53">
        <v>9.5111984876825399</v>
      </c>
      <c r="H1142" s="30">
        <f t="shared" si="17"/>
        <v>0</v>
      </c>
      <c r="I1142" s="25"/>
    </row>
    <row r="1143" spans="1:9" x14ac:dyDescent="0.25">
      <c r="A1143" s="26" t="s">
        <v>1453</v>
      </c>
      <c r="B1143" s="36"/>
      <c r="C1143" s="37">
        <v>8</v>
      </c>
      <c r="D1143" s="36"/>
      <c r="E1143" s="27" t="s">
        <v>1679</v>
      </c>
      <c r="F1143" s="32"/>
      <c r="G1143" s="53">
        <v>16.6065325113345</v>
      </c>
      <c r="H1143" s="30">
        <f t="shared" si="17"/>
        <v>0</v>
      </c>
      <c r="I1143" s="25"/>
    </row>
    <row r="1144" spans="1:9" x14ac:dyDescent="0.25">
      <c r="A1144" s="26" t="s">
        <v>1454</v>
      </c>
      <c r="B1144" s="36"/>
      <c r="C1144" s="37">
        <v>8</v>
      </c>
      <c r="D1144" s="36"/>
      <c r="E1144" s="27" t="s">
        <v>1680</v>
      </c>
      <c r="F1144" s="32"/>
      <c r="G1144" s="53">
        <v>13.7790786830339</v>
      </c>
      <c r="H1144" s="30">
        <f t="shared" si="17"/>
        <v>0</v>
      </c>
      <c r="I1144" s="25"/>
    </row>
    <row r="1145" spans="1:9" x14ac:dyDescent="0.25">
      <c r="A1145" s="26" t="s">
        <v>1455</v>
      </c>
      <c r="B1145" s="36"/>
      <c r="C1145" s="37">
        <v>8</v>
      </c>
      <c r="D1145" s="36"/>
      <c r="E1145" s="27" t="s">
        <v>1681</v>
      </c>
      <c r="F1145" s="32"/>
      <c r="G1145" s="53">
        <v>10.4259990701409</v>
      </c>
      <c r="H1145" s="30">
        <f t="shared" si="17"/>
        <v>0</v>
      </c>
      <c r="I1145" s="25"/>
    </row>
    <row r="1146" spans="1:9" x14ac:dyDescent="0.25">
      <c r="A1146" s="26" t="s">
        <v>1456</v>
      </c>
      <c r="B1146" s="36"/>
      <c r="C1146" s="37">
        <v>8</v>
      </c>
      <c r="D1146" s="36"/>
      <c r="E1146" s="27" t="s">
        <v>1682</v>
      </c>
      <c r="F1146" s="32"/>
      <c r="G1146" s="53">
        <v>9.7695710043666004</v>
      </c>
      <c r="H1146" s="30">
        <f t="shared" si="17"/>
        <v>0</v>
      </c>
      <c r="I1146" s="25"/>
    </row>
    <row r="1147" spans="1:9" x14ac:dyDescent="0.25">
      <c r="A1147" s="26" t="s">
        <v>1457</v>
      </c>
      <c r="B1147" s="36"/>
      <c r="C1147" s="37">
        <v>8</v>
      </c>
      <c r="D1147" s="36"/>
      <c r="E1147" s="27" t="s">
        <v>1683</v>
      </c>
      <c r="F1147" s="32"/>
      <c r="G1147" s="53">
        <v>11.157766601092799</v>
      </c>
      <c r="H1147" s="30">
        <f t="shared" si="17"/>
        <v>0</v>
      </c>
      <c r="I1147" s="25"/>
    </row>
    <row r="1148" spans="1:9" x14ac:dyDescent="0.25">
      <c r="A1148" s="26" t="s">
        <v>1458</v>
      </c>
      <c r="B1148" s="36"/>
      <c r="C1148" s="37">
        <v>8</v>
      </c>
      <c r="D1148" s="36"/>
      <c r="E1148" s="27" t="s">
        <v>1684</v>
      </c>
      <c r="F1148" s="32"/>
      <c r="G1148" s="53">
        <v>12.348997339985299</v>
      </c>
      <c r="H1148" s="30">
        <f t="shared" si="17"/>
        <v>0</v>
      </c>
      <c r="I1148" s="25"/>
    </row>
    <row r="1149" spans="1:9" x14ac:dyDescent="0.25">
      <c r="A1149" s="26" t="s">
        <v>1459</v>
      </c>
      <c r="B1149" s="36"/>
      <c r="C1149" s="37">
        <v>8</v>
      </c>
      <c r="D1149" s="36"/>
      <c r="E1149" s="27" t="s">
        <v>1685</v>
      </c>
      <c r="F1149" s="32"/>
      <c r="G1149" s="53">
        <v>9.8787450138346706</v>
      </c>
      <c r="H1149" s="30">
        <f t="shared" si="17"/>
        <v>0</v>
      </c>
      <c r="I1149" s="25"/>
    </row>
    <row r="1150" spans="1:9" x14ac:dyDescent="0.25">
      <c r="A1150" s="26" t="s">
        <v>1460</v>
      </c>
      <c r="B1150" s="36"/>
      <c r="C1150" s="37">
        <v>9</v>
      </c>
      <c r="D1150" s="36"/>
      <c r="E1150" s="27" t="s">
        <v>1678</v>
      </c>
      <c r="F1150" s="32"/>
      <c r="G1150" s="53">
        <v>8.4543986557178208</v>
      </c>
      <c r="H1150" s="30">
        <f t="shared" si="17"/>
        <v>0</v>
      </c>
      <c r="I1150" s="25"/>
    </row>
    <row r="1151" spans="1:9" x14ac:dyDescent="0.25">
      <c r="A1151" s="26" t="s">
        <v>1461</v>
      </c>
      <c r="B1151" s="36"/>
      <c r="C1151" s="37">
        <v>9</v>
      </c>
      <c r="D1151" s="36"/>
      <c r="E1151" s="27" t="s">
        <v>1679</v>
      </c>
      <c r="F1151" s="32"/>
      <c r="G1151" s="53">
        <v>14.7613622322973</v>
      </c>
      <c r="H1151" s="30">
        <f t="shared" si="17"/>
        <v>0</v>
      </c>
      <c r="I1151" s="25"/>
    </row>
    <row r="1152" spans="1:9" x14ac:dyDescent="0.25">
      <c r="A1152" s="26" t="s">
        <v>1462</v>
      </c>
      <c r="B1152" s="36"/>
      <c r="C1152" s="37">
        <v>9</v>
      </c>
      <c r="D1152" s="36"/>
      <c r="E1152" s="27" t="s">
        <v>1680</v>
      </c>
      <c r="F1152" s="32"/>
      <c r="G1152" s="53">
        <v>12.248069940474601</v>
      </c>
      <c r="H1152" s="30">
        <f t="shared" si="17"/>
        <v>0</v>
      </c>
      <c r="I1152" s="25"/>
    </row>
    <row r="1153" spans="1:9" x14ac:dyDescent="0.25">
      <c r="A1153" s="26" t="s">
        <v>1463</v>
      </c>
      <c r="B1153" s="36"/>
      <c r="C1153" s="37">
        <v>9</v>
      </c>
      <c r="D1153" s="36"/>
      <c r="E1153" s="27" t="s">
        <v>1681</v>
      </c>
      <c r="F1153" s="32"/>
      <c r="G1153" s="53">
        <v>9.2675547290141207</v>
      </c>
      <c r="H1153" s="30">
        <f t="shared" si="17"/>
        <v>0</v>
      </c>
      <c r="I1153" s="25"/>
    </row>
    <row r="1154" spans="1:9" x14ac:dyDescent="0.25">
      <c r="A1154" s="26" t="s">
        <v>1464</v>
      </c>
      <c r="B1154" s="36"/>
      <c r="C1154" s="37">
        <v>9</v>
      </c>
      <c r="D1154" s="36"/>
      <c r="E1154" s="27" t="s">
        <v>1682</v>
      </c>
      <c r="F1154" s="32"/>
      <c r="G1154" s="53">
        <v>8.6840631149925294</v>
      </c>
      <c r="H1154" s="30">
        <f t="shared" si="17"/>
        <v>0</v>
      </c>
      <c r="I1154" s="25"/>
    </row>
    <row r="1155" spans="1:9" x14ac:dyDescent="0.25">
      <c r="A1155" s="26" t="s">
        <v>1465</v>
      </c>
      <c r="B1155" s="36"/>
      <c r="C1155" s="37">
        <v>9</v>
      </c>
      <c r="D1155" s="36"/>
      <c r="E1155" s="27" t="s">
        <v>1683</v>
      </c>
      <c r="F1155" s="32"/>
      <c r="G1155" s="53">
        <v>9.9180147565269703</v>
      </c>
      <c r="H1155" s="30">
        <f t="shared" si="17"/>
        <v>0</v>
      </c>
      <c r="I1155" s="25"/>
    </row>
    <row r="1156" spans="1:9" x14ac:dyDescent="0.25">
      <c r="A1156" s="26" t="s">
        <v>1466</v>
      </c>
      <c r="B1156" s="36"/>
      <c r="C1156" s="37">
        <v>9</v>
      </c>
      <c r="D1156" s="36"/>
      <c r="E1156" s="27" t="s">
        <v>1684</v>
      </c>
      <c r="F1156" s="32"/>
      <c r="G1156" s="53">
        <v>10.976886524431301</v>
      </c>
      <c r="H1156" s="30">
        <f t="shared" si="17"/>
        <v>0</v>
      </c>
      <c r="I1156" s="25"/>
    </row>
    <row r="1157" spans="1:9" x14ac:dyDescent="0.25">
      <c r="A1157" s="26" t="s">
        <v>1467</v>
      </c>
      <c r="B1157" s="36"/>
      <c r="C1157" s="37">
        <v>9</v>
      </c>
      <c r="D1157" s="36"/>
      <c r="E1157" s="27" t="s">
        <v>1685</v>
      </c>
      <c r="F1157" s="32"/>
      <c r="G1157" s="53">
        <v>8.7811066789641607</v>
      </c>
      <c r="H1157" s="30">
        <f t="shared" si="17"/>
        <v>0</v>
      </c>
      <c r="I1157" s="25"/>
    </row>
    <row r="1158" spans="1:9" x14ac:dyDescent="0.25">
      <c r="A1158" s="26" t="s">
        <v>1468</v>
      </c>
      <c r="B1158" s="36"/>
      <c r="C1158" s="37">
        <v>10</v>
      </c>
      <c r="D1158" s="36"/>
      <c r="E1158" s="27" t="s">
        <v>1678</v>
      </c>
      <c r="F1158" s="32"/>
      <c r="G1158" s="53">
        <v>7.6089587901460298</v>
      </c>
      <c r="H1158" s="30">
        <f t="shared" si="17"/>
        <v>0</v>
      </c>
      <c r="I1158" s="25"/>
    </row>
    <row r="1159" spans="1:9" x14ac:dyDescent="0.25">
      <c r="A1159" s="26" t="s">
        <v>1469</v>
      </c>
      <c r="B1159" s="36"/>
      <c r="C1159" s="37">
        <v>10</v>
      </c>
      <c r="D1159" s="36"/>
      <c r="E1159" s="27" t="s">
        <v>1679</v>
      </c>
      <c r="F1159" s="32"/>
      <c r="G1159" s="53">
        <v>13.2852260090676</v>
      </c>
      <c r="H1159" s="30">
        <f t="shared" ref="H1159:H1165" si="18">G1159*F1159</f>
        <v>0</v>
      </c>
      <c r="I1159" s="25"/>
    </row>
    <row r="1160" spans="1:9" x14ac:dyDescent="0.25">
      <c r="A1160" s="26" t="s">
        <v>1470</v>
      </c>
      <c r="B1160" s="36"/>
      <c r="C1160" s="37">
        <v>10</v>
      </c>
      <c r="D1160" s="36"/>
      <c r="E1160" s="27" t="s">
        <v>1680</v>
      </c>
      <c r="F1160" s="32"/>
      <c r="G1160" s="53">
        <v>11.023262946427099</v>
      </c>
      <c r="H1160" s="30">
        <f t="shared" si="18"/>
        <v>0</v>
      </c>
      <c r="I1160" s="25"/>
    </row>
    <row r="1161" spans="1:9" x14ac:dyDescent="0.25">
      <c r="A1161" s="26" t="s">
        <v>1471</v>
      </c>
      <c r="B1161" s="36"/>
      <c r="C1161" s="37">
        <v>10</v>
      </c>
      <c r="D1161" s="36"/>
      <c r="E1161" s="27" t="s">
        <v>1681</v>
      </c>
      <c r="F1161" s="32"/>
      <c r="G1161" s="53">
        <v>8.3407992561127102</v>
      </c>
      <c r="H1161" s="30">
        <f t="shared" si="18"/>
        <v>0</v>
      </c>
      <c r="I1161" s="25"/>
    </row>
    <row r="1162" spans="1:9" x14ac:dyDescent="0.25">
      <c r="A1162" s="26" t="s">
        <v>1472</v>
      </c>
      <c r="B1162" s="36"/>
      <c r="C1162" s="37">
        <v>10</v>
      </c>
      <c r="D1162" s="36"/>
      <c r="E1162" s="27" t="s">
        <v>1682</v>
      </c>
      <c r="F1162" s="32"/>
      <c r="G1162" s="53">
        <v>7.8156568034932796</v>
      </c>
      <c r="H1162" s="30">
        <f t="shared" si="18"/>
        <v>0</v>
      </c>
      <c r="I1162" s="25"/>
    </row>
    <row r="1163" spans="1:9" x14ac:dyDescent="0.25">
      <c r="A1163" s="26" t="s">
        <v>1473</v>
      </c>
      <c r="B1163" s="36"/>
      <c r="C1163" s="37">
        <v>10</v>
      </c>
      <c r="D1163" s="36"/>
      <c r="E1163" s="27" t="s">
        <v>1683</v>
      </c>
      <c r="F1163" s="32"/>
      <c r="G1163" s="53">
        <v>8.9262132808742702</v>
      </c>
      <c r="H1163" s="30">
        <f t="shared" si="18"/>
        <v>0</v>
      </c>
      <c r="I1163" s="25"/>
    </row>
    <row r="1164" spans="1:9" x14ac:dyDescent="0.25">
      <c r="A1164" s="26" t="s">
        <v>1474</v>
      </c>
      <c r="B1164" s="36"/>
      <c r="C1164" s="37">
        <v>10</v>
      </c>
      <c r="D1164" s="36"/>
      <c r="E1164" s="27" t="s">
        <v>1684</v>
      </c>
      <c r="F1164" s="32"/>
      <c r="G1164" s="53">
        <v>9.8791978719881808</v>
      </c>
      <c r="H1164" s="30">
        <f t="shared" si="18"/>
        <v>0</v>
      </c>
      <c r="I1164" s="25"/>
    </row>
    <row r="1165" spans="1:9" ht="15.75" thickBot="1" x14ac:dyDescent="0.3">
      <c r="A1165" s="28" t="s">
        <v>1475</v>
      </c>
      <c r="B1165" s="38"/>
      <c r="C1165" s="39">
        <v>10</v>
      </c>
      <c r="D1165" s="38"/>
      <c r="E1165" s="29" t="s">
        <v>1685</v>
      </c>
      <c r="F1165" s="40"/>
      <c r="G1165" s="55">
        <v>7.9029960110677404</v>
      </c>
      <c r="H1165" s="31">
        <f t="shared" si="18"/>
        <v>0</v>
      </c>
      <c r="I1165" s="25"/>
    </row>
    <row r="1166" spans="1:9" ht="15.75" thickBot="1" x14ac:dyDescent="0.3">
      <c r="B1166" s="20"/>
      <c r="C1166" s="21"/>
      <c r="D1166" s="22"/>
      <c r="E1166" s="23"/>
      <c r="F1166" s="23"/>
      <c r="G1166" s="24"/>
    </row>
    <row r="1167" spans="1:9" ht="15.75" thickBot="1" x14ac:dyDescent="0.3">
      <c r="A1167" s="41" t="s">
        <v>26</v>
      </c>
      <c r="B1167" s="35" t="s">
        <v>1690</v>
      </c>
      <c r="C1167" s="35"/>
      <c r="D1167" s="35"/>
      <c r="E1167" s="35"/>
      <c r="F1167" s="35">
        <f>SUM(F1094:F1165)</f>
        <v>0</v>
      </c>
      <c r="G1167" s="79">
        <f>SUMPRODUCT($F$1094:$F$1165,G$1094:G$1165)</f>
        <v>0</v>
      </c>
    </row>
    <row r="1168" spans="1:9" ht="15.75" thickBot="1" x14ac:dyDescent="0.3">
      <c r="B1168" s="20"/>
      <c r="C1168" s="21"/>
      <c r="D1168" s="22"/>
      <c r="E1168" s="23"/>
      <c r="F1168" s="23"/>
      <c r="G1168" s="24"/>
    </row>
    <row r="1169" spans="1:8" x14ac:dyDescent="0.25">
      <c r="A1169" s="2" t="s">
        <v>507</v>
      </c>
      <c r="B1169" s="6"/>
      <c r="C1169" s="6"/>
      <c r="D1169" s="6" t="s">
        <v>5</v>
      </c>
      <c r="E1169" s="6"/>
      <c r="F1169" s="6" t="s">
        <v>6</v>
      </c>
      <c r="G1169" s="6" t="s">
        <v>1687</v>
      </c>
      <c r="H1169" s="7" t="s">
        <v>1699</v>
      </c>
    </row>
    <row r="1170" spans="1:8" x14ac:dyDescent="0.25">
      <c r="A1170" s="26" t="s">
        <v>1476</v>
      </c>
      <c r="B1170" s="27"/>
      <c r="C1170" s="27"/>
      <c r="D1170" s="27" t="s">
        <v>1602</v>
      </c>
      <c r="E1170" s="27"/>
      <c r="F1170" s="32"/>
      <c r="G1170" s="53">
        <v>203.31460202339201</v>
      </c>
      <c r="H1170" s="30">
        <f>G1170*F1170</f>
        <v>0</v>
      </c>
    </row>
    <row r="1171" spans="1:8" x14ac:dyDescent="0.25">
      <c r="A1171" s="26" t="s">
        <v>1477</v>
      </c>
      <c r="B1171" s="27"/>
      <c r="C1171" s="27"/>
      <c r="D1171" s="27" t="s">
        <v>1603</v>
      </c>
      <c r="E1171" s="27"/>
      <c r="F1171" s="32"/>
      <c r="G1171" s="53">
        <v>261.56114326651903</v>
      </c>
      <c r="H1171" s="30">
        <f t="shared" ref="H1171:H1204" si="19">G1171*F1171</f>
        <v>0</v>
      </c>
    </row>
    <row r="1172" spans="1:8" x14ac:dyDescent="0.25">
      <c r="A1172" s="26" t="s">
        <v>1478</v>
      </c>
      <c r="B1172" s="27"/>
      <c r="C1172" s="27"/>
      <c r="D1172" s="27" t="s">
        <v>1604</v>
      </c>
      <c r="E1172" s="27"/>
      <c r="F1172" s="32"/>
      <c r="G1172" s="53">
        <v>277.70348683839399</v>
      </c>
      <c r="H1172" s="30">
        <f t="shared" si="19"/>
        <v>0</v>
      </c>
    </row>
    <row r="1173" spans="1:8" x14ac:dyDescent="0.25">
      <c r="A1173" s="26" t="s">
        <v>1479</v>
      </c>
      <c r="B1173" s="27"/>
      <c r="C1173" s="27"/>
      <c r="D1173" s="27" t="s">
        <v>1605</v>
      </c>
      <c r="E1173" s="27"/>
      <c r="F1173" s="32"/>
      <c r="G1173" s="53">
        <v>313.25925001409797</v>
      </c>
      <c r="H1173" s="30">
        <f t="shared" si="19"/>
        <v>0</v>
      </c>
    </row>
    <row r="1174" spans="1:8" x14ac:dyDescent="0.25">
      <c r="A1174" s="26" t="s">
        <v>1480</v>
      </c>
      <c r="B1174" s="27"/>
      <c r="C1174" s="27"/>
      <c r="D1174" s="27" t="s">
        <v>1606</v>
      </c>
      <c r="E1174" s="27"/>
      <c r="F1174" s="32"/>
      <c r="G1174" s="53">
        <v>235.591566544399</v>
      </c>
      <c r="H1174" s="30">
        <f t="shared" si="19"/>
        <v>0</v>
      </c>
    </row>
    <row r="1175" spans="1:8" x14ac:dyDescent="0.25">
      <c r="A1175" s="26" t="s">
        <v>1481</v>
      </c>
      <c r="B1175" s="27"/>
      <c r="C1175" s="27"/>
      <c r="D1175" s="27" t="s">
        <v>1607</v>
      </c>
      <c r="E1175" s="27"/>
      <c r="F1175" s="32"/>
      <c r="G1175" s="53">
        <v>270.33467184686901</v>
      </c>
      <c r="H1175" s="30">
        <f t="shared" si="19"/>
        <v>0</v>
      </c>
    </row>
    <row r="1176" spans="1:8" x14ac:dyDescent="0.25">
      <c r="A1176" s="26" t="s">
        <v>1482</v>
      </c>
      <c r="B1176" s="27"/>
      <c r="C1176" s="27"/>
      <c r="D1176" s="27" t="s">
        <v>1608</v>
      </c>
      <c r="E1176" s="27"/>
      <c r="F1176" s="32"/>
      <c r="G1176" s="53">
        <v>286.47701541874397</v>
      </c>
      <c r="H1176" s="30">
        <f t="shared" si="19"/>
        <v>0</v>
      </c>
    </row>
    <row r="1177" spans="1:8" x14ac:dyDescent="0.25">
      <c r="A1177" s="26" t="s">
        <v>1483</v>
      </c>
      <c r="B1177" s="27"/>
      <c r="C1177" s="27"/>
      <c r="D1177" s="27" t="s">
        <v>1609</v>
      </c>
      <c r="E1177" s="27"/>
      <c r="F1177" s="32"/>
      <c r="G1177" s="53">
        <v>322.03277859444802</v>
      </c>
      <c r="H1177" s="30">
        <f t="shared" si="19"/>
        <v>0</v>
      </c>
    </row>
    <row r="1178" spans="1:8" x14ac:dyDescent="0.25">
      <c r="A1178" s="26" t="s">
        <v>1484</v>
      </c>
      <c r="B1178" s="27"/>
      <c r="C1178" s="27"/>
      <c r="D1178" s="27" t="s">
        <v>1610</v>
      </c>
      <c r="E1178" s="27"/>
      <c r="F1178" s="32"/>
      <c r="G1178" s="53">
        <v>313.35189907720701</v>
      </c>
      <c r="H1178" s="30">
        <f t="shared" si="19"/>
        <v>0</v>
      </c>
    </row>
    <row r="1179" spans="1:8" x14ac:dyDescent="0.25">
      <c r="A1179" s="26" t="s">
        <v>1485</v>
      </c>
      <c r="B1179" s="27"/>
      <c r="C1179" s="27"/>
      <c r="D1179" s="27" t="s">
        <v>1611</v>
      </c>
      <c r="E1179" s="27"/>
      <c r="F1179" s="32"/>
      <c r="G1179" s="53">
        <v>340.37566176427998</v>
      </c>
      <c r="H1179" s="30">
        <f t="shared" si="19"/>
        <v>0</v>
      </c>
    </row>
    <row r="1180" spans="1:8" x14ac:dyDescent="0.25">
      <c r="A1180" s="26" t="s">
        <v>1486</v>
      </c>
      <c r="B1180" s="27"/>
      <c r="C1180" s="27"/>
      <c r="D1180" s="27" t="s">
        <v>1612</v>
      </c>
      <c r="E1180" s="27"/>
      <c r="F1180" s="32"/>
      <c r="G1180" s="53">
        <v>356.518005336155</v>
      </c>
      <c r="H1180" s="30">
        <f t="shared" si="19"/>
        <v>0</v>
      </c>
    </row>
    <row r="1181" spans="1:8" x14ac:dyDescent="0.25">
      <c r="A1181" s="26" t="s">
        <v>1487</v>
      </c>
      <c r="B1181" s="27"/>
      <c r="C1181" s="27"/>
      <c r="D1181" s="27" t="s">
        <v>1613</v>
      </c>
      <c r="E1181" s="27"/>
      <c r="F1181" s="32"/>
      <c r="G1181" s="53">
        <v>392.07376851185899</v>
      </c>
      <c r="H1181" s="30">
        <f t="shared" si="19"/>
        <v>0</v>
      </c>
    </row>
    <row r="1182" spans="1:8" x14ac:dyDescent="0.25">
      <c r="A1182" s="26" t="s">
        <v>1488</v>
      </c>
      <c r="B1182" s="27"/>
      <c r="C1182" s="27"/>
      <c r="D1182" s="27" t="s">
        <v>1614</v>
      </c>
      <c r="E1182" s="27"/>
      <c r="F1182" s="32"/>
      <c r="G1182" s="53">
        <v>349.72257618728003</v>
      </c>
      <c r="H1182" s="30">
        <f t="shared" si="19"/>
        <v>0</v>
      </c>
    </row>
    <row r="1183" spans="1:8" x14ac:dyDescent="0.25">
      <c r="A1183" s="26" t="s">
        <v>1489</v>
      </c>
      <c r="B1183" s="27"/>
      <c r="C1183" s="27"/>
      <c r="D1183" s="27" t="s">
        <v>1615</v>
      </c>
      <c r="E1183" s="27"/>
      <c r="F1183" s="32"/>
      <c r="G1183" s="53">
        <v>384.06785231086002</v>
      </c>
      <c r="H1183" s="30">
        <f t="shared" si="19"/>
        <v>0</v>
      </c>
    </row>
    <row r="1184" spans="1:8" x14ac:dyDescent="0.25">
      <c r="A1184" s="26" t="s">
        <v>1490</v>
      </c>
      <c r="B1184" s="27"/>
      <c r="C1184" s="27"/>
      <c r="D1184" s="27" t="s">
        <v>1616</v>
      </c>
      <c r="E1184" s="27"/>
      <c r="F1184" s="32"/>
      <c r="G1184" s="53">
        <v>400.21019588273498</v>
      </c>
      <c r="H1184" s="30">
        <f t="shared" si="19"/>
        <v>0</v>
      </c>
    </row>
    <row r="1185" spans="1:8" x14ac:dyDescent="0.25">
      <c r="A1185" s="26" t="s">
        <v>1491</v>
      </c>
      <c r="B1185" s="27"/>
      <c r="C1185" s="27"/>
      <c r="D1185" s="27" t="s">
        <v>1617</v>
      </c>
      <c r="E1185" s="27"/>
      <c r="F1185" s="32"/>
      <c r="G1185" s="53">
        <v>435.76595905843902</v>
      </c>
      <c r="H1185" s="30">
        <f t="shared" si="19"/>
        <v>0</v>
      </c>
    </row>
    <row r="1186" spans="1:8" x14ac:dyDescent="0.25">
      <c r="A1186" s="26" t="s">
        <v>1492</v>
      </c>
      <c r="B1186" s="27"/>
      <c r="C1186" s="27"/>
      <c r="D1186" s="27" t="s">
        <v>1618</v>
      </c>
      <c r="E1186" s="27"/>
      <c r="F1186" s="32"/>
      <c r="G1186" s="53">
        <v>415.36297912619398</v>
      </c>
      <c r="H1186" s="30">
        <f t="shared" si="19"/>
        <v>0</v>
      </c>
    </row>
    <row r="1187" spans="1:8" x14ac:dyDescent="0.25">
      <c r="A1187" s="26" t="s">
        <v>1493</v>
      </c>
      <c r="B1187" s="27"/>
      <c r="C1187" s="27"/>
      <c r="D1187" s="27" t="s">
        <v>1619</v>
      </c>
      <c r="E1187" s="27"/>
      <c r="F1187" s="32"/>
      <c r="G1187" s="53">
        <v>446.62456174893401</v>
      </c>
      <c r="H1187" s="30">
        <f t="shared" si="19"/>
        <v>0</v>
      </c>
    </row>
    <row r="1188" spans="1:8" x14ac:dyDescent="0.25">
      <c r="A1188" s="26" t="s">
        <v>1494</v>
      </c>
      <c r="B1188" s="27"/>
      <c r="C1188" s="27"/>
      <c r="D1188" s="27" t="s">
        <v>1620</v>
      </c>
      <c r="E1188" s="27"/>
      <c r="F1188" s="32"/>
      <c r="G1188" s="53">
        <v>462.76690532080897</v>
      </c>
      <c r="H1188" s="30">
        <f t="shared" si="19"/>
        <v>0</v>
      </c>
    </row>
    <row r="1189" spans="1:8" x14ac:dyDescent="0.25">
      <c r="A1189" s="26" t="s">
        <v>1495</v>
      </c>
      <c r="B1189" s="27"/>
      <c r="C1189" s="27"/>
      <c r="D1189" s="27" t="s">
        <v>1621</v>
      </c>
      <c r="E1189" s="27"/>
      <c r="F1189" s="32"/>
      <c r="G1189" s="53">
        <v>498.32266849651302</v>
      </c>
      <c r="H1189" s="30">
        <f t="shared" si="19"/>
        <v>0</v>
      </c>
    </row>
    <row r="1190" spans="1:8" x14ac:dyDescent="0.25">
      <c r="A1190" s="26" t="s">
        <v>1496</v>
      </c>
      <c r="B1190" s="27"/>
      <c r="C1190" s="27"/>
      <c r="D1190" s="27" t="s">
        <v>1622</v>
      </c>
      <c r="E1190" s="27"/>
      <c r="F1190" s="32"/>
      <c r="G1190" s="53">
        <v>509.66287632298599</v>
      </c>
      <c r="H1190" s="30">
        <f t="shared" si="19"/>
        <v>0</v>
      </c>
    </row>
    <row r="1191" spans="1:8" x14ac:dyDescent="0.25">
      <c r="A1191" s="26" t="s">
        <v>1497</v>
      </c>
      <c r="B1191" s="27"/>
      <c r="C1191" s="27"/>
      <c r="D1191" s="27" t="s">
        <v>1623</v>
      </c>
      <c r="E1191" s="27"/>
      <c r="F1191" s="32"/>
      <c r="G1191" s="53">
        <v>533.87163836093202</v>
      </c>
      <c r="H1191" s="30">
        <f t="shared" si="19"/>
        <v>0</v>
      </c>
    </row>
    <row r="1192" spans="1:8" x14ac:dyDescent="0.25">
      <c r="A1192" s="26" t="s">
        <v>1498</v>
      </c>
      <c r="B1192" s="27"/>
      <c r="C1192" s="27"/>
      <c r="D1192" s="27" t="s">
        <v>1624</v>
      </c>
      <c r="E1192" s="27"/>
      <c r="F1192" s="32"/>
      <c r="G1192" s="53">
        <v>550.01398193280704</v>
      </c>
      <c r="H1192" s="30">
        <f t="shared" si="19"/>
        <v>0</v>
      </c>
    </row>
    <row r="1193" spans="1:8" x14ac:dyDescent="0.25">
      <c r="A1193" s="26" t="s">
        <v>1499</v>
      </c>
      <c r="B1193" s="27"/>
      <c r="C1193" s="27"/>
      <c r="D1193" s="27" t="s">
        <v>1625</v>
      </c>
      <c r="E1193" s="27"/>
      <c r="F1193" s="32"/>
      <c r="G1193" s="53">
        <v>585.56974510851103</v>
      </c>
      <c r="H1193" s="30">
        <f t="shared" si="19"/>
        <v>0</v>
      </c>
    </row>
    <row r="1194" spans="1:8" x14ac:dyDescent="0.25">
      <c r="A1194" s="26" t="s">
        <v>1500</v>
      </c>
      <c r="B1194" s="27"/>
      <c r="C1194" s="27"/>
      <c r="D1194" s="27" t="s">
        <v>1626</v>
      </c>
      <c r="E1194" s="27"/>
      <c r="F1194" s="32"/>
      <c r="G1194" s="53">
        <v>625.02843092748401</v>
      </c>
      <c r="H1194" s="30">
        <f t="shared" si="19"/>
        <v>0</v>
      </c>
    </row>
    <row r="1195" spans="1:8" x14ac:dyDescent="0.25">
      <c r="A1195" s="26" t="s">
        <v>1501</v>
      </c>
      <c r="B1195" s="27"/>
      <c r="C1195" s="27"/>
      <c r="D1195" s="27" t="s">
        <v>1627</v>
      </c>
      <c r="E1195" s="27"/>
      <c r="F1195" s="32"/>
      <c r="G1195" s="53">
        <v>642.99041849047103</v>
      </c>
      <c r="H1195" s="30">
        <f t="shared" si="19"/>
        <v>0</v>
      </c>
    </row>
    <row r="1196" spans="1:8" x14ac:dyDescent="0.25">
      <c r="A1196" s="26" t="s">
        <v>1502</v>
      </c>
      <c r="B1196" s="27"/>
      <c r="C1196" s="27"/>
      <c r="D1196" s="27" t="s">
        <v>1628</v>
      </c>
      <c r="E1196" s="27"/>
      <c r="F1196" s="32"/>
      <c r="G1196" s="53">
        <v>659.13276206234605</v>
      </c>
      <c r="H1196" s="30">
        <f t="shared" si="19"/>
        <v>0</v>
      </c>
    </row>
    <row r="1197" spans="1:8" x14ac:dyDescent="0.25">
      <c r="A1197" s="26" t="s">
        <v>1503</v>
      </c>
      <c r="B1197" s="27"/>
      <c r="C1197" s="27"/>
      <c r="D1197" s="27" t="s">
        <v>1629</v>
      </c>
      <c r="E1197" s="27"/>
      <c r="F1197" s="32"/>
      <c r="G1197" s="53">
        <v>694.68852523804901</v>
      </c>
      <c r="H1197" s="30">
        <f t="shared" si="19"/>
        <v>0</v>
      </c>
    </row>
    <row r="1198" spans="1:8" x14ac:dyDescent="0.25">
      <c r="A1198" s="26" t="s">
        <v>1504</v>
      </c>
      <c r="B1198" s="27"/>
      <c r="C1198" s="27"/>
      <c r="D1198" s="27" t="s">
        <v>1630</v>
      </c>
      <c r="E1198" s="27"/>
      <c r="F1198" s="32"/>
      <c r="G1198" s="53">
        <v>592.08328434688406</v>
      </c>
      <c r="H1198" s="30">
        <f t="shared" si="19"/>
        <v>0</v>
      </c>
    </row>
    <row r="1199" spans="1:8" x14ac:dyDescent="0.25">
      <c r="A1199" s="26" t="s">
        <v>1505</v>
      </c>
      <c r="B1199" s="27"/>
      <c r="C1199" s="27"/>
      <c r="D1199" s="27" t="s">
        <v>1631</v>
      </c>
      <c r="E1199" s="27"/>
      <c r="F1199" s="32"/>
      <c r="G1199" s="53">
        <v>378.86213288699201</v>
      </c>
      <c r="H1199" s="30">
        <f t="shared" si="19"/>
        <v>0</v>
      </c>
    </row>
    <row r="1200" spans="1:8" x14ac:dyDescent="0.25">
      <c r="A1200" s="26" t="s">
        <v>1581</v>
      </c>
      <c r="B1200" s="27"/>
      <c r="C1200" s="27"/>
      <c r="D1200" s="27" t="s">
        <v>1638</v>
      </c>
      <c r="E1200" s="27"/>
      <c r="F1200" s="32"/>
      <c r="G1200" s="53">
        <v>349.72257618728003</v>
      </c>
      <c r="H1200" s="30">
        <f t="shared" si="19"/>
        <v>0</v>
      </c>
    </row>
    <row r="1201" spans="1:8" x14ac:dyDescent="0.25">
      <c r="A1201" s="26" t="s">
        <v>1582</v>
      </c>
      <c r="B1201" s="27"/>
      <c r="C1201" s="27"/>
      <c r="D1201" s="27" t="s">
        <v>1639</v>
      </c>
      <c r="E1201" s="27"/>
      <c r="F1201" s="32"/>
      <c r="G1201" s="53">
        <v>415.36297912619398</v>
      </c>
      <c r="H1201" s="30">
        <f t="shared" si="19"/>
        <v>0</v>
      </c>
    </row>
    <row r="1202" spans="1:8" x14ac:dyDescent="0.25">
      <c r="A1202" s="26" t="s">
        <v>1583</v>
      </c>
      <c r="B1202" s="27"/>
      <c r="C1202" s="27"/>
      <c r="D1202" s="27" t="s">
        <v>1640</v>
      </c>
      <c r="E1202" s="27"/>
      <c r="F1202" s="32"/>
      <c r="G1202" s="53">
        <v>509.66287632298599</v>
      </c>
      <c r="H1202" s="30">
        <f t="shared" si="19"/>
        <v>0</v>
      </c>
    </row>
    <row r="1203" spans="1:8" x14ac:dyDescent="0.25">
      <c r="A1203" s="26" t="s">
        <v>1584</v>
      </c>
      <c r="B1203" s="27"/>
      <c r="C1203" s="27"/>
      <c r="D1203" s="27" t="s">
        <v>1641</v>
      </c>
      <c r="E1203" s="27"/>
      <c r="F1203" s="32"/>
      <c r="G1203" s="53">
        <v>625.02843092748401</v>
      </c>
      <c r="H1203" s="30">
        <f t="shared" si="19"/>
        <v>0</v>
      </c>
    </row>
    <row r="1204" spans="1:8" ht="15.75" thickBot="1" x14ac:dyDescent="0.3">
      <c r="A1204" s="28" t="s">
        <v>1585</v>
      </c>
      <c r="B1204" s="29"/>
      <c r="C1204" s="29"/>
      <c r="D1204" s="29" t="s">
        <v>1642</v>
      </c>
      <c r="E1204" s="29"/>
      <c r="F1204" s="40"/>
      <c r="G1204" s="55">
        <v>592.08328434688406</v>
      </c>
      <c r="H1204" s="31">
        <f t="shared" si="19"/>
        <v>0</v>
      </c>
    </row>
    <row r="1205" spans="1:8" ht="15.75" thickBot="1" x14ac:dyDescent="0.3">
      <c r="B1205" s="20"/>
      <c r="C1205" s="21"/>
      <c r="D1205" s="22"/>
      <c r="E1205" s="23"/>
      <c r="F1205" s="23"/>
      <c r="G1205" s="24"/>
    </row>
    <row r="1206" spans="1:8" ht="15.75" thickBot="1" x14ac:dyDescent="0.3">
      <c r="A1206" s="41" t="s">
        <v>26</v>
      </c>
      <c r="B1206" s="35" t="s">
        <v>504</v>
      </c>
      <c r="C1206" s="35"/>
      <c r="D1206" s="35"/>
      <c r="E1206" s="35"/>
      <c r="F1206" s="35">
        <f>SUM(F1170:F1204)</f>
        <v>0</v>
      </c>
      <c r="G1206" s="79">
        <f>SUMPRODUCT($F$1170:$F$1204,G$1170:G$1204)</f>
        <v>0</v>
      </c>
    </row>
    <row r="1207" spans="1:8" ht="15.75" thickBot="1" x14ac:dyDescent="0.3">
      <c r="B1207" s="20"/>
      <c r="C1207" s="21"/>
      <c r="D1207" s="22"/>
      <c r="E1207" s="23"/>
      <c r="F1207" s="23"/>
      <c r="G1207" s="24"/>
    </row>
    <row r="1208" spans="1:8" x14ac:dyDescent="0.25">
      <c r="A1208" s="2" t="s">
        <v>507</v>
      </c>
      <c r="B1208" s="6"/>
      <c r="C1208" s="6"/>
      <c r="D1208" s="6" t="s">
        <v>5</v>
      </c>
      <c r="E1208" s="6"/>
      <c r="F1208" s="6" t="s">
        <v>6</v>
      </c>
      <c r="G1208" s="6" t="s">
        <v>1687</v>
      </c>
      <c r="H1208" s="7" t="s">
        <v>1699</v>
      </c>
    </row>
    <row r="1209" spans="1:8" x14ac:dyDescent="0.25">
      <c r="A1209" s="26" t="s">
        <v>1718</v>
      </c>
      <c r="B1209" s="27"/>
      <c r="C1209" s="27"/>
      <c r="D1209" s="27" t="s">
        <v>1717</v>
      </c>
      <c r="E1209" s="27"/>
      <c r="F1209" s="32"/>
      <c r="G1209" s="62">
        <v>0</v>
      </c>
      <c r="H1209" s="30">
        <f>G1209*F1209</f>
        <v>0</v>
      </c>
    </row>
    <row r="1210" spans="1:8" x14ac:dyDescent="0.25">
      <c r="A1210" s="26" t="s">
        <v>1506</v>
      </c>
      <c r="B1210" s="27"/>
      <c r="C1210" s="27"/>
      <c r="D1210" s="27" t="s">
        <v>1632</v>
      </c>
      <c r="E1210" s="27"/>
      <c r="F1210" s="32"/>
      <c r="G1210" s="53">
        <v>206.74</v>
      </c>
      <c r="H1210" s="30">
        <f t="shared" ref="H1210:H1236" si="20">G1210*F1210</f>
        <v>0</v>
      </c>
    </row>
    <row r="1211" spans="1:8" x14ac:dyDescent="0.25">
      <c r="A1211" s="26" t="s">
        <v>1507</v>
      </c>
      <c r="B1211" s="27"/>
      <c r="C1211" s="27"/>
      <c r="D1211" s="27" t="s">
        <v>1633</v>
      </c>
      <c r="E1211" s="27"/>
      <c r="F1211" s="32"/>
      <c r="G1211" s="53">
        <v>21.7901559058384</v>
      </c>
      <c r="H1211" s="30">
        <f t="shared" si="20"/>
        <v>0</v>
      </c>
    </row>
    <row r="1212" spans="1:8" x14ac:dyDescent="0.25">
      <c r="A1212" s="26" t="s">
        <v>1508</v>
      </c>
      <c r="B1212" s="27"/>
      <c r="C1212" s="27"/>
      <c r="D1212" s="27" t="s">
        <v>1634</v>
      </c>
      <c r="E1212" s="27"/>
      <c r="F1212" s="32"/>
      <c r="G1212" s="53">
        <v>66.429787475356605</v>
      </c>
      <c r="H1212" s="30">
        <f t="shared" si="20"/>
        <v>0</v>
      </c>
    </row>
    <row r="1213" spans="1:8" x14ac:dyDescent="0.25">
      <c r="A1213" s="26" t="s">
        <v>1509</v>
      </c>
      <c r="B1213" s="27"/>
      <c r="C1213" s="27"/>
      <c r="D1213" s="27" t="s">
        <v>1635</v>
      </c>
      <c r="E1213" s="27"/>
      <c r="F1213" s="32"/>
      <c r="G1213" s="62">
        <v>0</v>
      </c>
      <c r="H1213" s="30">
        <f t="shared" si="20"/>
        <v>0</v>
      </c>
    </row>
    <row r="1214" spans="1:8" x14ac:dyDescent="0.25">
      <c r="A1214" s="26" t="s">
        <v>1510</v>
      </c>
      <c r="B1214" s="27"/>
      <c r="C1214" s="27"/>
      <c r="D1214" s="27" t="s">
        <v>1636</v>
      </c>
      <c r="E1214" s="27"/>
      <c r="F1214" s="32"/>
      <c r="G1214" s="53">
        <v>119.96</v>
      </c>
      <c r="H1214" s="30">
        <f t="shared" si="20"/>
        <v>0</v>
      </c>
    </row>
    <row r="1215" spans="1:8" x14ac:dyDescent="0.25">
      <c r="A1215" s="26" t="s">
        <v>1511</v>
      </c>
      <c r="B1215" s="27"/>
      <c r="C1215" s="27"/>
      <c r="D1215" s="27" t="s">
        <v>1637</v>
      </c>
      <c r="E1215" s="27"/>
      <c r="F1215" s="32"/>
      <c r="G1215" s="53">
        <v>345.04</v>
      </c>
      <c r="H1215" s="30">
        <f t="shared" si="20"/>
        <v>0</v>
      </c>
    </row>
    <row r="1216" spans="1:8" x14ac:dyDescent="0.25">
      <c r="A1216" s="26" t="s">
        <v>1512</v>
      </c>
      <c r="B1216" s="27"/>
      <c r="C1216" s="27"/>
      <c r="D1216" s="27" t="s">
        <v>1703</v>
      </c>
      <c r="E1216" s="27"/>
      <c r="F1216" s="32"/>
      <c r="G1216" s="53">
        <v>92.97</v>
      </c>
      <c r="H1216" s="30">
        <f t="shared" si="20"/>
        <v>0</v>
      </c>
    </row>
    <row r="1217" spans="1:8" x14ac:dyDescent="0.25">
      <c r="A1217" s="26" t="s">
        <v>1513</v>
      </c>
      <c r="B1217" s="27"/>
      <c r="C1217" s="27"/>
      <c r="D1217" s="27" t="s">
        <v>1704</v>
      </c>
      <c r="E1217" s="27"/>
      <c r="F1217" s="32"/>
      <c r="G1217" s="53">
        <v>92.97</v>
      </c>
      <c r="H1217" s="30">
        <f t="shared" si="20"/>
        <v>0</v>
      </c>
    </row>
    <row r="1218" spans="1:8" x14ac:dyDescent="0.25">
      <c r="A1218" s="26" t="s">
        <v>1514</v>
      </c>
      <c r="B1218" s="27"/>
      <c r="C1218" s="27"/>
      <c r="D1218" s="27" t="s">
        <v>1705</v>
      </c>
      <c r="E1218" s="27"/>
      <c r="F1218" s="32"/>
      <c r="G1218" s="53">
        <v>46.47</v>
      </c>
      <c r="H1218" s="30">
        <f t="shared" si="20"/>
        <v>0</v>
      </c>
    </row>
    <row r="1219" spans="1:8" x14ac:dyDescent="0.25">
      <c r="A1219" s="26" t="s">
        <v>1515</v>
      </c>
      <c r="B1219" s="27"/>
      <c r="C1219" s="27"/>
      <c r="D1219" s="27" t="s">
        <v>1706</v>
      </c>
      <c r="E1219" s="27"/>
      <c r="F1219" s="32"/>
      <c r="G1219" s="53">
        <v>46.47</v>
      </c>
      <c r="H1219" s="30">
        <f t="shared" si="20"/>
        <v>0</v>
      </c>
    </row>
    <row r="1220" spans="1:8" x14ac:dyDescent="0.25">
      <c r="A1220" s="26" t="s">
        <v>1516</v>
      </c>
      <c r="B1220" s="27"/>
      <c r="C1220" s="27"/>
      <c r="D1220" s="27" t="s">
        <v>1707</v>
      </c>
      <c r="E1220" s="27"/>
      <c r="F1220" s="32"/>
      <c r="G1220" s="53">
        <v>90.46</v>
      </c>
      <c r="H1220" s="30">
        <f t="shared" si="20"/>
        <v>0</v>
      </c>
    </row>
    <row r="1221" spans="1:8" x14ac:dyDescent="0.25">
      <c r="A1221" s="26" t="s">
        <v>1586</v>
      </c>
      <c r="B1221" s="27"/>
      <c r="C1221" s="27"/>
      <c r="D1221" s="27" t="s">
        <v>1643</v>
      </c>
      <c r="E1221" s="27"/>
      <c r="F1221" s="32"/>
      <c r="G1221" s="62">
        <v>0</v>
      </c>
      <c r="H1221" s="30">
        <f t="shared" si="20"/>
        <v>0</v>
      </c>
    </row>
    <row r="1222" spans="1:8" x14ac:dyDescent="0.25">
      <c r="A1222" s="26" t="s">
        <v>1587</v>
      </c>
      <c r="B1222" s="27"/>
      <c r="C1222" s="27"/>
      <c r="D1222" s="27" t="s">
        <v>1644</v>
      </c>
      <c r="E1222" s="27"/>
      <c r="F1222" s="32"/>
      <c r="G1222" s="62">
        <v>0</v>
      </c>
      <c r="H1222" s="30">
        <f t="shared" si="20"/>
        <v>0</v>
      </c>
    </row>
    <row r="1223" spans="1:8" x14ac:dyDescent="0.25">
      <c r="A1223" s="26" t="s">
        <v>1588</v>
      </c>
      <c r="B1223" s="27"/>
      <c r="C1223" s="27"/>
      <c r="D1223" s="27" t="s">
        <v>1645</v>
      </c>
      <c r="E1223" s="27"/>
      <c r="F1223" s="32"/>
      <c r="G1223" s="62">
        <v>0</v>
      </c>
      <c r="H1223" s="30">
        <f t="shared" si="20"/>
        <v>0</v>
      </c>
    </row>
    <row r="1224" spans="1:8" x14ac:dyDescent="0.25">
      <c r="A1224" s="26" t="s">
        <v>1589</v>
      </c>
      <c r="B1224" s="27"/>
      <c r="C1224" s="27"/>
      <c r="D1224" s="27" t="s">
        <v>1646</v>
      </c>
      <c r="E1224" s="27"/>
      <c r="F1224" s="32"/>
      <c r="G1224" s="62">
        <v>0</v>
      </c>
      <c r="H1224" s="30">
        <f t="shared" si="20"/>
        <v>0</v>
      </c>
    </row>
    <row r="1225" spans="1:8" x14ac:dyDescent="0.25">
      <c r="A1225" s="26" t="s">
        <v>1590</v>
      </c>
      <c r="B1225" s="27"/>
      <c r="C1225" s="27"/>
      <c r="D1225" s="27" t="s">
        <v>1647</v>
      </c>
      <c r="E1225" s="27"/>
      <c r="F1225" s="32"/>
      <c r="G1225" s="62">
        <v>0</v>
      </c>
      <c r="H1225" s="30">
        <f t="shared" si="20"/>
        <v>0</v>
      </c>
    </row>
    <row r="1226" spans="1:8" x14ac:dyDescent="0.25">
      <c r="A1226" s="26" t="s">
        <v>1591</v>
      </c>
      <c r="B1226" s="27"/>
      <c r="C1226" s="27"/>
      <c r="D1226" s="27" t="s">
        <v>1648</v>
      </c>
      <c r="E1226" s="27"/>
      <c r="F1226" s="32"/>
      <c r="G1226" s="62">
        <v>0</v>
      </c>
      <c r="H1226" s="30">
        <f t="shared" si="20"/>
        <v>0</v>
      </c>
    </row>
    <row r="1227" spans="1:8" x14ac:dyDescent="0.25">
      <c r="A1227" s="26" t="s">
        <v>1592</v>
      </c>
      <c r="B1227" s="27"/>
      <c r="C1227" s="27"/>
      <c r="D1227" s="27" t="s">
        <v>1649</v>
      </c>
      <c r="E1227" s="27"/>
      <c r="F1227" s="32"/>
      <c r="G1227" s="62">
        <v>0</v>
      </c>
      <c r="H1227" s="30">
        <f t="shared" si="20"/>
        <v>0</v>
      </c>
    </row>
    <row r="1228" spans="1:8" x14ac:dyDescent="0.25">
      <c r="A1228" s="26" t="s">
        <v>1593</v>
      </c>
      <c r="B1228" s="27"/>
      <c r="C1228" s="27"/>
      <c r="D1228" s="27" t="s">
        <v>1650</v>
      </c>
      <c r="E1228" s="27"/>
      <c r="F1228" s="32"/>
      <c r="G1228" s="62">
        <v>0</v>
      </c>
      <c r="H1228" s="30">
        <f t="shared" si="20"/>
        <v>0</v>
      </c>
    </row>
    <row r="1229" spans="1:8" x14ac:dyDescent="0.25">
      <c r="A1229" s="26" t="s">
        <v>1594</v>
      </c>
      <c r="B1229" s="27"/>
      <c r="C1229" s="27"/>
      <c r="D1229" s="27" t="s">
        <v>1651</v>
      </c>
      <c r="E1229" s="27"/>
      <c r="F1229" s="32"/>
      <c r="G1229" s="62">
        <v>0</v>
      </c>
      <c r="H1229" s="30">
        <f t="shared" si="20"/>
        <v>0</v>
      </c>
    </row>
    <row r="1230" spans="1:8" x14ac:dyDescent="0.25">
      <c r="A1230" s="26" t="s">
        <v>1595</v>
      </c>
      <c r="B1230" s="27"/>
      <c r="C1230" s="27"/>
      <c r="D1230" s="27" t="s">
        <v>1652</v>
      </c>
      <c r="E1230" s="27"/>
      <c r="F1230" s="32"/>
      <c r="G1230" s="62">
        <v>0</v>
      </c>
      <c r="H1230" s="30">
        <f t="shared" si="20"/>
        <v>0</v>
      </c>
    </row>
    <row r="1231" spans="1:8" x14ac:dyDescent="0.25">
      <c r="A1231" s="26" t="s">
        <v>1596</v>
      </c>
      <c r="B1231" s="27"/>
      <c r="C1231" s="27"/>
      <c r="D1231" s="27" t="s">
        <v>1653</v>
      </c>
      <c r="E1231" s="27"/>
      <c r="F1231" s="32"/>
      <c r="G1231" s="53">
        <v>30.211462379480999</v>
      </c>
      <c r="H1231" s="30">
        <f t="shared" si="20"/>
        <v>0</v>
      </c>
    </row>
    <row r="1232" spans="1:8" x14ac:dyDescent="0.25">
      <c r="A1232" s="26" t="s">
        <v>1597</v>
      </c>
      <c r="B1232" s="27"/>
      <c r="C1232" s="27"/>
      <c r="D1232" s="27" t="s">
        <v>1654</v>
      </c>
      <c r="E1232" s="27"/>
      <c r="F1232" s="32"/>
      <c r="G1232" s="53">
        <v>77.900390521391401</v>
      </c>
      <c r="H1232" s="30">
        <f t="shared" si="20"/>
        <v>0</v>
      </c>
    </row>
    <row r="1233" spans="1:8" x14ac:dyDescent="0.25">
      <c r="A1233" s="26" t="s">
        <v>1598</v>
      </c>
      <c r="B1233" s="27"/>
      <c r="C1233" s="27"/>
      <c r="D1233" s="27" t="s">
        <v>1655</v>
      </c>
      <c r="E1233" s="27"/>
      <c r="F1233" s="32"/>
      <c r="G1233" s="53">
        <v>22.76</v>
      </c>
      <c r="H1233" s="30">
        <f t="shared" si="20"/>
        <v>0</v>
      </c>
    </row>
    <row r="1234" spans="1:8" x14ac:dyDescent="0.25">
      <c r="A1234" s="26" t="s">
        <v>1599</v>
      </c>
      <c r="B1234" s="27"/>
      <c r="C1234" s="27"/>
      <c r="D1234" s="27" t="s">
        <v>1656</v>
      </c>
      <c r="E1234" s="27"/>
      <c r="F1234" s="32"/>
      <c r="G1234" s="62">
        <v>0</v>
      </c>
      <c r="H1234" s="30">
        <f t="shared" si="20"/>
        <v>0</v>
      </c>
    </row>
    <row r="1235" spans="1:8" x14ac:dyDescent="0.25">
      <c r="A1235" s="26" t="s">
        <v>1600</v>
      </c>
      <c r="B1235" s="27"/>
      <c r="C1235" s="27"/>
      <c r="D1235" s="27" t="s">
        <v>1657</v>
      </c>
      <c r="E1235" s="27"/>
      <c r="F1235" s="32"/>
      <c r="G1235" s="62">
        <v>0</v>
      </c>
      <c r="H1235" s="30">
        <f t="shared" si="20"/>
        <v>0</v>
      </c>
    </row>
    <row r="1236" spans="1:8" ht="15.75" thickBot="1" x14ac:dyDescent="0.3">
      <c r="A1236" s="28" t="s">
        <v>1601</v>
      </c>
      <c r="B1236" s="29"/>
      <c r="C1236" s="29"/>
      <c r="D1236" s="29" t="s">
        <v>1658</v>
      </c>
      <c r="E1236" s="29"/>
      <c r="F1236" s="40"/>
      <c r="G1236" s="55">
        <v>47.6</v>
      </c>
      <c r="H1236" s="31">
        <f t="shared" si="20"/>
        <v>0</v>
      </c>
    </row>
    <row r="1237" spans="1:8" ht="15.75" thickBot="1" x14ac:dyDescent="0.3">
      <c r="B1237" s="20"/>
      <c r="C1237" s="21"/>
      <c r="D1237" s="22"/>
      <c r="E1237" s="23"/>
      <c r="F1237" s="23"/>
      <c r="G1237" s="24"/>
    </row>
    <row r="1238" spans="1:8" ht="15.75" thickBot="1" x14ac:dyDescent="0.3">
      <c r="A1238" s="41" t="s">
        <v>26</v>
      </c>
      <c r="B1238" s="35" t="s">
        <v>506</v>
      </c>
      <c r="C1238" s="35"/>
      <c r="D1238" s="35"/>
      <c r="E1238" s="35"/>
      <c r="F1238" s="35">
        <f>SUM(F1209:F1236)</f>
        <v>0</v>
      </c>
      <c r="G1238" s="79">
        <f>SUMPRODUCT($F$1209:$F$1236,G$1209:G$1236)</f>
        <v>0</v>
      </c>
    </row>
    <row r="1239" spans="1:8" x14ac:dyDescent="0.25">
      <c r="B1239" s="20"/>
      <c r="C1239" s="21"/>
      <c r="D1239" s="22"/>
      <c r="E1239" s="23"/>
      <c r="F1239" s="23"/>
      <c r="G1239" s="24"/>
    </row>
  </sheetData>
  <conditionalFormatting sqref="H1221:H1236 H1210:H1219">
    <cfRule type="cellIs" dxfId="10" priority="3" operator="equal">
      <formula>1</formula>
    </cfRule>
  </conditionalFormatting>
  <conditionalFormatting sqref="H1220">
    <cfRule type="cellIs" dxfId="9" priority="2" operator="equal">
      <formula>1</formula>
    </cfRule>
  </conditionalFormatting>
  <conditionalFormatting sqref="I1094:I1165">
    <cfRule type="cellIs" dxfId="8" priority="1" operator="equal">
      <formula>1</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39"/>
  <sheetViews>
    <sheetView workbookViewId="0">
      <selection activeCell="F2" sqref="F2"/>
    </sheetView>
  </sheetViews>
  <sheetFormatPr defaultRowHeight="15" x14ac:dyDescent="0.25"/>
  <cols>
    <col min="1" max="1" width="15.85546875" bestFit="1" customWidth="1"/>
    <col min="2" max="2" width="21.5703125" bestFit="1" customWidth="1"/>
    <col min="3" max="3" width="16.5703125" bestFit="1" customWidth="1"/>
    <col min="4" max="4" width="67.140625" bestFit="1" customWidth="1"/>
    <col min="5" max="5" width="63.85546875" bestFit="1" customWidth="1"/>
    <col min="6" max="6" width="7" bestFit="1" customWidth="1"/>
    <col min="7" max="7" width="11.7109375" bestFit="1" customWidth="1"/>
    <col min="8" max="8" width="20.140625" bestFit="1" customWidth="1"/>
  </cols>
  <sheetData>
    <row r="1" spans="1:8" x14ac:dyDescent="0.25">
      <c r="A1" s="2" t="s">
        <v>507</v>
      </c>
      <c r="B1" s="6" t="s">
        <v>1660</v>
      </c>
      <c r="C1" s="6" t="s">
        <v>1661</v>
      </c>
      <c r="D1" s="6" t="s">
        <v>1677</v>
      </c>
      <c r="E1" s="6" t="s">
        <v>1686</v>
      </c>
      <c r="F1" s="6" t="s">
        <v>6</v>
      </c>
      <c r="G1" s="6" t="s">
        <v>1687</v>
      </c>
      <c r="H1" s="7" t="s">
        <v>1699</v>
      </c>
    </row>
    <row r="2" spans="1:8" x14ac:dyDescent="0.25">
      <c r="A2" s="26" t="s">
        <v>1735</v>
      </c>
      <c r="B2" s="27" t="s">
        <v>1659</v>
      </c>
      <c r="C2" s="27" t="s">
        <v>1662</v>
      </c>
      <c r="D2" s="27" t="s">
        <v>1736</v>
      </c>
      <c r="E2" s="27" t="s">
        <v>1678</v>
      </c>
      <c r="F2" s="32"/>
      <c r="G2" s="53">
        <v>30.842595108907201</v>
      </c>
      <c r="H2" s="30">
        <f t="shared" ref="H2:H65" si="0">G2*F2</f>
        <v>0</v>
      </c>
    </row>
    <row r="3" spans="1:8" x14ac:dyDescent="0.25">
      <c r="A3" s="26" t="s">
        <v>508</v>
      </c>
      <c r="B3" s="27" t="s">
        <v>1659</v>
      </c>
      <c r="C3" s="27" t="s">
        <v>1662</v>
      </c>
      <c r="D3" s="27" t="s">
        <v>1670</v>
      </c>
      <c r="E3" s="27" t="s">
        <v>1678</v>
      </c>
      <c r="F3" s="32"/>
      <c r="G3" s="53">
        <v>46.951952130884301</v>
      </c>
      <c r="H3" s="30">
        <f t="shared" si="0"/>
        <v>0</v>
      </c>
    </row>
    <row r="4" spans="1:8" x14ac:dyDescent="0.25">
      <c r="A4" s="26" t="s">
        <v>509</v>
      </c>
      <c r="B4" s="27" t="s">
        <v>1659</v>
      </c>
      <c r="C4" s="27" t="s">
        <v>1662</v>
      </c>
      <c r="D4" s="27" t="s">
        <v>1671</v>
      </c>
      <c r="E4" s="27" t="s">
        <v>1678</v>
      </c>
      <c r="F4" s="32"/>
      <c r="G4" s="53">
        <v>58.961854936832403</v>
      </c>
      <c r="H4" s="30">
        <f t="shared" si="0"/>
        <v>0</v>
      </c>
    </row>
    <row r="5" spans="1:8" x14ac:dyDescent="0.25">
      <c r="A5" s="26" t="s">
        <v>510</v>
      </c>
      <c r="B5" s="27" t="s">
        <v>1659</v>
      </c>
      <c r="C5" s="27" t="s">
        <v>1662</v>
      </c>
      <c r="D5" s="27" t="s">
        <v>1672</v>
      </c>
      <c r="E5" s="27" t="s">
        <v>1678</v>
      </c>
      <c r="F5" s="32"/>
      <c r="G5" s="53">
        <v>71.803383366191895</v>
      </c>
      <c r="H5" s="30">
        <f t="shared" si="0"/>
        <v>0</v>
      </c>
    </row>
    <row r="6" spans="1:8" x14ac:dyDescent="0.25">
      <c r="A6" s="26" t="s">
        <v>511</v>
      </c>
      <c r="B6" s="27" t="s">
        <v>1659</v>
      </c>
      <c r="C6" s="27" t="s">
        <v>1662</v>
      </c>
      <c r="D6" s="27" t="s">
        <v>1673</v>
      </c>
      <c r="E6" s="27" t="s">
        <v>1678</v>
      </c>
      <c r="F6" s="32"/>
      <c r="G6" s="53">
        <v>79.154872662156393</v>
      </c>
      <c r="H6" s="30">
        <f t="shared" si="0"/>
        <v>0</v>
      </c>
    </row>
    <row r="7" spans="1:8" x14ac:dyDescent="0.25">
      <c r="A7" s="26" t="s">
        <v>512</v>
      </c>
      <c r="B7" s="27" t="s">
        <v>1659</v>
      </c>
      <c r="C7" s="27" t="s">
        <v>1662</v>
      </c>
      <c r="D7" s="27" t="s">
        <v>1674</v>
      </c>
      <c r="E7" s="27" t="s">
        <v>1678</v>
      </c>
      <c r="F7" s="32"/>
      <c r="G7" s="53">
        <v>105.63807094760899</v>
      </c>
      <c r="H7" s="30">
        <f t="shared" si="0"/>
        <v>0</v>
      </c>
    </row>
    <row r="8" spans="1:8" x14ac:dyDescent="0.25">
      <c r="A8" s="26" t="s">
        <v>513</v>
      </c>
      <c r="B8" s="27" t="s">
        <v>1659</v>
      </c>
      <c r="C8" s="27" t="s">
        <v>1662</v>
      </c>
      <c r="D8" s="27" t="s">
        <v>1675</v>
      </c>
      <c r="E8" s="27" t="s">
        <v>1678</v>
      </c>
      <c r="F8" s="32"/>
      <c r="G8" s="53">
        <v>86.727732379113803</v>
      </c>
      <c r="H8" s="30">
        <f t="shared" si="0"/>
        <v>0</v>
      </c>
    </row>
    <row r="9" spans="1:8" x14ac:dyDescent="0.25">
      <c r="A9" s="26" t="s">
        <v>514</v>
      </c>
      <c r="B9" s="27" t="s">
        <v>1659</v>
      </c>
      <c r="C9" s="27" t="s">
        <v>1662</v>
      </c>
      <c r="D9" s="27" t="s">
        <v>1676</v>
      </c>
      <c r="E9" s="27" t="s">
        <v>1678</v>
      </c>
      <c r="F9" s="32"/>
      <c r="G9" s="53">
        <v>87.986308077605699</v>
      </c>
      <c r="H9" s="30">
        <f t="shared" si="0"/>
        <v>0</v>
      </c>
    </row>
    <row r="10" spans="1:8" x14ac:dyDescent="0.25">
      <c r="A10" s="26" t="s">
        <v>1737</v>
      </c>
      <c r="B10" s="27" t="s">
        <v>1659</v>
      </c>
      <c r="C10" s="27" t="s">
        <v>1662</v>
      </c>
      <c r="D10" s="27" t="s">
        <v>1736</v>
      </c>
      <c r="E10" s="27" t="s">
        <v>1679</v>
      </c>
      <c r="F10" s="32"/>
      <c r="G10" s="53">
        <v>59.5733090932154</v>
      </c>
      <c r="H10" s="30">
        <f t="shared" si="0"/>
        <v>0</v>
      </c>
    </row>
    <row r="11" spans="1:8" x14ac:dyDescent="0.25">
      <c r="A11" s="26" t="s">
        <v>515</v>
      </c>
      <c r="B11" s="27" t="s">
        <v>1659</v>
      </c>
      <c r="C11" s="27" t="s">
        <v>1662</v>
      </c>
      <c r="D11" s="27" t="s">
        <v>1670</v>
      </c>
      <c r="E11" s="27" t="s">
        <v>1679</v>
      </c>
      <c r="F11" s="32"/>
      <c r="G11" s="53">
        <v>88.325794205213697</v>
      </c>
      <c r="H11" s="30">
        <f t="shared" si="0"/>
        <v>0</v>
      </c>
    </row>
    <row r="12" spans="1:8" x14ac:dyDescent="0.25">
      <c r="A12" s="26" t="s">
        <v>516</v>
      </c>
      <c r="B12" s="27" t="s">
        <v>1659</v>
      </c>
      <c r="C12" s="27" t="s">
        <v>1662</v>
      </c>
      <c r="D12" s="27" t="s">
        <v>1671</v>
      </c>
      <c r="E12" s="27" t="s">
        <v>1679</v>
      </c>
      <c r="F12" s="32"/>
      <c r="G12" s="53">
        <v>109.714773035436</v>
      </c>
      <c r="H12" s="30">
        <f t="shared" si="0"/>
        <v>0</v>
      </c>
    </row>
    <row r="13" spans="1:8" x14ac:dyDescent="0.25">
      <c r="A13" s="26" t="s">
        <v>517</v>
      </c>
      <c r="B13" s="27" t="s">
        <v>1659</v>
      </c>
      <c r="C13" s="27" t="s">
        <v>1662</v>
      </c>
      <c r="D13" s="27" t="s">
        <v>1672</v>
      </c>
      <c r="E13" s="27" t="s">
        <v>1679</v>
      </c>
      <c r="F13" s="32"/>
      <c r="G13" s="53">
        <v>128.017976564169</v>
      </c>
      <c r="H13" s="30">
        <f t="shared" si="0"/>
        <v>0</v>
      </c>
    </row>
    <row r="14" spans="1:8" x14ac:dyDescent="0.25">
      <c r="A14" s="26" t="s">
        <v>518</v>
      </c>
      <c r="B14" s="27" t="s">
        <v>1659</v>
      </c>
      <c r="C14" s="27" t="s">
        <v>1662</v>
      </c>
      <c r="D14" s="27" t="s">
        <v>1673</v>
      </c>
      <c r="E14" s="27" t="s">
        <v>1679</v>
      </c>
      <c r="F14" s="32"/>
      <c r="G14" s="53">
        <v>147.85031253147201</v>
      </c>
      <c r="H14" s="30">
        <f t="shared" si="0"/>
        <v>0</v>
      </c>
    </row>
    <row r="15" spans="1:8" x14ac:dyDescent="0.25">
      <c r="A15" s="26" t="s">
        <v>519</v>
      </c>
      <c r="B15" s="27" t="s">
        <v>1659</v>
      </c>
      <c r="C15" s="27" t="s">
        <v>1662</v>
      </c>
      <c r="D15" s="27" t="s">
        <v>1674</v>
      </c>
      <c r="E15" s="27" t="s">
        <v>1679</v>
      </c>
      <c r="F15" s="32"/>
      <c r="G15" s="53">
        <v>201.215430505103</v>
      </c>
      <c r="H15" s="30">
        <f t="shared" si="0"/>
        <v>0</v>
      </c>
    </row>
    <row r="16" spans="1:8" x14ac:dyDescent="0.25">
      <c r="A16" s="26" t="s">
        <v>520</v>
      </c>
      <c r="B16" s="27" t="s">
        <v>1659</v>
      </c>
      <c r="C16" s="27" t="s">
        <v>1662</v>
      </c>
      <c r="D16" s="27" t="s">
        <v>1675</v>
      </c>
      <c r="E16" s="27" t="s">
        <v>1679</v>
      </c>
      <c r="F16" s="32"/>
      <c r="G16" s="53">
        <v>173.30786598379001</v>
      </c>
      <c r="H16" s="30">
        <f t="shared" si="0"/>
        <v>0</v>
      </c>
    </row>
    <row r="17" spans="1:8" x14ac:dyDescent="0.25">
      <c r="A17" s="26" t="s">
        <v>521</v>
      </c>
      <c r="B17" s="27" t="s">
        <v>1659</v>
      </c>
      <c r="C17" s="27" t="s">
        <v>1662</v>
      </c>
      <c r="D17" s="27" t="s">
        <v>1676</v>
      </c>
      <c r="E17" s="27" t="s">
        <v>1679</v>
      </c>
      <c r="F17" s="32"/>
      <c r="G17" s="53">
        <v>141.457767802913</v>
      </c>
      <c r="H17" s="30">
        <f t="shared" si="0"/>
        <v>0</v>
      </c>
    </row>
    <row r="18" spans="1:8" x14ac:dyDescent="0.25">
      <c r="A18" s="26" t="s">
        <v>1738</v>
      </c>
      <c r="B18" s="27" t="s">
        <v>1659</v>
      </c>
      <c r="C18" s="27" t="s">
        <v>1662</v>
      </c>
      <c r="D18" s="27" t="s">
        <v>1736</v>
      </c>
      <c r="E18" s="27" t="s">
        <v>1680</v>
      </c>
      <c r="F18" s="32"/>
      <c r="G18" s="53">
        <v>46.186377188418497</v>
      </c>
      <c r="H18" s="30">
        <f t="shared" si="0"/>
        <v>0</v>
      </c>
    </row>
    <row r="19" spans="1:8" x14ac:dyDescent="0.25">
      <c r="A19" s="26" t="s">
        <v>522</v>
      </c>
      <c r="B19" s="27" t="s">
        <v>1659</v>
      </c>
      <c r="C19" s="27" t="s">
        <v>1662</v>
      </c>
      <c r="D19" s="27" t="s">
        <v>1670</v>
      </c>
      <c r="E19" s="27" t="s">
        <v>1680</v>
      </c>
      <c r="F19" s="32"/>
      <c r="G19" s="53">
        <v>65.374415068380102</v>
      </c>
      <c r="H19" s="30">
        <f t="shared" si="0"/>
        <v>0</v>
      </c>
    </row>
    <row r="20" spans="1:8" x14ac:dyDescent="0.25">
      <c r="A20" s="26" t="s">
        <v>523</v>
      </c>
      <c r="B20" s="27" t="s">
        <v>1659</v>
      </c>
      <c r="C20" s="27" t="s">
        <v>1662</v>
      </c>
      <c r="D20" s="27" t="s">
        <v>1671</v>
      </c>
      <c r="E20" s="27" t="s">
        <v>1680</v>
      </c>
      <c r="F20" s="32"/>
      <c r="G20" s="53">
        <v>76.880942482391305</v>
      </c>
      <c r="H20" s="30">
        <f t="shared" si="0"/>
        <v>0</v>
      </c>
    </row>
    <row r="21" spans="1:8" x14ac:dyDescent="0.25">
      <c r="A21" s="26" t="s">
        <v>524</v>
      </c>
      <c r="B21" s="27" t="s">
        <v>1659</v>
      </c>
      <c r="C21" s="27" t="s">
        <v>1662</v>
      </c>
      <c r="D21" s="27" t="s">
        <v>1672</v>
      </c>
      <c r="E21" s="27" t="s">
        <v>1680</v>
      </c>
      <c r="F21" s="32"/>
      <c r="G21" s="53">
        <v>89.192970294366503</v>
      </c>
      <c r="H21" s="30">
        <f t="shared" si="0"/>
        <v>0</v>
      </c>
    </row>
    <row r="22" spans="1:8" x14ac:dyDescent="0.25">
      <c r="A22" s="26" t="s">
        <v>525</v>
      </c>
      <c r="B22" s="27" t="s">
        <v>1659</v>
      </c>
      <c r="C22" s="27" t="s">
        <v>1662</v>
      </c>
      <c r="D22" s="27" t="s">
        <v>1673</v>
      </c>
      <c r="E22" s="27" t="s">
        <v>1680</v>
      </c>
      <c r="F22" s="32"/>
      <c r="G22" s="53">
        <v>100.305300474828</v>
      </c>
      <c r="H22" s="30">
        <f t="shared" si="0"/>
        <v>0</v>
      </c>
    </row>
    <row r="23" spans="1:8" x14ac:dyDescent="0.25">
      <c r="A23" s="26" t="s">
        <v>526</v>
      </c>
      <c r="B23" s="27" t="s">
        <v>1659</v>
      </c>
      <c r="C23" s="27" t="s">
        <v>1662</v>
      </c>
      <c r="D23" s="27" t="s">
        <v>1674</v>
      </c>
      <c r="E23" s="27" t="s">
        <v>1680</v>
      </c>
      <c r="F23" s="32"/>
      <c r="G23" s="53">
        <v>136.147868268548</v>
      </c>
      <c r="H23" s="30">
        <f t="shared" si="0"/>
        <v>0</v>
      </c>
    </row>
    <row r="24" spans="1:8" x14ac:dyDescent="0.25">
      <c r="A24" s="26" t="s">
        <v>527</v>
      </c>
      <c r="B24" s="27" t="s">
        <v>1659</v>
      </c>
      <c r="C24" s="27" t="s">
        <v>1662</v>
      </c>
      <c r="D24" s="27" t="s">
        <v>1675</v>
      </c>
      <c r="E24" s="27" t="s">
        <v>1680</v>
      </c>
      <c r="F24" s="32"/>
      <c r="G24" s="53">
        <v>117.636679158215</v>
      </c>
      <c r="H24" s="30">
        <f t="shared" si="0"/>
        <v>0</v>
      </c>
    </row>
    <row r="25" spans="1:8" x14ac:dyDescent="0.25">
      <c r="A25" s="26" t="s">
        <v>528</v>
      </c>
      <c r="B25" s="27" t="s">
        <v>1659</v>
      </c>
      <c r="C25" s="27" t="s">
        <v>1662</v>
      </c>
      <c r="D25" s="27" t="s">
        <v>1676</v>
      </c>
      <c r="E25" s="27" t="s">
        <v>1680</v>
      </c>
      <c r="F25" s="32"/>
      <c r="G25" s="53">
        <v>121.741702949486</v>
      </c>
      <c r="H25" s="30">
        <f t="shared" si="0"/>
        <v>0</v>
      </c>
    </row>
    <row r="26" spans="1:8" x14ac:dyDescent="0.25">
      <c r="A26" s="26" t="s">
        <v>1739</v>
      </c>
      <c r="B26" s="27" t="s">
        <v>1659</v>
      </c>
      <c r="C26" s="27" t="s">
        <v>1662</v>
      </c>
      <c r="D26" s="27" t="s">
        <v>1736</v>
      </c>
      <c r="E26" s="27" t="s">
        <v>1681</v>
      </c>
      <c r="F26" s="32"/>
      <c r="G26" s="53">
        <v>31.632926672415</v>
      </c>
      <c r="H26" s="30">
        <f t="shared" si="0"/>
        <v>0</v>
      </c>
    </row>
    <row r="27" spans="1:8" x14ac:dyDescent="0.25">
      <c r="A27" s="26" t="s">
        <v>529</v>
      </c>
      <c r="B27" s="27" t="s">
        <v>1659</v>
      </c>
      <c r="C27" s="27" t="s">
        <v>1662</v>
      </c>
      <c r="D27" s="27" t="s">
        <v>1670</v>
      </c>
      <c r="E27" s="27" t="s">
        <v>1681</v>
      </c>
      <c r="F27" s="32"/>
      <c r="G27" s="53">
        <v>50.0143677667254</v>
      </c>
      <c r="H27" s="30">
        <f t="shared" si="0"/>
        <v>0</v>
      </c>
    </row>
    <row r="28" spans="1:8" x14ac:dyDescent="0.25">
      <c r="A28" s="26" t="s">
        <v>530</v>
      </c>
      <c r="B28" s="27" t="s">
        <v>1659</v>
      </c>
      <c r="C28" s="27" t="s">
        <v>1662</v>
      </c>
      <c r="D28" s="27" t="s">
        <v>1671</v>
      </c>
      <c r="E28" s="27" t="s">
        <v>1681</v>
      </c>
      <c r="F28" s="32"/>
      <c r="G28" s="53">
        <v>62.170214776840297</v>
      </c>
      <c r="H28" s="30">
        <f t="shared" si="0"/>
        <v>0</v>
      </c>
    </row>
    <row r="29" spans="1:8" x14ac:dyDescent="0.25">
      <c r="A29" s="26" t="s">
        <v>531</v>
      </c>
      <c r="B29" s="27" t="s">
        <v>1659</v>
      </c>
      <c r="C29" s="27" t="s">
        <v>1662</v>
      </c>
      <c r="D29" s="27" t="s">
        <v>1672</v>
      </c>
      <c r="E29" s="27" t="s">
        <v>1681</v>
      </c>
      <c r="F29" s="32"/>
      <c r="G29" s="53">
        <v>73.292732327117406</v>
      </c>
      <c r="H29" s="30">
        <f t="shared" si="0"/>
        <v>0</v>
      </c>
    </row>
    <row r="30" spans="1:8" x14ac:dyDescent="0.25">
      <c r="A30" s="26" t="s">
        <v>532</v>
      </c>
      <c r="B30" s="27" t="s">
        <v>1659</v>
      </c>
      <c r="C30" s="27" t="s">
        <v>1662</v>
      </c>
      <c r="D30" s="27" t="s">
        <v>1673</v>
      </c>
      <c r="E30" s="27" t="s">
        <v>1681</v>
      </c>
      <c r="F30" s="32"/>
      <c r="G30" s="53">
        <v>82.7548273991505</v>
      </c>
      <c r="H30" s="30">
        <f t="shared" si="0"/>
        <v>0</v>
      </c>
    </row>
    <row r="31" spans="1:8" x14ac:dyDescent="0.25">
      <c r="A31" s="26" t="s">
        <v>533</v>
      </c>
      <c r="B31" s="27" t="s">
        <v>1659</v>
      </c>
      <c r="C31" s="27" t="s">
        <v>1662</v>
      </c>
      <c r="D31" s="27" t="s">
        <v>1674</v>
      </c>
      <c r="E31" s="27" t="s">
        <v>1681</v>
      </c>
      <c r="F31" s="32"/>
      <c r="G31" s="53">
        <v>93.393501424295906</v>
      </c>
      <c r="H31" s="30">
        <f t="shared" si="0"/>
        <v>0</v>
      </c>
    </row>
    <row r="32" spans="1:8" x14ac:dyDescent="0.25">
      <c r="A32" s="26" t="s">
        <v>534</v>
      </c>
      <c r="B32" s="27" t="s">
        <v>1659</v>
      </c>
      <c r="C32" s="27" t="s">
        <v>1662</v>
      </c>
      <c r="D32" s="27" t="s">
        <v>1675</v>
      </c>
      <c r="E32" s="27" t="s">
        <v>1681</v>
      </c>
      <c r="F32" s="32"/>
      <c r="G32" s="53">
        <v>79.009026652993995</v>
      </c>
      <c r="H32" s="30">
        <f t="shared" si="0"/>
        <v>0</v>
      </c>
    </row>
    <row r="33" spans="1:8" x14ac:dyDescent="0.25">
      <c r="A33" s="26" t="s">
        <v>535</v>
      </c>
      <c r="B33" s="27" t="s">
        <v>1659</v>
      </c>
      <c r="C33" s="27" t="s">
        <v>1662</v>
      </c>
      <c r="D33" s="27" t="s">
        <v>1676</v>
      </c>
      <c r="E33" s="27" t="s">
        <v>1681</v>
      </c>
      <c r="F33" s="32"/>
      <c r="G33" s="53">
        <v>84.081996256086001</v>
      </c>
      <c r="H33" s="30">
        <f t="shared" si="0"/>
        <v>0</v>
      </c>
    </row>
    <row r="34" spans="1:8" x14ac:dyDescent="0.25">
      <c r="A34" s="26" t="s">
        <v>1740</v>
      </c>
      <c r="B34" s="27" t="s">
        <v>1659</v>
      </c>
      <c r="C34" s="27" t="s">
        <v>1662</v>
      </c>
      <c r="D34" s="27" t="s">
        <v>1736</v>
      </c>
      <c r="E34" s="27" t="s">
        <v>1682</v>
      </c>
      <c r="F34" s="32"/>
      <c r="G34" s="53">
        <v>33.618599301917698</v>
      </c>
      <c r="H34" s="30">
        <f t="shared" si="0"/>
        <v>0</v>
      </c>
    </row>
    <row r="35" spans="1:8" x14ac:dyDescent="0.25">
      <c r="A35" s="26" t="s">
        <v>536</v>
      </c>
      <c r="B35" s="27" t="s">
        <v>1659</v>
      </c>
      <c r="C35" s="27" t="s">
        <v>1662</v>
      </c>
      <c r="D35" s="27" t="s">
        <v>1670</v>
      </c>
      <c r="E35" s="27" t="s">
        <v>1682</v>
      </c>
      <c r="F35" s="32"/>
      <c r="G35" s="53">
        <v>52.846707132034197</v>
      </c>
      <c r="H35" s="30">
        <f t="shared" si="0"/>
        <v>0</v>
      </c>
    </row>
    <row r="36" spans="1:8" x14ac:dyDescent="0.25">
      <c r="A36" s="26" t="s">
        <v>537</v>
      </c>
      <c r="B36" s="27" t="s">
        <v>1659</v>
      </c>
      <c r="C36" s="27" t="s">
        <v>1662</v>
      </c>
      <c r="D36" s="27" t="s">
        <v>1671</v>
      </c>
      <c r="E36" s="27" t="s">
        <v>1682</v>
      </c>
      <c r="F36" s="32"/>
      <c r="G36" s="53">
        <v>67.7363914999451</v>
      </c>
      <c r="H36" s="30">
        <f t="shared" si="0"/>
        <v>0</v>
      </c>
    </row>
    <row r="37" spans="1:8" x14ac:dyDescent="0.25">
      <c r="A37" s="26" t="s">
        <v>538</v>
      </c>
      <c r="B37" s="27" t="s">
        <v>1659</v>
      </c>
      <c r="C37" s="27" t="s">
        <v>1662</v>
      </c>
      <c r="D37" s="27" t="s">
        <v>1672</v>
      </c>
      <c r="E37" s="27" t="s">
        <v>1682</v>
      </c>
      <c r="F37" s="32"/>
      <c r="G37" s="53">
        <v>77.228154248767396</v>
      </c>
      <c r="H37" s="30">
        <f t="shared" si="0"/>
        <v>0</v>
      </c>
    </row>
    <row r="38" spans="1:8" x14ac:dyDescent="0.25">
      <c r="A38" s="26" t="s">
        <v>539</v>
      </c>
      <c r="B38" s="27" t="s">
        <v>1659</v>
      </c>
      <c r="C38" s="27" t="s">
        <v>1662</v>
      </c>
      <c r="D38" s="27" t="s">
        <v>1673</v>
      </c>
      <c r="E38" s="27" t="s">
        <v>1682</v>
      </c>
      <c r="F38" s="32"/>
      <c r="G38" s="53">
        <v>89.397934223885201</v>
      </c>
      <c r="H38" s="30">
        <f t="shared" si="0"/>
        <v>0</v>
      </c>
    </row>
    <row r="39" spans="1:8" x14ac:dyDescent="0.25">
      <c r="A39" s="26" t="s">
        <v>540</v>
      </c>
      <c r="B39" s="27" t="s">
        <v>1659</v>
      </c>
      <c r="C39" s="27" t="s">
        <v>1662</v>
      </c>
      <c r="D39" s="27" t="s">
        <v>1674</v>
      </c>
      <c r="E39" s="27" t="s">
        <v>1682</v>
      </c>
      <c r="F39" s="32"/>
      <c r="G39" s="53">
        <v>133.85129701339901</v>
      </c>
      <c r="H39" s="30">
        <f t="shared" si="0"/>
        <v>0</v>
      </c>
    </row>
    <row r="40" spans="1:8" x14ac:dyDescent="0.25">
      <c r="A40" s="26" t="s">
        <v>541</v>
      </c>
      <c r="B40" s="27" t="s">
        <v>1659</v>
      </c>
      <c r="C40" s="27" t="s">
        <v>1662</v>
      </c>
      <c r="D40" s="27" t="s">
        <v>1675</v>
      </c>
      <c r="E40" s="27" t="s">
        <v>1682</v>
      </c>
      <c r="F40" s="32"/>
      <c r="G40" s="53">
        <v>108.637555127532</v>
      </c>
      <c r="H40" s="30">
        <f t="shared" si="0"/>
        <v>0</v>
      </c>
    </row>
    <row r="41" spans="1:8" x14ac:dyDescent="0.25">
      <c r="A41" s="26" t="s">
        <v>542</v>
      </c>
      <c r="B41" s="27" t="s">
        <v>1659</v>
      </c>
      <c r="C41" s="27" t="s">
        <v>1662</v>
      </c>
      <c r="D41" s="27" t="s">
        <v>1676</v>
      </c>
      <c r="E41" s="27" t="s">
        <v>1682</v>
      </c>
      <c r="F41" s="32"/>
      <c r="G41" s="53">
        <v>90.166405081446399</v>
      </c>
      <c r="H41" s="30">
        <f t="shared" si="0"/>
        <v>0</v>
      </c>
    </row>
    <row r="42" spans="1:8" x14ac:dyDescent="0.25">
      <c r="A42" s="26" t="s">
        <v>1741</v>
      </c>
      <c r="B42" s="27" t="s">
        <v>1659</v>
      </c>
      <c r="C42" s="27" t="s">
        <v>1662</v>
      </c>
      <c r="D42" s="27" t="s">
        <v>1736</v>
      </c>
      <c r="E42" s="27" t="s">
        <v>1683</v>
      </c>
      <c r="F42" s="32"/>
      <c r="G42" s="53">
        <v>34.9604244200724</v>
      </c>
      <c r="H42" s="30">
        <f t="shared" si="0"/>
        <v>0</v>
      </c>
    </row>
    <row r="43" spans="1:8" x14ac:dyDescent="0.25">
      <c r="A43" s="26" t="s">
        <v>543</v>
      </c>
      <c r="B43" s="27" t="s">
        <v>1659</v>
      </c>
      <c r="C43" s="27" t="s">
        <v>1662</v>
      </c>
      <c r="D43" s="27" t="s">
        <v>1670</v>
      </c>
      <c r="E43" s="27" t="s">
        <v>1683</v>
      </c>
      <c r="F43" s="32"/>
      <c r="G43" s="53">
        <v>52.175677111090501</v>
      </c>
      <c r="H43" s="30">
        <f t="shared" si="0"/>
        <v>0</v>
      </c>
    </row>
    <row r="44" spans="1:8" x14ac:dyDescent="0.25">
      <c r="A44" s="26" t="s">
        <v>544</v>
      </c>
      <c r="B44" s="27" t="s">
        <v>1659</v>
      </c>
      <c r="C44" s="27" t="s">
        <v>1662</v>
      </c>
      <c r="D44" s="27" t="s">
        <v>1671</v>
      </c>
      <c r="E44" s="27" t="s">
        <v>1683</v>
      </c>
      <c r="F44" s="32"/>
      <c r="G44" s="53">
        <v>63.270707063882703</v>
      </c>
      <c r="H44" s="30">
        <f t="shared" si="0"/>
        <v>0</v>
      </c>
    </row>
    <row r="45" spans="1:8" x14ac:dyDescent="0.25">
      <c r="A45" s="26" t="s">
        <v>545</v>
      </c>
      <c r="B45" s="27" t="s">
        <v>1659</v>
      </c>
      <c r="C45" s="27" t="s">
        <v>1662</v>
      </c>
      <c r="D45" s="27" t="s">
        <v>1672</v>
      </c>
      <c r="E45" s="27" t="s">
        <v>1683</v>
      </c>
      <c r="F45" s="32"/>
      <c r="G45" s="53">
        <v>73.180698477722501</v>
      </c>
      <c r="H45" s="30">
        <f t="shared" si="0"/>
        <v>0</v>
      </c>
    </row>
    <row r="46" spans="1:8" x14ac:dyDescent="0.25">
      <c r="A46" s="26" t="s">
        <v>546</v>
      </c>
      <c r="B46" s="27" t="s">
        <v>1659</v>
      </c>
      <c r="C46" s="27" t="s">
        <v>1662</v>
      </c>
      <c r="D46" s="27" t="s">
        <v>1673</v>
      </c>
      <c r="E46" s="27" t="s">
        <v>1683</v>
      </c>
      <c r="F46" s="32"/>
      <c r="G46" s="53">
        <v>80.7263932468897</v>
      </c>
      <c r="H46" s="30">
        <f t="shared" si="0"/>
        <v>0</v>
      </c>
    </row>
    <row r="47" spans="1:8" x14ac:dyDescent="0.25">
      <c r="A47" s="26" t="s">
        <v>547</v>
      </c>
      <c r="B47" s="27" t="s">
        <v>1659</v>
      </c>
      <c r="C47" s="27" t="s">
        <v>1662</v>
      </c>
      <c r="D47" s="27" t="s">
        <v>1674</v>
      </c>
      <c r="E47" s="27" t="s">
        <v>1683</v>
      </c>
      <c r="F47" s="32"/>
      <c r="G47" s="53">
        <v>108.693565803632</v>
      </c>
      <c r="H47" s="30">
        <f t="shared" si="0"/>
        <v>0</v>
      </c>
    </row>
    <row r="48" spans="1:8" x14ac:dyDescent="0.25">
      <c r="A48" s="26" t="s">
        <v>548</v>
      </c>
      <c r="B48" s="27" t="s">
        <v>1659</v>
      </c>
      <c r="C48" s="27" t="s">
        <v>1662</v>
      </c>
      <c r="D48" s="27" t="s">
        <v>1675</v>
      </c>
      <c r="E48" s="27" t="s">
        <v>1683</v>
      </c>
      <c r="F48" s="32"/>
      <c r="G48" s="53">
        <v>84.025095545159999</v>
      </c>
      <c r="H48" s="30">
        <f t="shared" si="0"/>
        <v>0</v>
      </c>
    </row>
    <row r="49" spans="1:8" x14ac:dyDescent="0.25">
      <c r="A49" s="26" t="s">
        <v>549</v>
      </c>
      <c r="B49" s="27" t="s">
        <v>1659</v>
      </c>
      <c r="C49" s="27" t="s">
        <v>1662</v>
      </c>
      <c r="D49" s="27" t="s">
        <v>1676</v>
      </c>
      <c r="E49" s="27" t="s">
        <v>1683</v>
      </c>
      <c r="F49" s="32"/>
      <c r="G49" s="53">
        <v>93.663846107055704</v>
      </c>
      <c r="H49" s="30">
        <f t="shared" si="0"/>
        <v>0</v>
      </c>
    </row>
    <row r="50" spans="1:8" x14ac:dyDescent="0.25">
      <c r="A50" s="26" t="s">
        <v>1742</v>
      </c>
      <c r="B50" s="27" t="s">
        <v>1659</v>
      </c>
      <c r="C50" s="27" t="s">
        <v>1662</v>
      </c>
      <c r="D50" s="27" t="s">
        <v>1736</v>
      </c>
      <c r="E50" s="27" t="s">
        <v>1684</v>
      </c>
      <c r="F50" s="32"/>
      <c r="G50" s="53">
        <v>37.678968058697102</v>
      </c>
      <c r="H50" s="30">
        <f t="shared" si="0"/>
        <v>0</v>
      </c>
    </row>
    <row r="51" spans="1:8" x14ac:dyDescent="0.25">
      <c r="A51" s="26" t="s">
        <v>550</v>
      </c>
      <c r="B51" s="27" t="s">
        <v>1659</v>
      </c>
      <c r="C51" s="27" t="s">
        <v>1662</v>
      </c>
      <c r="D51" s="27" t="s">
        <v>1670</v>
      </c>
      <c r="E51" s="27" t="s">
        <v>1684</v>
      </c>
      <c r="F51" s="32"/>
      <c r="G51" s="53">
        <v>53.0463849128883</v>
      </c>
      <c r="H51" s="30">
        <f t="shared" si="0"/>
        <v>0</v>
      </c>
    </row>
    <row r="52" spans="1:8" x14ac:dyDescent="0.25">
      <c r="A52" s="26" t="s">
        <v>551</v>
      </c>
      <c r="B52" s="27" t="s">
        <v>1659</v>
      </c>
      <c r="C52" s="27" t="s">
        <v>1662</v>
      </c>
      <c r="D52" s="27" t="s">
        <v>1671</v>
      </c>
      <c r="E52" s="27" t="s">
        <v>1684</v>
      </c>
      <c r="F52" s="32"/>
      <c r="G52" s="53">
        <v>59.878625620813999</v>
      </c>
      <c r="H52" s="30">
        <f t="shared" si="0"/>
        <v>0</v>
      </c>
    </row>
    <row r="53" spans="1:8" x14ac:dyDescent="0.25">
      <c r="A53" s="26" t="s">
        <v>552</v>
      </c>
      <c r="B53" s="27" t="s">
        <v>1659</v>
      </c>
      <c r="C53" s="27" t="s">
        <v>1662</v>
      </c>
      <c r="D53" s="27" t="s">
        <v>1672</v>
      </c>
      <c r="E53" s="27" t="s">
        <v>1684</v>
      </c>
      <c r="F53" s="32"/>
      <c r="G53" s="53">
        <v>65.400595426741603</v>
      </c>
      <c r="H53" s="30">
        <f t="shared" si="0"/>
        <v>0</v>
      </c>
    </row>
    <row r="54" spans="1:8" x14ac:dyDescent="0.25">
      <c r="A54" s="26" t="s">
        <v>553</v>
      </c>
      <c r="B54" s="27" t="s">
        <v>1659</v>
      </c>
      <c r="C54" s="27" t="s">
        <v>1662</v>
      </c>
      <c r="D54" s="27" t="s">
        <v>1673</v>
      </c>
      <c r="E54" s="27" t="s">
        <v>1684</v>
      </c>
      <c r="F54" s="32"/>
      <c r="G54" s="53">
        <v>69.420794177803401</v>
      </c>
      <c r="H54" s="30">
        <f t="shared" si="0"/>
        <v>0</v>
      </c>
    </row>
    <row r="55" spans="1:8" x14ac:dyDescent="0.25">
      <c r="A55" s="26" t="s">
        <v>554</v>
      </c>
      <c r="B55" s="27" t="s">
        <v>1659</v>
      </c>
      <c r="C55" s="27" t="s">
        <v>1662</v>
      </c>
      <c r="D55" s="27" t="s">
        <v>1674</v>
      </c>
      <c r="E55" s="27" t="s">
        <v>1684</v>
      </c>
      <c r="F55" s="32"/>
      <c r="G55" s="53">
        <v>106.45543281442001</v>
      </c>
      <c r="H55" s="30">
        <f t="shared" si="0"/>
        <v>0</v>
      </c>
    </row>
    <row r="56" spans="1:8" x14ac:dyDescent="0.25">
      <c r="A56" s="26" t="s">
        <v>555</v>
      </c>
      <c r="B56" s="27" t="s">
        <v>1659</v>
      </c>
      <c r="C56" s="27" t="s">
        <v>1662</v>
      </c>
      <c r="D56" s="27" t="s">
        <v>1675</v>
      </c>
      <c r="E56" s="27" t="s">
        <v>1684</v>
      </c>
      <c r="F56" s="32"/>
      <c r="G56" s="53">
        <v>89.896353771186995</v>
      </c>
      <c r="H56" s="30">
        <f t="shared" si="0"/>
        <v>0</v>
      </c>
    </row>
    <row r="57" spans="1:8" x14ac:dyDescent="0.25">
      <c r="A57" s="26" t="s">
        <v>556</v>
      </c>
      <c r="B57" s="27" t="s">
        <v>1659</v>
      </c>
      <c r="C57" s="27" t="s">
        <v>1662</v>
      </c>
      <c r="D57" s="27" t="s">
        <v>1676</v>
      </c>
      <c r="E57" s="27" t="s">
        <v>1684</v>
      </c>
      <c r="F57" s="32"/>
      <c r="G57" s="53">
        <v>98.547550240252093</v>
      </c>
      <c r="H57" s="30">
        <f t="shared" si="0"/>
        <v>0</v>
      </c>
    </row>
    <row r="58" spans="1:8" x14ac:dyDescent="0.25">
      <c r="A58" s="26" t="s">
        <v>1743</v>
      </c>
      <c r="B58" s="27" t="s">
        <v>1659</v>
      </c>
      <c r="C58" s="27" t="s">
        <v>1662</v>
      </c>
      <c r="D58" s="27" t="s">
        <v>1736</v>
      </c>
      <c r="E58" s="27" t="s">
        <v>1685</v>
      </c>
      <c r="F58" s="32"/>
      <c r="G58" s="53">
        <v>27.872214109863801</v>
      </c>
      <c r="H58" s="30">
        <f t="shared" si="0"/>
        <v>0</v>
      </c>
    </row>
    <row r="59" spans="1:8" x14ac:dyDescent="0.25">
      <c r="A59" s="26" t="s">
        <v>557</v>
      </c>
      <c r="B59" s="27" t="s">
        <v>1659</v>
      </c>
      <c r="C59" s="27" t="s">
        <v>1662</v>
      </c>
      <c r="D59" s="27" t="s">
        <v>1670</v>
      </c>
      <c r="E59" s="27" t="s">
        <v>1685</v>
      </c>
      <c r="F59" s="32"/>
      <c r="G59" s="53">
        <v>41.1366881252928</v>
      </c>
      <c r="H59" s="30">
        <f t="shared" si="0"/>
        <v>0</v>
      </c>
    </row>
    <row r="60" spans="1:8" x14ac:dyDescent="0.25">
      <c r="A60" s="26" t="s">
        <v>558</v>
      </c>
      <c r="B60" s="27" t="s">
        <v>1659</v>
      </c>
      <c r="C60" s="27" t="s">
        <v>1662</v>
      </c>
      <c r="D60" s="27" t="s">
        <v>1671</v>
      </c>
      <c r="E60" s="27" t="s">
        <v>1685</v>
      </c>
      <c r="F60" s="32"/>
      <c r="G60" s="53">
        <v>49.725549611225297</v>
      </c>
      <c r="H60" s="30">
        <f t="shared" si="0"/>
        <v>0</v>
      </c>
    </row>
    <row r="61" spans="1:8" x14ac:dyDescent="0.25">
      <c r="A61" s="26" t="s">
        <v>559</v>
      </c>
      <c r="B61" s="27" t="s">
        <v>1659</v>
      </c>
      <c r="C61" s="27" t="s">
        <v>1662</v>
      </c>
      <c r="D61" s="27" t="s">
        <v>1672</v>
      </c>
      <c r="E61" s="27" t="s">
        <v>1685</v>
      </c>
      <c r="F61" s="32"/>
      <c r="G61" s="53">
        <v>57.411500659440598</v>
      </c>
      <c r="H61" s="30">
        <f t="shared" si="0"/>
        <v>0</v>
      </c>
    </row>
    <row r="62" spans="1:8" x14ac:dyDescent="0.25">
      <c r="A62" s="26" t="s">
        <v>560</v>
      </c>
      <c r="B62" s="27" t="s">
        <v>1659</v>
      </c>
      <c r="C62" s="27" t="s">
        <v>1662</v>
      </c>
      <c r="D62" s="27" t="s">
        <v>1673</v>
      </c>
      <c r="E62" s="27" t="s">
        <v>1685</v>
      </c>
      <c r="F62" s="32"/>
      <c r="G62" s="53">
        <v>62.1290507289335</v>
      </c>
      <c r="H62" s="30">
        <f t="shared" si="0"/>
        <v>0</v>
      </c>
    </row>
    <row r="63" spans="1:8" x14ac:dyDescent="0.25">
      <c r="A63" s="26" t="s">
        <v>561</v>
      </c>
      <c r="B63" s="27" t="s">
        <v>1659</v>
      </c>
      <c r="C63" s="27" t="s">
        <v>1662</v>
      </c>
      <c r="D63" s="27" t="s">
        <v>1674</v>
      </c>
      <c r="E63" s="27" t="s">
        <v>1685</v>
      </c>
      <c r="F63" s="32"/>
      <c r="G63" s="53">
        <v>81.092043446474406</v>
      </c>
      <c r="H63" s="30">
        <f t="shared" si="0"/>
        <v>0</v>
      </c>
    </row>
    <row r="64" spans="1:8" x14ac:dyDescent="0.25">
      <c r="A64" s="26" t="s">
        <v>562</v>
      </c>
      <c r="B64" s="27" t="s">
        <v>1659</v>
      </c>
      <c r="C64" s="27" t="s">
        <v>1662</v>
      </c>
      <c r="D64" s="27" t="s">
        <v>1675</v>
      </c>
      <c r="E64" s="27" t="s">
        <v>1685</v>
      </c>
      <c r="F64" s="32"/>
      <c r="G64" s="53">
        <v>68.318208205938404</v>
      </c>
      <c r="H64" s="30">
        <f t="shared" si="0"/>
        <v>0</v>
      </c>
    </row>
    <row r="65" spans="1:8" x14ac:dyDescent="0.25">
      <c r="A65" s="26" t="s">
        <v>563</v>
      </c>
      <c r="B65" s="27" t="s">
        <v>1659</v>
      </c>
      <c r="C65" s="27" t="s">
        <v>1662</v>
      </c>
      <c r="D65" s="27" t="s">
        <v>1676</v>
      </c>
      <c r="E65" s="27" t="s">
        <v>1685</v>
      </c>
      <c r="F65" s="32"/>
      <c r="G65" s="53">
        <v>77.244781142774102</v>
      </c>
      <c r="H65" s="30">
        <f t="shared" si="0"/>
        <v>0</v>
      </c>
    </row>
    <row r="66" spans="1:8" x14ac:dyDescent="0.25">
      <c r="A66" s="26" t="s">
        <v>1744</v>
      </c>
      <c r="B66" s="27" t="s">
        <v>503</v>
      </c>
      <c r="C66" s="27" t="s">
        <v>1662</v>
      </c>
      <c r="D66" s="27" t="s">
        <v>1736</v>
      </c>
      <c r="E66" s="27" t="s">
        <v>1678</v>
      </c>
      <c r="F66" s="32"/>
      <c r="G66" s="53">
        <v>24.090558608714801</v>
      </c>
      <c r="H66" s="30">
        <f t="shared" ref="H66:H129" si="1">G66*F66</f>
        <v>0</v>
      </c>
    </row>
    <row r="67" spans="1:8" x14ac:dyDescent="0.25">
      <c r="A67" s="26" t="s">
        <v>564</v>
      </c>
      <c r="B67" s="27" t="s">
        <v>503</v>
      </c>
      <c r="C67" s="27" t="s">
        <v>1662</v>
      </c>
      <c r="D67" s="27" t="s">
        <v>1670</v>
      </c>
      <c r="E67" s="27" t="s">
        <v>1678</v>
      </c>
      <c r="F67" s="32"/>
      <c r="G67" s="53">
        <v>35.126811901832603</v>
      </c>
      <c r="H67" s="30">
        <f t="shared" si="1"/>
        <v>0</v>
      </c>
    </row>
    <row r="68" spans="1:8" x14ac:dyDescent="0.25">
      <c r="A68" s="26" t="s">
        <v>565</v>
      </c>
      <c r="B68" s="27" t="s">
        <v>503</v>
      </c>
      <c r="C68" s="27" t="s">
        <v>1662</v>
      </c>
      <c r="D68" s="27" t="s">
        <v>1671</v>
      </c>
      <c r="E68" s="27" t="s">
        <v>1678</v>
      </c>
      <c r="F68" s="32"/>
      <c r="G68" s="53">
        <v>42.996151142435799</v>
      </c>
      <c r="H68" s="30">
        <f t="shared" si="1"/>
        <v>0</v>
      </c>
    </row>
    <row r="69" spans="1:8" x14ac:dyDescent="0.25">
      <c r="A69" s="26" t="s">
        <v>566</v>
      </c>
      <c r="B69" s="27" t="s">
        <v>503</v>
      </c>
      <c r="C69" s="27" t="s">
        <v>1662</v>
      </c>
      <c r="D69" s="27" t="s">
        <v>1672</v>
      </c>
      <c r="E69" s="27" t="s">
        <v>1678</v>
      </c>
      <c r="F69" s="32"/>
      <c r="G69" s="53">
        <v>51.3212558653183</v>
      </c>
      <c r="H69" s="30">
        <f t="shared" si="1"/>
        <v>0</v>
      </c>
    </row>
    <row r="70" spans="1:8" x14ac:dyDescent="0.25">
      <c r="A70" s="26" t="s">
        <v>567</v>
      </c>
      <c r="B70" s="27" t="s">
        <v>503</v>
      </c>
      <c r="C70" s="27" t="s">
        <v>1662</v>
      </c>
      <c r="D70" s="27" t="s">
        <v>1673</v>
      </c>
      <c r="E70" s="27" t="s">
        <v>1678</v>
      </c>
      <c r="F70" s="32"/>
      <c r="G70" s="53">
        <v>55.680506125566602</v>
      </c>
      <c r="H70" s="30">
        <f t="shared" si="1"/>
        <v>0</v>
      </c>
    </row>
    <row r="71" spans="1:8" x14ac:dyDescent="0.25">
      <c r="A71" s="26" t="s">
        <v>568</v>
      </c>
      <c r="B71" s="27" t="s">
        <v>503</v>
      </c>
      <c r="C71" s="27" t="s">
        <v>1662</v>
      </c>
      <c r="D71" s="27" t="s">
        <v>1674</v>
      </c>
      <c r="E71" s="27" t="s">
        <v>1678</v>
      </c>
      <c r="F71" s="32"/>
      <c r="G71" s="53">
        <v>71.872775360419197</v>
      </c>
      <c r="H71" s="30">
        <f t="shared" si="1"/>
        <v>0</v>
      </c>
    </row>
    <row r="72" spans="1:8" x14ac:dyDescent="0.25">
      <c r="A72" s="26" t="s">
        <v>569</v>
      </c>
      <c r="B72" s="27" t="s">
        <v>503</v>
      </c>
      <c r="C72" s="27" t="s">
        <v>1662</v>
      </c>
      <c r="D72" s="27" t="s">
        <v>1675</v>
      </c>
      <c r="E72" s="27" t="s">
        <v>1678</v>
      </c>
      <c r="F72" s="32"/>
      <c r="G72" s="53">
        <v>60.084483892183599</v>
      </c>
      <c r="H72" s="30">
        <f t="shared" si="1"/>
        <v>0</v>
      </c>
    </row>
    <row r="73" spans="1:8" x14ac:dyDescent="0.25">
      <c r="A73" s="26" t="s">
        <v>570</v>
      </c>
      <c r="B73" s="27" t="s">
        <v>503</v>
      </c>
      <c r="C73" s="27" t="s">
        <v>1662</v>
      </c>
      <c r="D73" s="27" t="s">
        <v>1676</v>
      </c>
      <c r="E73" s="27" t="s">
        <v>1678</v>
      </c>
      <c r="F73" s="32"/>
      <c r="G73" s="53">
        <v>61.886079363499299</v>
      </c>
      <c r="H73" s="30">
        <f t="shared" si="1"/>
        <v>0</v>
      </c>
    </row>
    <row r="74" spans="1:8" x14ac:dyDescent="0.25">
      <c r="A74" s="26" t="s">
        <v>1745</v>
      </c>
      <c r="B74" s="27" t="s">
        <v>503</v>
      </c>
      <c r="C74" s="27" t="s">
        <v>1662</v>
      </c>
      <c r="D74" s="27" t="s">
        <v>1736</v>
      </c>
      <c r="E74" s="27" t="s">
        <v>1679</v>
      </c>
      <c r="F74" s="32"/>
      <c r="G74" s="53">
        <v>46.439886886021597</v>
      </c>
      <c r="H74" s="30">
        <f t="shared" si="1"/>
        <v>0</v>
      </c>
    </row>
    <row r="75" spans="1:8" x14ac:dyDescent="0.25">
      <c r="A75" s="26" t="s">
        <v>571</v>
      </c>
      <c r="B75" s="27" t="s">
        <v>503</v>
      </c>
      <c r="C75" s="27" t="s">
        <v>1662</v>
      </c>
      <c r="D75" s="27" t="s">
        <v>1670</v>
      </c>
      <c r="E75" s="27" t="s">
        <v>1679</v>
      </c>
      <c r="F75" s="32"/>
      <c r="G75" s="53">
        <v>65.656482291656502</v>
      </c>
      <c r="H75" s="30">
        <f t="shared" si="1"/>
        <v>0</v>
      </c>
    </row>
    <row r="76" spans="1:8" x14ac:dyDescent="0.25">
      <c r="A76" s="26" t="s">
        <v>572</v>
      </c>
      <c r="B76" s="27" t="s">
        <v>503</v>
      </c>
      <c r="C76" s="27" t="s">
        <v>1662</v>
      </c>
      <c r="D76" s="27" t="s">
        <v>1671</v>
      </c>
      <c r="E76" s="27" t="s">
        <v>1679</v>
      </c>
      <c r="F76" s="32"/>
      <c r="G76" s="53">
        <v>79.1614678520788</v>
      </c>
      <c r="H76" s="30">
        <f t="shared" si="1"/>
        <v>0</v>
      </c>
    </row>
    <row r="77" spans="1:8" x14ac:dyDescent="0.25">
      <c r="A77" s="26" t="s">
        <v>573</v>
      </c>
      <c r="B77" s="27" t="s">
        <v>503</v>
      </c>
      <c r="C77" s="27" t="s">
        <v>1662</v>
      </c>
      <c r="D77" s="27" t="s">
        <v>1672</v>
      </c>
      <c r="E77" s="27" t="s">
        <v>1679</v>
      </c>
      <c r="F77" s="32"/>
      <c r="G77" s="53">
        <v>90.331986760348599</v>
      </c>
      <c r="H77" s="30">
        <f t="shared" si="1"/>
        <v>0</v>
      </c>
    </row>
    <row r="78" spans="1:8" x14ac:dyDescent="0.25">
      <c r="A78" s="26" t="s">
        <v>574</v>
      </c>
      <c r="B78" s="27" t="s">
        <v>503</v>
      </c>
      <c r="C78" s="27" t="s">
        <v>1662</v>
      </c>
      <c r="D78" s="27" t="s">
        <v>1673</v>
      </c>
      <c r="E78" s="27" t="s">
        <v>1679</v>
      </c>
      <c r="F78" s="32"/>
      <c r="G78" s="53">
        <v>102.41901363333901</v>
      </c>
      <c r="H78" s="30">
        <f t="shared" si="1"/>
        <v>0</v>
      </c>
    </row>
    <row r="79" spans="1:8" x14ac:dyDescent="0.25">
      <c r="A79" s="26" t="s">
        <v>575</v>
      </c>
      <c r="B79" s="27" t="s">
        <v>503</v>
      </c>
      <c r="C79" s="27" t="s">
        <v>1662</v>
      </c>
      <c r="D79" s="27" t="s">
        <v>1674</v>
      </c>
      <c r="E79" s="27" t="s">
        <v>1679</v>
      </c>
      <c r="F79" s="32"/>
      <c r="G79" s="53">
        <v>136.297828268335</v>
      </c>
      <c r="H79" s="30">
        <f t="shared" si="1"/>
        <v>0</v>
      </c>
    </row>
    <row r="80" spans="1:8" x14ac:dyDescent="0.25">
      <c r="A80" s="26" t="s">
        <v>576</v>
      </c>
      <c r="B80" s="27" t="s">
        <v>503</v>
      </c>
      <c r="C80" s="27" t="s">
        <v>1662</v>
      </c>
      <c r="D80" s="27" t="s">
        <v>1675</v>
      </c>
      <c r="E80" s="27" t="s">
        <v>1679</v>
      </c>
      <c r="F80" s="32"/>
      <c r="G80" s="53">
        <v>119.32232172057699</v>
      </c>
      <c r="H80" s="30">
        <f t="shared" si="1"/>
        <v>0</v>
      </c>
    </row>
    <row r="81" spans="1:8" x14ac:dyDescent="0.25">
      <c r="A81" s="26" t="s">
        <v>577</v>
      </c>
      <c r="B81" s="27" t="s">
        <v>503</v>
      </c>
      <c r="C81" s="27" t="s">
        <v>1662</v>
      </c>
      <c r="D81" s="27" t="s">
        <v>1676</v>
      </c>
      <c r="E81" s="27" t="s">
        <v>1679</v>
      </c>
      <c r="F81" s="32"/>
      <c r="G81" s="53">
        <v>99.8044372562521</v>
      </c>
      <c r="H81" s="30">
        <f t="shared" si="1"/>
        <v>0</v>
      </c>
    </row>
    <row r="82" spans="1:8" x14ac:dyDescent="0.25">
      <c r="A82" s="26" t="s">
        <v>1746</v>
      </c>
      <c r="B82" s="27" t="s">
        <v>503</v>
      </c>
      <c r="C82" s="27" t="s">
        <v>1662</v>
      </c>
      <c r="D82" s="27" t="s">
        <v>1736</v>
      </c>
      <c r="E82" s="27" t="s">
        <v>1680</v>
      </c>
      <c r="F82" s="32"/>
      <c r="G82" s="53">
        <v>36.094619043971903</v>
      </c>
      <c r="H82" s="30">
        <f t="shared" si="1"/>
        <v>0</v>
      </c>
    </row>
    <row r="83" spans="1:8" x14ac:dyDescent="0.25">
      <c r="A83" s="26" t="s">
        <v>578</v>
      </c>
      <c r="B83" s="27" t="s">
        <v>503</v>
      </c>
      <c r="C83" s="27" t="s">
        <v>1662</v>
      </c>
      <c r="D83" s="27" t="s">
        <v>1670</v>
      </c>
      <c r="E83" s="27" t="s">
        <v>1680</v>
      </c>
      <c r="F83" s="32"/>
      <c r="G83" s="53">
        <v>49.074097863103503</v>
      </c>
      <c r="H83" s="30">
        <f t="shared" si="1"/>
        <v>0</v>
      </c>
    </row>
    <row r="84" spans="1:8" x14ac:dyDescent="0.25">
      <c r="A84" s="26" t="s">
        <v>579</v>
      </c>
      <c r="B84" s="27" t="s">
        <v>503</v>
      </c>
      <c r="C84" s="27" t="s">
        <v>1662</v>
      </c>
      <c r="D84" s="27" t="s">
        <v>1671</v>
      </c>
      <c r="E84" s="27" t="s">
        <v>1680</v>
      </c>
      <c r="F84" s="32"/>
      <c r="G84" s="53">
        <v>56.3955273220623</v>
      </c>
      <c r="H84" s="30">
        <f t="shared" si="1"/>
        <v>0</v>
      </c>
    </row>
    <row r="85" spans="1:8" x14ac:dyDescent="0.25">
      <c r="A85" s="26" t="s">
        <v>580</v>
      </c>
      <c r="B85" s="27" t="s">
        <v>503</v>
      </c>
      <c r="C85" s="27" t="s">
        <v>1662</v>
      </c>
      <c r="D85" s="27" t="s">
        <v>1672</v>
      </c>
      <c r="E85" s="27" t="s">
        <v>1680</v>
      </c>
      <c r="F85" s="32"/>
      <c r="G85" s="53">
        <v>64.215596214942096</v>
      </c>
      <c r="H85" s="30">
        <f t="shared" si="1"/>
        <v>0</v>
      </c>
    </row>
    <row r="86" spans="1:8" x14ac:dyDescent="0.25">
      <c r="A86" s="26" t="s">
        <v>581</v>
      </c>
      <c r="B86" s="27" t="s">
        <v>503</v>
      </c>
      <c r="C86" s="27" t="s">
        <v>1662</v>
      </c>
      <c r="D86" s="27" t="s">
        <v>1673</v>
      </c>
      <c r="E86" s="27" t="s">
        <v>1680</v>
      </c>
      <c r="F86" s="32"/>
      <c r="G86" s="53">
        <v>71.1786022989711</v>
      </c>
      <c r="H86" s="30">
        <f t="shared" si="1"/>
        <v>0</v>
      </c>
    </row>
    <row r="87" spans="1:8" x14ac:dyDescent="0.25">
      <c r="A87" s="26" t="s">
        <v>582</v>
      </c>
      <c r="B87" s="27" t="s">
        <v>503</v>
      </c>
      <c r="C87" s="27" t="s">
        <v>1662</v>
      </c>
      <c r="D87" s="27" t="s">
        <v>1674</v>
      </c>
      <c r="E87" s="27" t="s">
        <v>1680</v>
      </c>
      <c r="F87" s="32"/>
      <c r="G87" s="53">
        <v>92.8479377649291</v>
      </c>
      <c r="H87" s="30">
        <f t="shared" si="1"/>
        <v>0</v>
      </c>
    </row>
    <row r="88" spans="1:8" x14ac:dyDescent="0.25">
      <c r="A88" s="26" t="s">
        <v>583</v>
      </c>
      <c r="B88" s="27" t="s">
        <v>503</v>
      </c>
      <c r="C88" s="27" t="s">
        <v>1662</v>
      </c>
      <c r="D88" s="27" t="s">
        <v>1675</v>
      </c>
      <c r="E88" s="27" t="s">
        <v>1680</v>
      </c>
      <c r="F88" s="32"/>
      <c r="G88" s="53">
        <v>81.776172393347693</v>
      </c>
      <c r="H88" s="30">
        <f t="shared" si="1"/>
        <v>0</v>
      </c>
    </row>
    <row r="89" spans="1:8" x14ac:dyDescent="0.25">
      <c r="A89" s="26" t="s">
        <v>584</v>
      </c>
      <c r="B89" s="27" t="s">
        <v>503</v>
      </c>
      <c r="C89" s="27" t="s">
        <v>1662</v>
      </c>
      <c r="D89" s="27" t="s">
        <v>1676</v>
      </c>
      <c r="E89" s="27" t="s">
        <v>1680</v>
      </c>
      <c r="F89" s="32"/>
      <c r="G89" s="53">
        <v>85.400971877385402</v>
      </c>
      <c r="H89" s="30">
        <f t="shared" si="1"/>
        <v>0</v>
      </c>
    </row>
    <row r="90" spans="1:8" x14ac:dyDescent="0.25">
      <c r="A90" s="26" t="s">
        <v>1747</v>
      </c>
      <c r="B90" s="27" t="s">
        <v>503</v>
      </c>
      <c r="C90" s="27" t="s">
        <v>1662</v>
      </c>
      <c r="D90" s="27" t="s">
        <v>1736</v>
      </c>
      <c r="E90" s="27" t="s">
        <v>1681</v>
      </c>
      <c r="F90" s="32"/>
      <c r="G90" s="53">
        <v>24.9227336973461</v>
      </c>
      <c r="H90" s="30">
        <f t="shared" si="1"/>
        <v>0</v>
      </c>
    </row>
    <row r="91" spans="1:8" x14ac:dyDescent="0.25">
      <c r="A91" s="26" t="s">
        <v>585</v>
      </c>
      <c r="B91" s="27" t="s">
        <v>503</v>
      </c>
      <c r="C91" s="27" t="s">
        <v>1662</v>
      </c>
      <c r="D91" s="27" t="s">
        <v>1670</v>
      </c>
      <c r="E91" s="27" t="s">
        <v>1681</v>
      </c>
      <c r="F91" s="32"/>
      <c r="G91" s="53">
        <v>37.561104450492202</v>
      </c>
      <c r="H91" s="30">
        <f t="shared" si="1"/>
        <v>0</v>
      </c>
    </row>
    <row r="92" spans="1:8" x14ac:dyDescent="0.25">
      <c r="A92" s="26" t="s">
        <v>586</v>
      </c>
      <c r="B92" s="27" t="s">
        <v>503</v>
      </c>
      <c r="C92" s="27" t="s">
        <v>1662</v>
      </c>
      <c r="D92" s="27" t="s">
        <v>1671</v>
      </c>
      <c r="E92" s="27" t="s">
        <v>1681</v>
      </c>
      <c r="F92" s="32"/>
      <c r="G92" s="53">
        <v>45.290355983539698</v>
      </c>
      <c r="H92" s="30">
        <f t="shared" si="1"/>
        <v>0</v>
      </c>
    </row>
    <row r="93" spans="1:8" x14ac:dyDescent="0.25">
      <c r="A93" s="26" t="s">
        <v>587</v>
      </c>
      <c r="B93" s="27" t="s">
        <v>503</v>
      </c>
      <c r="C93" s="27" t="s">
        <v>1662</v>
      </c>
      <c r="D93" s="27" t="s">
        <v>1672</v>
      </c>
      <c r="E93" s="27" t="s">
        <v>1681</v>
      </c>
      <c r="F93" s="32"/>
      <c r="G93" s="53">
        <v>52.179194717464597</v>
      </c>
      <c r="H93" s="30">
        <f t="shared" si="1"/>
        <v>0</v>
      </c>
    </row>
    <row r="94" spans="1:8" x14ac:dyDescent="0.25">
      <c r="A94" s="26" t="s">
        <v>588</v>
      </c>
      <c r="B94" s="27" t="s">
        <v>503</v>
      </c>
      <c r="C94" s="27" t="s">
        <v>1662</v>
      </c>
      <c r="D94" s="27" t="s">
        <v>1673</v>
      </c>
      <c r="E94" s="27" t="s">
        <v>1681</v>
      </c>
      <c r="F94" s="32"/>
      <c r="G94" s="53">
        <v>57.796665873259997</v>
      </c>
      <c r="H94" s="30">
        <f t="shared" si="1"/>
        <v>0</v>
      </c>
    </row>
    <row r="95" spans="1:8" x14ac:dyDescent="0.25">
      <c r="A95" s="26" t="s">
        <v>589</v>
      </c>
      <c r="B95" s="27" t="s">
        <v>503</v>
      </c>
      <c r="C95" s="27" t="s">
        <v>1662</v>
      </c>
      <c r="D95" s="27" t="s">
        <v>1674</v>
      </c>
      <c r="E95" s="27" t="s">
        <v>1681</v>
      </c>
      <c r="F95" s="32"/>
      <c r="G95" s="53">
        <v>63.702781706817298</v>
      </c>
      <c r="H95" s="30">
        <f t="shared" si="1"/>
        <v>0</v>
      </c>
    </row>
    <row r="96" spans="1:8" x14ac:dyDescent="0.25">
      <c r="A96" s="26" t="s">
        <v>590</v>
      </c>
      <c r="B96" s="27" t="s">
        <v>503</v>
      </c>
      <c r="C96" s="27" t="s">
        <v>1662</v>
      </c>
      <c r="D96" s="27" t="s">
        <v>1675</v>
      </c>
      <c r="E96" s="27" t="s">
        <v>1681</v>
      </c>
      <c r="F96" s="32"/>
      <c r="G96" s="53">
        <v>54.822451094755998</v>
      </c>
      <c r="H96" s="30">
        <f t="shared" si="1"/>
        <v>0</v>
      </c>
    </row>
    <row r="97" spans="1:8" x14ac:dyDescent="0.25">
      <c r="A97" s="26" t="s">
        <v>591</v>
      </c>
      <c r="B97" s="27" t="s">
        <v>503</v>
      </c>
      <c r="C97" s="27" t="s">
        <v>1662</v>
      </c>
      <c r="D97" s="27" t="s">
        <v>1676</v>
      </c>
      <c r="E97" s="27" t="s">
        <v>1681</v>
      </c>
      <c r="F97" s="32"/>
      <c r="G97" s="53">
        <v>59.841453885980101</v>
      </c>
      <c r="H97" s="30">
        <f t="shared" si="1"/>
        <v>0</v>
      </c>
    </row>
    <row r="98" spans="1:8" x14ac:dyDescent="0.25">
      <c r="A98" s="26" t="s">
        <v>1748</v>
      </c>
      <c r="B98" s="27" t="s">
        <v>503</v>
      </c>
      <c r="C98" s="27" t="s">
        <v>1662</v>
      </c>
      <c r="D98" s="27" t="s">
        <v>1736</v>
      </c>
      <c r="E98" s="27" t="s">
        <v>1682</v>
      </c>
      <c r="F98" s="32"/>
      <c r="G98" s="53">
        <v>26.244895811524099</v>
      </c>
      <c r="H98" s="30">
        <f t="shared" si="1"/>
        <v>0</v>
      </c>
    </row>
    <row r="99" spans="1:8" x14ac:dyDescent="0.25">
      <c r="A99" s="26" t="s">
        <v>592</v>
      </c>
      <c r="B99" s="27" t="s">
        <v>503</v>
      </c>
      <c r="C99" s="27" t="s">
        <v>1662</v>
      </c>
      <c r="D99" s="27" t="s">
        <v>1670</v>
      </c>
      <c r="E99" s="27" t="s">
        <v>1682</v>
      </c>
      <c r="F99" s="32"/>
      <c r="G99" s="53">
        <v>39.3407267340639</v>
      </c>
      <c r="H99" s="30">
        <f t="shared" si="1"/>
        <v>0</v>
      </c>
    </row>
    <row r="100" spans="1:8" x14ac:dyDescent="0.25">
      <c r="A100" s="26" t="s">
        <v>593</v>
      </c>
      <c r="B100" s="27" t="s">
        <v>503</v>
      </c>
      <c r="C100" s="27" t="s">
        <v>1662</v>
      </c>
      <c r="D100" s="27" t="s">
        <v>1671</v>
      </c>
      <c r="E100" s="27" t="s">
        <v>1682</v>
      </c>
      <c r="F100" s="32"/>
      <c r="G100" s="53">
        <v>48.943968030362797</v>
      </c>
      <c r="H100" s="30">
        <f t="shared" si="1"/>
        <v>0</v>
      </c>
    </row>
    <row r="101" spans="1:8" x14ac:dyDescent="0.25">
      <c r="A101" s="26" t="s">
        <v>594</v>
      </c>
      <c r="B101" s="27" t="s">
        <v>503</v>
      </c>
      <c r="C101" s="27" t="s">
        <v>1662</v>
      </c>
      <c r="D101" s="27" t="s">
        <v>1672</v>
      </c>
      <c r="E101" s="27" t="s">
        <v>1682</v>
      </c>
      <c r="F101" s="32"/>
      <c r="G101" s="53">
        <v>54.5695744727362</v>
      </c>
      <c r="H101" s="30">
        <f t="shared" si="1"/>
        <v>0</v>
      </c>
    </row>
    <row r="102" spans="1:8" x14ac:dyDescent="0.25">
      <c r="A102" s="26" t="s">
        <v>595</v>
      </c>
      <c r="B102" s="27" t="s">
        <v>503</v>
      </c>
      <c r="C102" s="27" t="s">
        <v>1662</v>
      </c>
      <c r="D102" s="27" t="s">
        <v>1673</v>
      </c>
      <c r="E102" s="27" t="s">
        <v>1682</v>
      </c>
      <c r="F102" s="32"/>
      <c r="G102" s="53">
        <v>62.010929616853304</v>
      </c>
      <c r="H102" s="30">
        <f t="shared" si="1"/>
        <v>0</v>
      </c>
    </row>
    <row r="103" spans="1:8" x14ac:dyDescent="0.25">
      <c r="A103" s="26" t="s">
        <v>596</v>
      </c>
      <c r="B103" s="27" t="s">
        <v>503</v>
      </c>
      <c r="C103" s="27" t="s">
        <v>1662</v>
      </c>
      <c r="D103" s="27" t="s">
        <v>1674</v>
      </c>
      <c r="E103" s="27" t="s">
        <v>1682</v>
      </c>
      <c r="F103" s="32"/>
      <c r="G103" s="53">
        <v>90.755717902427705</v>
      </c>
      <c r="H103" s="30">
        <f t="shared" si="1"/>
        <v>0</v>
      </c>
    </row>
    <row r="104" spans="1:8" x14ac:dyDescent="0.25">
      <c r="A104" s="26" t="s">
        <v>597</v>
      </c>
      <c r="B104" s="27" t="s">
        <v>503</v>
      </c>
      <c r="C104" s="27" t="s">
        <v>1662</v>
      </c>
      <c r="D104" s="27" t="s">
        <v>1675</v>
      </c>
      <c r="E104" s="27" t="s">
        <v>1682</v>
      </c>
      <c r="F104" s="32"/>
      <c r="G104" s="53">
        <v>74.880630020027994</v>
      </c>
      <c r="H104" s="30">
        <f t="shared" si="1"/>
        <v>0</v>
      </c>
    </row>
    <row r="105" spans="1:8" x14ac:dyDescent="0.25">
      <c r="A105" s="26" t="s">
        <v>598</v>
      </c>
      <c r="B105" s="27" t="s">
        <v>503</v>
      </c>
      <c r="C105" s="27" t="s">
        <v>1662</v>
      </c>
      <c r="D105" s="27" t="s">
        <v>1676</v>
      </c>
      <c r="E105" s="27" t="s">
        <v>1682</v>
      </c>
      <c r="F105" s="32"/>
      <c r="G105" s="53">
        <v>63.684904959704703</v>
      </c>
      <c r="H105" s="30">
        <f t="shared" si="1"/>
        <v>0</v>
      </c>
    </row>
    <row r="106" spans="1:8" x14ac:dyDescent="0.25">
      <c r="A106" s="26" t="s">
        <v>1749</v>
      </c>
      <c r="B106" s="27" t="s">
        <v>503</v>
      </c>
      <c r="C106" s="27" t="s">
        <v>1662</v>
      </c>
      <c r="D106" s="27" t="s">
        <v>1736</v>
      </c>
      <c r="E106" s="27" t="s">
        <v>1683</v>
      </c>
      <c r="F106" s="32"/>
      <c r="G106" s="53">
        <v>27.441017863250501</v>
      </c>
      <c r="H106" s="30">
        <f t="shared" si="1"/>
        <v>0</v>
      </c>
    </row>
    <row r="107" spans="1:8" x14ac:dyDescent="0.25">
      <c r="A107" s="26" t="s">
        <v>599</v>
      </c>
      <c r="B107" s="27" t="s">
        <v>503</v>
      </c>
      <c r="C107" s="27" t="s">
        <v>1662</v>
      </c>
      <c r="D107" s="27" t="s">
        <v>1670</v>
      </c>
      <c r="E107" s="27" t="s">
        <v>1683</v>
      </c>
      <c r="F107" s="32"/>
      <c r="G107" s="53">
        <v>39.246284620927</v>
      </c>
      <c r="H107" s="30">
        <f t="shared" si="1"/>
        <v>0</v>
      </c>
    </row>
    <row r="108" spans="1:8" x14ac:dyDescent="0.25">
      <c r="A108" s="26" t="s">
        <v>600</v>
      </c>
      <c r="B108" s="27" t="s">
        <v>503</v>
      </c>
      <c r="C108" s="27" t="s">
        <v>1662</v>
      </c>
      <c r="D108" s="27" t="s">
        <v>1671</v>
      </c>
      <c r="E108" s="27" t="s">
        <v>1683</v>
      </c>
      <c r="F108" s="32"/>
      <c r="G108" s="53">
        <v>46.4053259451725</v>
      </c>
      <c r="H108" s="30">
        <f t="shared" si="1"/>
        <v>0</v>
      </c>
    </row>
    <row r="109" spans="1:8" x14ac:dyDescent="0.25">
      <c r="A109" s="26" t="s">
        <v>601</v>
      </c>
      <c r="B109" s="27" t="s">
        <v>503</v>
      </c>
      <c r="C109" s="27" t="s">
        <v>1662</v>
      </c>
      <c r="D109" s="27" t="s">
        <v>1672</v>
      </c>
      <c r="E109" s="27" t="s">
        <v>1683</v>
      </c>
      <c r="F109" s="32"/>
      <c r="G109" s="53">
        <v>52.611884045210601</v>
      </c>
      <c r="H109" s="30">
        <f t="shared" si="1"/>
        <v>0</v>
      </c>
    </row>
    <row r="110" spans="1:8" x14ac:dyDescent="0.25">
      <c r="A110" s="26" t="s">
        <v>602</v>
      </c>
      <c r="B110" s="27" t="s">
        <v>503</v>
      </c>
      <c r="C110" s="27" t="s">
        <v>1662</v>
      </c>
      <c r="D110" s="27" t="s">
        <v>1673</v>
      </c>
      <c r="E110" s="27" t="s">
        <v>1683</v>
      </c>
      <c r="F110" s="32"/>
      <c r="G110" s="53">
        <v>57.124277909794202</v>
      </c>
      <c r="H110" s="30">
        <f t="shared" si="1"/>
        <v>0</v>
      </c>
    </row>
    <row r="111" spans="1:8" x14ac:dyDescent="0.25">
      <c r="A111" s="26" t="s">
        <v>603</v>
      </c>
      <c r="B111" s="27" t="s">
        <v>503</v>
      </c>
      <c r="C111" s="27" t="s">
        <v>1662</v>
      </c>
      <c r="D111" s="27" t="s">
        <v>1674</v>
      </c>
      <c r="E111" s="27" t="s">
        <v>1683</v>
      </c>
      <c r="F111" s="32"/>
      <c r="G111" s="53">
        <v>74.226427917469394</v>
      </c>
      <c r="H111" s="30">
        <f t="shared" si="1"/>
        <v>0</v>
      </c>
    </row>
    <row r="112" spans="1:8" x14ac:dyDescent="0.25">
      <c r="A112" s="26" t="s">
        <v>604</v>
      </c>
      <c r="B112" s="27" t="s">
        <v>503</v>
      </c>
      <c r="C112" s="27" t="s">
        <v>1662</v>
      </c>
      <c r="D112" s="27" t="s">
        <v>1675</v>
      </c>
      <c r="E112" s="27" t="s">
        <v>1683</v>
      </c>
      <c r="F112" s="32"/>
      <c r="G112" s="53">
        <v>58.466252663374</v>
      </c>
      <c r="H112" s="30">
        <f t="shared" si="1"/>
        <v>0</v>
      </c>
    </row>
    <row r="113" spans="1:8" x14ac:dyDescent="0.25">
      <c r="A113" s="26" t="s">
        <v>605</v>
      </c>
      <c r="B113" s="27" t="s">
        <v>503</v>
      </c>
      <c r="C113" s="27" t="s">
        <v>1662</v>
      </c>
      <c r="D113" s="27" t="s">
        <v>1676</v>
      </c>
      <c r="E113" s="27" t="s">
        <v>1683</v>
      </c>
      <c r="F113" s="32"/>
      <c r="G113" s="53">
        <v>66.091223294133002</v>
      </c>
      <c r="H113" s="30">
        <f t="shared" si="1"/>
        <v>0</v>
      </c>
    </row>
    <row r="114" spans="1:8" x14ac:dyDescent="0.25">
      <c r="A114" s="26" t="s">
        <v>1750</v>
      </c>
      <c r="B114" s="27" t="s">
        <v>503</v>
      </c>
      <c r="C114" s="27" t="s">
        <v>1662</v>
      </c>
      <c r="D114" s="27" t="s">
        <v>1736</v>
      </c>
      <c r="E114" s="27" t="s">
        <v>1684</v>
      </c>
      <c r="F114" s="32"/>
      <c r="G114" s="53">
        <v>30.1446904840382</v>
      </c>
      <c r="H114" s="30">
        <f t="shared" si="1"/>
        <v>0</v>
      </c>
    </row>
    <row r="115" spans="1:8" x14ac:dyDescent="0.25">
      <c r="A115" s="26" t="s">
        <v>606</v>
      </c>
      <c r="B115" s="27" t="s">
        <v>503</v>
      </c>
      <c r="C115" s="27" t="s">
        <v>1662</v>
      </c>
      <c r="D115" s="27" t="s">
        <v>1670</v>
      </c>
      <c r="E115" s="27" t="s">
        <v>1684</v>
      </c>
      <c r="F115" s="32"/>
      <c r="G115" s="53">
        <v>40.8832350433633</v>
      </c>
      <c r="H115" s="30">
        <f t="shared" si="1"/>
        <v>0</v>
      </c>
    </row>
    <row r="116" spans="1:8" x14ac:dyDescent="0.25">
      <c r="A116" s="26" t="s">
        <v>607</v>
      </c>
      <c r="B116" s="27" t="s">
        <v>503</v>
      </c>
      <c r="C116" s="27" t="s">
        <v>1662</v>
      </c>
      <c r="D116" s="27" t="s">
        <v>1671</v>
      </c>
      <c r="E116" s="27" t="s">
        <v>1684</v>
      </c>
      <c r="F116" s="32"/>
      <c r="G116" s="53">
        <v>45.194229239634602</v>
      </c>
      <c r="H116" s="30">
        <f t="shared" si="1"/>
        <v>0</v>
      </c>
    </row>
    <row r="117" spans="1:8" x14ac:dyDescent="0.25">
      <c r="A117" s="26" t="s">
        <v>608</v>
      </c>
      <c r="B117" s="27" t="s">
        <v>503</v>
      </c>
      <c r="C117" s="27" t="s">
        <v>1662</v>
      </c>
      <c r="D117" s="27" t="s">
        <v>1672</v>
      </c>
      <c r="E117" s="27" t="s">
        <v>1684</v>
      </c>
      <c r="F117" s="32"/>
      <c r="G117" s="53">
        <v>48.479461039264102</v>
      </c>
      <c r="H117" s="30">
        <f t="shared" si="1"/>
        <v>0</v>
      </c>
    </row>
    <row r="118" spans="1:8" x14ac:dyDescent="0.25">
      <c r="A118" s="26" t="s">
        <v>609</v>
      </c>
      <c r="B118" s="27" t="s">
        <v>503</v>
      </c>
      <c r="C118" s="27" t="s">
        <v>1662</v>
      </c>
      <c r="D118" s="27" t="s">
        <v>1673</v>
      </c>
      <c r="E118" s="27" t="s">
        <v>1684</v>
      </c>
      <c r="F118" s="32"/>
      <c r="G118" s="53">
        <v>50.760265650466003</v>
      </c>
      <c r="H118" s="30">
        <f t="shared" si="1"/>
        <v>0</v>
      </c>
    </row>
    <row r="119" spans="1:8" x14ac:dyDescent="0.25">
      <c r="A119" s="26" t="s">
        <v>610</v>
      </c>
      <c r="B119" s="27" t="s">
        <v>503</v>
      </c>
      <c r="C119" s="27" t="s">
        <v>1662</v>
      </c>
      <c r="D119" s="27" t="s">
        <v>1674</v>
      </c>
      <c r="E119" s="27" t="s">
        <v>1684</v>
      </c>
      <c r="F119" s="32"/>
      <c r="G119" s="53">
        <v>73.987195990985896</v>
      </c>
      <c r="H119" s="30">
        <f t="shared" si="1"/>
        <v>0</v>
      </c>
    </row>
    <row r="120" spans="1:8" x14ac:dyDescent="0.25">
      <c r="A120" s="26" t="s">
        <v>611</v>
      </c>
      <c r="B120" s="27" t="s">
        <v>503</v>
      </c>
      <c r="C120" s="27" t="s">
        <v>1662</v>
      </c>
      <c r="D120" s="27" t="s">
        <v>1675</v>
      </c>
      <c r="E120" s="27" t="s">
        <v>1684</v>
      </c>
      <c r="F120" s="32"/>
      <c r="G120" s="53">
        <v>63.891045356082202</v>
      </c>
      <c r="H120" s="30">
        <f t="shared" si="1"/>
        <v>0</v>
      </c>
    </row>
    <row r="121" spans="1:8" x14ac:dyDescent="0.25">
      <c r="A121" s="26" t="s">
        <v>612</v>
      </c>
      <c r="B121" s="27" t="s">
        <v>503</v>
      </c>
      <c r="C121" s="27" t="s">
        <v>1662</v>
      </c>
      <c r="D121" s="27" t="s">
        <v>1676</v>
      </c>
      <c r="E121" s="27" t="s">
        <v>1684</v>
      </c>
      <c r="F121" s="32"/>
      <c r="G121" s="53">
        <v>70.194206669186201</v>
      </c>
      <c r="H121" s="30">
        <f t="shared" si="1"/>
        <v>0</v>
      </c>
    </row>
    <row r="122" spans="1:8" x14ac:dyDescent="0.25">
      <c r="A122" s="26" t="s">
        <v>1751</v>
      </c>
      <c r="B122" s="27" t="s">
        <v>503</v>
      </c>
      <c r="C122" s="27" t="s">
        <v>1662</v>
      </c>
      <c r="D122" s="27" t="s">
        <v>1736</v>
      </c>
      <c r="E122" s="27" t="s">
        <v>1685</v>
      </c>
      <c r="F122" s="32"/>
      <c r="G122" s="53">
        <v>22.270373679580299</v>
      </c>
      <c r="H122" s="30">
        <f t="shared" si="1"/>
        <v>0</v>
      </c>
    </row>
    <row r="123" spans="1:8" x14ac:dyDescent="0.25">
      <c r="A123" s="26" t="s">
        <v>613</v>
      </c>
      <c r="B123" s="27" t="s">
        <v>503</v>
      </c>
      <c r="C123" s="27" t="s">
        <v>1662</v>
      </c>
      <c r="D123" s="27" t="s">
        <v>1670</v>
      </c>
      <c r="E123" s="27" t="s">
        <v>1685</v>
      </c>
      <c r="F123" s="32"/>
      <c r="G123" s="53">
        <v>31.515406173206699</v>
      </c>
      <c r="H123" s="30">
        <f t="shared" si="1"/>
        <v>0</v>
      </c>
    </row>
    <row r="124" spans="1:8" x14ac:dyDescent="0.25">
      <c r="A124" s="26" t="s">
        <v>614</v>
      </c>
      <c r="B124" s="27" t="s">
        <v>503</v>
      </c>
      <c r="C124" s="27" t="s">
        <v>1662</v>
      </c>
      <c r="D124" s="27" t="s">
        <v>1671</v>
      </c>
      <c r="E124" s="27" t="s">
        <v>1685</v>
      </c>
      <c r="F124" s="32"/>
      <c r="G124" s="53">
        <v>37.148520639697097</v>
      </c>
      <c r="H124" s="30">
        <f t="shared" si="1"/>
        <v>0</v>
      </c>
    </row>
    <row r="125" spans="1:8" x14ac:dyDescent="0.25">
      <c r="A125" s="26" t="s">
        <v>615</v>
      </c>
      <c r="B125" s="27" t="s">
        <v>503</v>
      </c>
      <c r="C125" s="27" t="s">
        <v>1662</v>
      </c>
      <c r="D125" s="27" t="s">
        <v>1672</v>
      </c>
      <c r="E125" s="27" t="s">
        <v>1685</v>
      </c>
      <c r="F125" s="32"/>
      <c r="G125" s="53">
        <v>42.024545453429297</v>
      </c>
      <c r="H125" s="30">
        <f t="shared" si="1"/>
        <v>0</v>
      </c>
    </row>
    <row r="126" spans="1:8" x14ac:dyDescent="0.25">
      <c r="A126" s="26" t="s">
        <v>616</v>
      </c>
      <c r="B126" s="27" t="s">
        <v>503</v>
      </c>
      <c r="C126" s="27" t="s">
        <v>1662</v>
      </c>
      <c r="D126" s="27" t="s">
        <v>1673</v>
      </c>
      <c r="E126" s="27" t="s">
        <v>1685</v>
      </c>
      <c r="F126" s="32"/>
      <c r="G126" s="53">
        <v>44.745679652597502</v>
      </c>
      <c r="H126" s="30">
        <f t="shared" si="1"/>
        <v>0</v>
      </c>
    </row>
    <row r="127" spans="1:8" x14ac:dyDescent="0.25">
      <c r="A127" s="26" t="s">
        <v>617</v>
      </c>
      <c r="B127" s="27" t="s">
        <v>503</v>
      </c>
      <c r="C127" s="27" t="s">
        <v>1662</v>
      </c>
      <c r="D127" s="27" t="s">
        <v>1674</v>
      </c>
      <c r="E127" s="27" t="s">
        <v>1685</v>
      </c>
      <c r="F127" s="32"/>
      <c r="G127" s="53">
        <v>56.106780858354099</v>
      </c>
      <c r="H127" s="30">
        <f t="shared" si="1"/>
        <v>0</v>
      </c>
    </row>
    <row r="128" spans="1:8" x14ac:dyDescent="0.25">
      <c r="A128" s="26" t="s">
        <v>618</v>
      </c>
      <c r="B128" s="27" t="s">
        <v>503</v>
      </c>
      <c r="C128" s="27" t="s">
        <v>1662</v>
      </c>
      <c r="D128" s="27" t="s">
        <v>1675</v>
      </c>
      <c r="E128" s="27" t="s">
        <v>1685</v>
      </c>
      <c r="F128" s="32"/>
      <c r="G128" s="53">
        <v>48.248704238100899</v>
      </c>
      <c r="H128" s="30">
        <f t="shared" si="1"/>
        <v>0</v>
      </c>
    </row>
    <row r="129" spans="1:8" x14ac:dyDescent="0.25">
      <c r="A129" s="26" t="s">
        <v>619</v>
      </c>
      <c r="B129" s="27" t="s">
        <v>503</v>
      </c>
      <c r="C129" s="27" t="s">
        <v>1662</v>
      </c>
      <c r="D129" s="27" t="s">
        <v>1676</v>
      </c>
      <c r="E129" s="27" t="s">
        <v>1685</v>
      </c>
      <c r="F129" s="32"/>
      <c r="G129" s="53">
        <v>55.268140509266701</v>
      </c>
      <c r="H129" s="30">
        <f t="shared" si="1"/>
        <v>0</v>
      </c>
    </row>
    <row r="130" spans="1:8" x14ac:dyDescent="0.25">
      <c r="A130" s="26" t="s">
        <v>1752</v>
      </c>
      <c r="B130" s="27" t="s">
        <v>1659</v>
      </c>
      <c r="C130" s="27" t="s">
        <v>1663</v>
      </c>
      <c r="D130" s="27" t="s">
        <v>1736</v>
      </c>
      <c r="E130" s="27" t="s">
        <v>1678</v>
      </c>
      <c r="F130" s="32"/>
      <c r="G130" s="53">
        <v>52.966735777942901</v>
      </c>
      <c r="H130" s="30">
        <f t="shared" ref="H130:H193" si="2">G130*F130</f>
        <v>0</v>
      </c>
    </row>
    <row r="131" spans="1:8" x14ac:dyDescent="0.25">
      <c r="A131" s="26" t="s">
        <v>620</v>
      </c>
      <c r="B131" s="27" t="s">
        <v>1659</v>
      </c>
      <c r="C131" s="27" t="s">
        <v>1663</v>
      </c>
      <c r="D131" s="27" t="s">
        <v>1670</v>
      </c>
      <c r="E131" s="27" t="s">
        <v>1678</v>
      </c>
      <c r="F131" s="32"/>
      <c r="G131" s="53">
        <v>78.9583214159709</v>
      </c>
      <c r="H131" s="30">
        <f t="shared" si="2"/>
        <v>0</v>
      </c>
    </row>
    <row r="132" spans="1:8" x14ac:dyDescent="0.25">
      <c r="A132" s="26" t="s">
        <v>621</v>
      </c>
      <c r="B132" s="27" t="s">
        <v>1659</v>
      </c>
      <c r="C132" s="27" t="s">
        <v>1663</v>
      </c>
      <c r="D132" s="27" t="s">
        <v>1671</v>
      </c>
      <c r="E132" s="27" t="s">
        <v>1678</v>
      </c>
      <c r="F132" s="32"/>
      <c r="G132" s="53">
        <v>98.308869738178203</v>
      </c>
      <c r="H132" s="30">
        <f t="shared" si="2"/>
        <v>0</v>
      </c>
    </row>
    <row r="133" spans="1:8" x14ac:dyDescent="0.25">
      <c r="A133" s="26" t="s">
        <v>622</v>
      </c>
      <c r="B133" s="27" t="s">
        <v>1659</v>
      </c>
      <c r="C133" s="27" t="s">
        <v>1663</v>
      </c>
      <c r="D133" s="27" t="s">
        <v>1672</v>
      </c>
      <c r="E133" s="27" t="s">
        <v>1678</v>
      </c>
      <c r="F133" s="32"/>
      <c r="G133" s="53">
        <v>118.941950359698</v>
      </c>
      <c r="H133" s="30">
        <f t="shared" si="2"/>
        <v>0</v>
      </c>
    </row>
    <row r="134" spans="1:8" x14ac:dyDescent="0.25">
      <c r="A134" s="26" t="s">
        <v>623</v>
      </c>
      <c r="B134" s="27" t="s">
        <v>1659</v>
      </c>
      <c r="C134" s="27" t="s">
        <v>1663</v>
      </c>
      <c r="D134" s="27" t="s">
        <v>1673</v>
      </c>
      <c r="E134" s="27" t="s">
        <v>1678</v>
      </c>
      <c r="F134" s="32"/>
      <c r="G134" s="53">
        <v>130.79300852448401</v>
      </c>
      <c r="H134" s="30">
        <f t="shared" si="2"/>
        <v>0</v>
      </c>
    </row>
    <row r="135" spans="1:8" x14ac:dyDescent="0.25">
      <c r="A135" s="26" t="s">
        <v>624</v>
      </c>
      <c r="B135" s="27" t="s">
        <v>1659</v>
      </c>
      <c r="C135" s="27" t="s">
        <v>1663</v>
      </c>
      <c r="D135" s="27" t="s">
        <v>1674</v>
      </c>
      <c r="E135" s="27" t="s">
        <v>1678</v>
      </c>
      <c r="F135" s="32"/>
      <c r="G135" s="53">
        <v>168.041198322344</v>
      </c>
      <c r="H135" s="30">
        <f t="shared" si="2"/>
        <v>0</v>
      </c>
    </row>
    <row r="136" spans="1:8" x14ac:dyDescent="0.25">
      <c r="A136" s="26" t="s">
        <v>625</v>
      </c>
      <c r="B136" s="27" t="s">
        <v>1659</v>
      </c>
      <c r="C136" s="27" t="s">
        <v>1663</v>
      </c>
      <c r="D136" s="27" t="s">
        <v>1675</v>
      </c>
      <c r="E136" s="27" t="s">
        <v>1678</v>
      </c>
      <c r="F136" s="32"/>
      <c r="G136" s="53">
        <v>139.787543448055</v>
      </c>
      <c r="H136" s="30">
        <f t="shared" si="2"/>
        <v>0</v>
      </c>
    </row>
    <row r="137" spans="1:8" x14ac:dyDescent="0.25">
      <c r="A137" s="26" t="s">
        <v>626</v>
      </c>
      <c r="B137" s="27" t="s">
        <v>1659</v>
      </c>
      <c r="C137" s="27" t="s">
        <v>1663</v>
      </c>
      <c r="D137" s="27" t="s">
        <v>1676</v>
      </c>
      <c r="E137" s="27" t="s">
        <v>1678</v>
      </c>
      <c r="F137" s="32"/>
      <c r="G137" s="53">
        <v>140.43923786291501</v>
      </c>
      <c r="H137" s="30">
        <f t="shared" si="2"/>
        <v>0</v>
      </c>
    </row>
    <row r="138" spans="1:8" x14ac:dyDescent="0.25">
      <c r="A138" s="26" t="s">
        <v>1753</v>
      </c>
      <c r="B138" s="27" t="s">
        <v>1659</v>
      </c>
      <c r="C138" s="27" t="s">
        <v>1663</v>
      </c>
      <c r="D138" s="27" t="s">
        <v>1736</v>
      </c>
      <c r="E138" s="27" t="s">
        <v>1679</v>
      </c>
      <c r="F138" s="32"/>
      <c r="G138" s="53">
        <v>101.60217503395199</v>
      </c>
      <c r="H138" s="30">
        <f t="shared" si="2"/>
        <v>0</v>
      </c>
    </row>
    <row r="139" spans="1:8" x14ac:dyDescent="0.25">
      <c r="A139" s="26" t="s">
        <v>627</v>
      </c>
      <c r="B139" s="27" t="s">
        <v>1659</v>
      </c>
      <c r="C139" s="27" t="s">
        <v>1663</v>
      </c>
      <c r="D139" s="27" t="s">
        <v>1670</v>
      </c>
      <c r="E139" s="27" t="s">
        <v>1679</v>
      </c>
      <c r="F139" s="32"/>
      <c r="G139" s="53">
        <v>146.43725984912501</v>
      </c>
      <c r="H139" s="30">
        <f t="shared" si="2"/>
        <v>0</v>
      </c>
    </row>
    <row r="140" spans="1:8" x14ac:dyDescent="0.25">
      <c r="A140" s="26" t="s">
        <v>628</v>
      </c>
      <c r="B140" s="27" t="s">
        <v>1659</v>
      </c>
      <c r="C140" s="27" t="s">
        <v>1663</v>
      </c>
      <c r="D140" s="27" t="s">
        <v>1671</v>
      </c>
      <c r="E140" s="27" t="s">
        <v>1679</v>
      </c>
      <c r="F140" s="32"/>
      <c r="G140" s="53">
        <v>179.04328060580099</v>
      </c>
      <c r="H140" s="30">
        <f t="shared" si="2"/>
        <v>0</v>
      </c>
    </row>
    <row r="141" spans="1:8" x14ac:dyDescent="0.25">
      <c r="A141" s="26" t="s">
        <v>629</v>
      </c>
      <c r="B141" s="27" t="s">
        <v>1659</v>
      </c>
      <c r="C141" s="27" t="s">
        <v>1663</v>
      </c>
      <c r="D141" s="27" t="s">
        <v>1672</v>
      </c>
      <c r="E141" s="27" t="s">
        <v>1679</v>
      </c>
      <c r="F141" s="32"/>
      <c r="G141" s="53">
        <v>206.54383809864601</v>
      </c>
      <c r="H141" s="30">
        <f t="shared" si="2"/>
        <v>0</v>
      </c>
    </row>
    <row r="142" spans="1:8" x14ac:dyDescent="0.25">
      <c r="A142" s="26" t="s">
        <v>630</v>
      </c>
      <c r="B142" s="27" t="s">
        <v>1659</v>
      </c>
      <c r="C142" s="27" t="s">
        <v>1663</v>
      </c>
      <c r="D142" s="27" t="s">
        <v>1673</v>
      </c>
      <c r="E142" s="27" t="s">
        <v>1679</v>
      </c>
      <c r="F142" s="32"/>
      <c r="G142" s="53">
        <v>236.639318412824</v>
      </c>
      <c r="H142" s="30">
        <f t="shared" si="2"/>
        <v>0</v>
      </c>
    </row>
    <row r="143" spans="1:8" x14ac:dyDescent="0.25">
      <c r="A143" s="26" t="s">
        <v>631</v>
      </c>
      <c r="B143" s="27" t="s">
        <v>1659</v>
      </c>
      <c r="C143" s="27" t="s">
        <v>1663</v>
      </c>
      <c r="D143" s="27" t="s">
        <v>1674</v>
      </c>
      <c r="E143" s="27" t="s">
        <v>1679</v>
      </c>
      <c r="F143" s="32"/>
      <c r="G143" s="53">
        <v>314.93515600589001</v>
      </c>
      <c r="H143" s="30">
        <f t="shared" si="2"/>
        <v>0</v>
      </c>
    </row>
    <row r="144" spans="1:8" x14ac:dyDescent="0.25">
      <c r="A144" s="26" t="s">
        <v>632</v>
      </c>
      <c r="B144" s="27" t="s">
        <v>1659</v>
      </c>
      <c r="C144" s="27" t="s">
        <v>1663</v>
      </c>
      <c r="D144" s="27" t="s">
        <v>1675</v>
      </c>
      <c r="E144" s="27" t="s">
        <v>1679</v>
      </c>
      <c r="F144" s="32"/>
      <c r="G144" s="53">
        <v>274.275666138438</v>
      </c>
      <c r="H144" s="30">
        <f t="shared" si="2"/>
        <v>0</v>
      </c>
    </row>
    <row r="145" spans="1:8" x14ac:dyDescent="0.25">
      <c r="A145" s="26" t="s">
        <v>633</v>
      </c>
      <c r="B145" s="27" t="s">
        <v>1659</v>
      </c>
      <c r="C145" s="27" t="s">
        <v>1663</v>
      </c>
      <c r="D145" s="27" t="s">
        <v>1676</v>
      </c>
      <c r="E145" s="27" t="s">
        <v>1679</v>
      </c>
      <c r="F145" s="32"/>
      <c r="G145" s="53">
        <v>225.690229067579</v>
      </c>
      <c r="H145" s="30">
        <f t="shared" si="2"/>
        <v>0</v>
      </c>
    </row>
    <row r="146" spans="1:8" x14ac:dyDescent="0.25">
      <c r="A146" s="26" t="s">
        <v>1754</v>
      </c>
      <c r="B146" s="27" t="s">
        <v>1659</v>
      </c>
      <c r="C146" s="27" t="s">
        <v>1663</v>
      </c>
      <c r="D146" s="27" t="s">
        <v>1736</v>
      </c>
      <c r="E146" s="27" t="s">
        <v>1680</v>
      </c>
      <c r="F146" s="32"/>
      <c r="G146" s="53">
        <v>79.635160033385603</v>
      </c>
      <c r="H146" s="30">
        <f t="shared" si="2"/>
        <v>0</v>
      </c>
    </row>
    <row r="147" spans="1:8" x14ac:dyDescent="0.25">
      <c r="A147" s="26" t="s">
        <v>634</v>
      </c>
      <c r="B147" s="27" t="s">
        <v>1659</v>
      </c>
      <c r="C147" s="27" t="s">
        <v>1663</v>
      </c>
      <c r="D147" s="27" t="s">
        <v>1670</v>
      </c>
      <c r="E147" s="27" t="s">
        <v>1680</v>
      </c>
      <c r="F147" s="32"/>
      <c r="G147" s="53">
        <v>110.84493992712299</v>
      </c>
      <c r="H147" s="30">
        <f t="shared" si="2"/>
        <v>0</v>
      </c>
    </row>
    <row r="148" spans="1:8" x14ac:dyDescent="0.25">
      <c r="A148" s="26" t="s">
        <v>635</v>
      </c>
      <c r="B148" s="27" t="s">
        <v>1659</v>
      </c>
      <c r="C148" s="27" t="s">
        <v>1663</v>
      </c>
      <c r="D148" s="27" t="s">
        <v>1671</v>
      </c>
      <c r="E148" s="27" t="s">
        <v>1680</v>
      </c>
      <c r="F148" s="32"/>
      <c r="G148" s="53">
        <v>129.718695214441</v>
      </c>
      <c r="H148" s="30">
        <f t="shared" si="2"/>
        <v>0</v>
      </c>
    </row>
    <row r="149" spans="1:8" x14ac:dyDescent="0.25">
      <c r="A149" s="26" t="s">
        <v>636</v>
      </c>
      <c r="B149" s="27" t="s">
        <v>1659</v>
      </c>
      <c r="C149" s="27" t="s">
        <v>1663</v>
      </c>
      <c r="D149" s="27" t="s">
        <v>1672</v>
      </c>
      <c r="E149" s="27" t="s">
        <v>1680</v>
      </c>
      <c r="F149" s="32"/>
      <c r="G149" s="53">
        <v>149.85137135469799</v>
      </c>
      <c r="H149" s="30">
        <f t="shared" si="2"/>
        <v>0</v>
      </c>
    </row>
    <row r="150" spans="1:8" x14ac:dyDescent="0.25">
      <c r="A150" s="26" t="s">
        <v>637</v>
      </c>
      <c r="B150" s="27" t="s">
        <v>1659</v>
      </c>
      <c r="C150" s="27" t="s">
        <v>1663</v>
      </c>
      <c r="D150" s="27" t="s">
        <v>1673</v>
      </c>
      <c r="E150" s="27" t="s">
        <v>1680</v>
      </c>
      <c r="F150" s="32"/>
      <c r="G150" s="53">
        <v>168.47856589479201</v>
      </c>
      <c r="H150" s="30">
        <f t="shared" si="2"/>
        <v>0</v>
      </c>
    </row>
    <row r="151" spans="1:8" x14ac:dyDescent="0.25">
      <c r="A151" s="26" t="s">
        <v>638</v>
      </c>
      <c r="B151" s="27" t="s">
        <v>1659</v>
      </c>
      <c r="C151" s="27" t="s">
        <v>1663</v>
      </c>
      <c r="D151" s="27" t="s">
        <v>1674</v>
      </c>
      <c r="E151" s="27" t="s">
        <v>1680</v>
      </c>
      <c r="F151" s="32"/>
      <c r="G151" s="53">
        <v>218.66859203530601</v>
      </c>
      <c r="H151" s="30">
        <f t="shared" si="2"/>
        <v>0</v>
      </c>
    </row>
    <row r="152" spans="1:8" x14ac:dyDescent="0.25">
      <c r="A152" s="26" t="s">
        <v>639</v>
      </c>
      <c r="B152" s="27" t="s">
        <v>1659</v>
      </c>
      <c r="C152" s="27" t="s">
        <v>1663</v>
      </c>
      <c r="D152" s="27" t="s">
        <v>1675</v>
      </c>
      <c r="E152" s="27" t="s">
        <v>1680</v>
      </c>
      <c r="F152" s="32"/>
      <c r="G152" s="53">
        <v>191.629676737457</v>
      </c>
      <c r="H152" s="30">
        <f t="shared" si="2"/>
        <v>0</v>
      </c>
    </row>
    <row r="153" spans="1:8" x14ac:dyDescent="0.25">
      <c r="A153" s="26" t="s">
        <v>640</v>
      </c>
      <c r="B153" s="27" t="s">
        <v>1659</v>
      </c>
      <c r="C153" s="27" t="s">
        <v>1663</v>
      </c>
      <c r="D153" s="27" t="s">
        <v>1676</v>
      </c>
      <c r="E153" s="27" t="s">
        <v>1680</v>
      </c>
      <c r="F153" s="32"/>
      <c r="G153" s="53">
        <v>194.322395973022</v>
      </c>
      <c r="H153" s="30">
        <f t="shared" si="2"/>
        <v>0</v>
      </c>
    </row>
    <row r="154" spans="1:8" x14ac:dyDescent="0.25">
      <c r="A154" s="26" t="s">
        <v>1755</v>
      </c>
      <c r="B154" s="27" t="s">
        <v>1659</v>
      </c>
      <c r="C154" s="27" t="s">
        <v>1663</v>
      </c>
      <c r="D154" s="27" t="s">
        <v>1736</v>
      </c>
      <c r="E154" s="27" t="s">
        <v>1681</v>
      </c>
      <c r="F154" s="32"/>
      <c r="G154" s="53">
        <v>54.3275241595829</v>
      </c>
      <c r="H154" s="30">
        <f t="shared" si="2"/>
        <v>0</v>
      </c>
    </row>
    <row r="155" spans="1:8" x14ac:dyDescent="0.25">
      <c r="A155" s="26" t="s">
        <v>641</v>
      </c>
      <c r="B155" s="27" t="s">
        <v>1659</v>
      </c>
      <c r="C155" s="27" t="s">
        <v>1663</v>
      </c>
      <c r="D155" s="27" t="s">
        <v>1670</v>
      </c>
      <c r="E155" s="27" t="s">
        <v>1681</v>
      </c>
      <c r="F155" s="32"/>
      <c r="G155" s="53">
        <v>83.469144138058297</v>
      </c>
      <c r="H155" s="30">
        <f t="shared" si="2"/>
        <v>0</v>
      </c>
    </row>
    <row r="156" spans="1:8" x14ac:dyDescent="0.25">
      <c r="A156" s="26" t="s">
        <v>642</v>
      </c>
      <c r="B156" s="27" t="s">
        <v>1659</v>
      </c>
      <c r="C156" s="27" t="s">
        <v>1663</v>
      </c>
      <c r="D156" s="27" t="s">
        <v>1671</v>
      </c>
      <c r="E156" s="27" t="s">
        <v>1681</v>
      </c>
      <c r="F156" s="32"/>
      <c r="G156" s="53">
        <v>102.077985114854</v>
      </c>
      <c r="H156" s="30">
        <f t="shared" si="2"/>
        <v>0</v>
      </c>
    </row>
    <row r="157" spans="1:8" x14ac:dyDescent="0.25">
      <c r="A157" s="26" t="s">
        <v>643</v>
      </c>
      <c r="B157" s="27" t="s">
        <v>1659</v>
      </c>
      <c r="C157" s="27" t="s">
        <v>1663</v>
      </c>
      <c r="D157" s="27" t="s">
        <v>1672</v>
      </c>
      <c r="E157" s="27" t="s">
        <v>1681</v>
      </c>
      <c r="F157" s="32"/>
      <c r="G157" s="53">
        <v>118.918530665066</v>
      </c>
      <c r="H157" s="30">
        <f t="shared" si="2"/>
        <v>0</v>
      </c>
    </row>
    <row r="158" spans="1:8" x14ac:dyDescent="0.25">
      <c r="A158" s="26" t="s">
        <v>644</v>
      </c>
      <c r="B158" s="27" t="s">
        <v>1659</v>
      </c>
      <c r="C158" s="27" t="s">
        <v>1663</v>
      </c>
      <c r="D158" s="27" t="s">
        <v>1673</v>
      </c>
      <c r="E158" s="27" t="s">
        <v>1681</v>
      </c>
      <c r="F158" s="32"/>
      <c r="G158" s="53">
        <v>133.137971734686</v>
      </c>
      <c r="H158" s="30">
        <f t="shared" si="2"/>
        <v>0</v>
      </c>
    </row>
    <row r="159" spans="1:8" x14ac:dyDescent="0.25">
      <c r="A159" s="26" t="s">
        <v>645</v>
      </c>
      <c r="B159" s="27" t="s">
        <v>1659</v>
      </c>
      <c r="C159" s="27" t="s">
        <v>1663</v>
      </c>
      <c r="D159" s="27" t="s">
        <v>1674</v>
      </c>
      <c r="E159" s="27" t="s">
        <v>1681</v>
      </c>
      <c r="F159" s="32"/>
      <c r="G159" s="53">
        <v>146.82156918742999</v>
      </c>
      <c r="H159" s="30">
        <f t="shared" si="2"/>
        <v>0</v>
      </c>
    </row>
    <row r="160" spans="1:8" x14ac:dyDescent="0.25">
      <c r="A160" s="26" t="s">
        <v>646</v>
      </c>
      <c r="B160" s="27" t="s">
        <v>1659</v>
      </c>
      <c r="C160" s="27" t="s">
        <v>1663</v>
      </c>
      <c r="D160" s="27" t="s">
        <v>1675</v>
      </c>
      <c r="E160" s="27" t="s">
        <v>1681</v>
      </c>
      <c r="F160" s="32"/>
      <c r="G160" s="53">
        <v>125.658046609465</v>
      </c>
      <c r="H160" s="30">
        <f t="shared" si="2"/>
        <v>0</v>
      </c>
    </row>
    <row r="161" spans="1:8" x14ac:dyDescent="0.25">
      <c r="A161" s="26" t="s">
        <v>647</v>
      </c>
      <c r="B161" s="27" t="s">
        <v>1659</v>
      </c>
      <c r="C161" s="27" t="s">
        <v>1663</v>
      </c>
      <c r="D161" s="27" t="s">
        <v>1676</v>
      </c>
      <c r="E161" s="27" t="s">
        <v>1681</v>
      </c>
      <c r="F161" s="32"/>
      <c r="G161" s="53">
        <v>134.89705082798699</v>
      </c>
      <c r="H161" s="30">
        <f t="shared" si="2"/>
        <v>0</v>
      </c>
    </row>
    <row r="162" spans="1:8" x14ac:dyDescent="0.25">
      <c r="A162" s="26" t="s">
        <v>1756</v>
      </c>
      <c r="B162" s="27" t="s">
        <v>1659</v>
      </c>
      <c r="C162" s="27" t="s">
        <v>1663</v>
      </c>
      <c r="D162" s="27" t="s">
        <v>1736</v>
      </c>
      <c r="E162" s="27" t="s">
        <v>1682</v>
      </c>
      <c r="F162" s="32"/>
      <c r="G162" s="53">
        <v>57.396247537184998</v>
      </c>
      <c r="H162" s="30">
        <f t="shared" si="2"/>
        <v>0</v>
      </c>
    </row>
    <row r="163" spans="1:8" x14ac:dyDescent="0.25">
      <c r="A163" s="26" t="s">
        <v>648</v>
      </c>
      <c r="B163" s="27" t="s">
        <v>1659</v>
      </c>
      <c r="C163" s="27" t="s">
        <v>1663</v>
      </c>
      <c r="D163" s="27" t="s">
        <v>1670</v>
      </c>
      <c r="E163" s="27" t="s">
        <v>1682</v>
      </c>
      <c r="F163" s="32"/>
      <c r="G163" s="53">
        <v>87.714261126542198</v>
      </c>
      <c r="H163" s="30">
        <f t="shared" si="2"/>
        <v>0</v>
      </c>
    </row>
    <row r="164" spans="1:8" x14ac:dyDescent="0.25">
      <c r="A164" s="26" t="s">
        <v>649</v>
      </c>
      <c r="B164" s="27" t="s">
        <v>1659</v>
      </c>
      <c r="C164" s="27" t="s">
        <v>1663</v>
      </c>
      <c r="D164" s="27" t="s">
        <v>1671</v>
      </c>
      <c r="E164" s="27" t="s">
        <v>1682</v>
      </c>
      <c r="F164" s="32"/>
      <c r="G164" s="53">
        <v>110.671976454892</v>
      </c>
      <c r="H164" s="30">
        <f t="shared" si="2"/>
        <v>0</v>
      </c>
    </row>
    <row r="165" spans="1:8" x14ac:dyDescent="0.25">
      <c r="A165" s="26" t="s">
        <v>650</v>
      </c>
      <c r="B165" s="27" t="s">
        <v>1659</v>
      </c>
      <c r="C165" s="27" t="s">
        <v>1663</v>
      </c>
      <c r="D165" s="27" t="s">
        <v>1672</v>
      </c>
      <c r="E165" s="27" t="s">
        <v>1682</v>
      </c>
      <c r="F165" s="32"/>
      <c r="G165" s="53">
        <v>124.754612362209</v>
      </c>
      <c r="H165" s="30">
        <f t="shared" si="2"/>
        <v>0</v>
      </c>
    </row>
    <row r="166" spans="1:8" x14ac:dyDescent="0.25">
      <c r="A166" s="26" t="s">
        <v>651</v>
      </c>
      <c r="B166" s="27" t="s">
        <v>1659</v>
      </c>
      <c r="C166" s="27" t="s">
        <v>1663</v>
      </c>
      <c r="D166" s="27" t="s">
        <v>1673</v>
      </c>
      <c r="E166" s="27" t="s">
        <v>1682</v>
      </c>
      <c r="F166" s="32"/>
      <c r="G166" s="53">
        <v>143.27132767277499</v>
      </c>
      <c r="H166" s="30">
        <f t="shared" si="2"/>
        <v>0</v>
      </c>
    </row>
    <row r="167" spans="1:8" x14ac:dyDescent="0.25">
      <c r="A167" s="26" t="s">
        <v>652</v>
      </c>
      <c r="B167" s="27" t="s">
        <v>1659</v>
      </c>
      <c r="C167" s="27" t="s">
        <v>1663</v>
      </c>
      <c r="D167" s="27" t="s">
        <v>1674</v>
      </c>
      <c r="E167" s="27" t="s">
        <v>1682</v>
      </c>
      <c r="F167" s="32"/>
      <c r="G167" s="53">
        <v>209.68008084572199</v>
      </c>
      <c r="H167" s="30">
        <f t="shared" si="2"/>
        <v>0</v>
      </c>
    </row>
    <row r="168" spans="1:8" x14ac:dyDescent="0.25">
      <c r="A168" s="26" t="s">
        <v>653</v>
      </c>
      <c r="B168" s="27" t="s">
        <v>1659</v>
      </c>
      <c r="C168" s="27" t="s">
        <v>1663</v>
      </c>
      <c r="D168" s="27" t="s">
        <v>1675</v>
      </c>
      <c r="E168" s="27" t="s">
        <v>1682</v>
      </c>
      <c r="F168" s="32"/>
      <c r="G168" s="53">
        <v>172.09676016680601</v>
      </c>
      <c r="H168" s="30">
        <f t="shared" si="2"/>
        <v>0</v>
      </c>
    </row>
    <row r="169" spans="1:8" x14ac:dyDescent="0.25">
      <c r="A169" s="26" t="s">
        <v>654</v>
      </c>
      <c r="B169" s="27" t="s">
        <v>1659</v>
      </c>
      <c r="C169" s="27" t="s">
        <v>1663</v>
      </c>
      <c r="D169" s="27" t="s">
        <v>1676</v>
      </c>
      <c r="E169" s="27" t="s">
        <v>1682</v>
      </c>
      <c r="F169" s="32"/>
      <c r="G169" s="53">
        <v>143.96176713294901</v>
      </c>
      <c r="H169" s="30">
        <f t="shared" si="2"/>
        <v>0</v>
      </c>
    </row>
    <row r="170" spans="1:8" x14ac:dyDescent="0.25">
      <c r="A170" s="26" t="s">
        <v>1757</v>
      </c>
      <c r="B170" s="27" t="s">
        <v>1659</v>
      </c>
      <c r="C170" s="27" t="s">
        <v>1663</v>
      </c>
      <c r="D170" s="27" t="s">
        <v>1736</v>
      </c>
      <c r="E170" s="27" t="s">
        <v>1683</v>
      </c>
      <c r="F170" s="32"/>
      <c r="G170" s="53">
        <v>60.273346711982697</v>
      </c>
      <c r="H170" s="30">
        <f t="shared" si="2"/>
        <v>0</v>
      </c>
    </row>
    <row r="171" spans="1:8" x14ac:dyDescent="0.25">
      <c r="A171" s="26" t="s">
        <v>655</v>
      </c>
      <c r="B171" s="27" t="s">
        <v>1659</v>
      </c>
      <c r="C171" s="27" t="s">
        <v>1663</v>
      </c>
      <c r="D171" s="27" t="s">
        <v>1670</v>
      </c>
      <c r="E171" s="27" t="s">
        <v>1683</v>
      </c>
      <c r="F171" s="32"/>
      <c r="G171" s="53">
        <v>88.154288380898606</v>
      </c>
      <c r="H171" s="30">
        <f t="shared" si="2"/>
        <v>0</v>
      </c>
    </row>
    <row r="172" spans="1:8" x14ac:dyDescent="0.25">
      <c r="A172" s="26" t="s">
        <v>656</v>
      </c>
      <c r="B172" s="27" t="s">
        <v>1659</v>
      </c>
      <c r="C172" s="27" t="s">
        <v>1663</v>
      </c>
      <c r="D172" s="27" t="s">
        <v>1671</v>
      </c>
      <c r="E172" s="27" t="s">
        <v>1683</v>
      </c>
      <c r="F172" s="32"/>
      <c r="G172" s="53">
        <v>106.05767897885001</v>
      </c>
      <c r="H172" s="30">
        <f t="shared" si="2"/>
        <v>0</v>
      </c>
    </row>
    <row r="173" spans="1:8" x14ac:dyDescent="0.25">
      <c r="A173" s="26" t="s">
        <v>657</v>
      </c>
      <c r="B173" s="27" t="s">
        <v>1659</v>
      </c>
      <c r="C173" s="27" t="s">
        <v>1663</v>
      </c>
      <c r="D173" s="27" t="s">
        <v>1672</v>
      </c>
      <c r="E173" s="27" t="s">
        <v>1683</v>
      </c>
      <c r="F173" s="32"/>
      <c r="G173" s="53">
        <v>121.915177832971</v>
      </c>
      <c r="H173" s="30">
        <f t="shared" si="2"/>
        <v>0</v>
      </c>
    </row>
    <row r="174" spans="1:8" x14ac:dyDescent="0.25">
      <c r="A174" s="26" t="s">
        <v>658</v>
      </c>
      <c r="B174" s="27" t="s">
        <v>1659</v>
      </c>
      <c r="C174" s="27" t="s">
        <v>1663</v>
      </c>
      <c r="D174" s="27" t="s">
        <v>1673</v>
      </c>
      <c r="E174" s="27" t="s">
        <v>1683</v>
      </c>
      <c r="F174" s="32"/>
      <c r="G174" s="53">
        <v>134.20128879722799</v>
      </c>
      <c r="H174" s="30">
        <f t="shared" si="2"/>
        <v>0</v>
      </c>
    </row>
    <row r="175" spans="1:8" x14ac:dyDescent="0.25">
      <c r="A175" s="26" t="s">
        <v>659</v>
      </c>
      <c r="B175" s="27" t="s">
        <v>1659</v>
      </c>
      <c r="C175" s="27" t="s">
        <v>1663</v>
      </c>
      <c r="D175" s="27" t="s">
        <v>1674</v>
      </c>
      <c r="E175" s="27" t="s">
        <v>1683</v>
      </c>
      <c r="F175" s="32"/>
      <c r="G175" s="53">
        <v>173.60925965612901</v>
      </c>
      <c r="H175" s="30">
        <f t="shared" si="2"/>
        <v>0</v>
      </c>
    </row>
    <row r="176" spans="1:8" x14ac:dyDescent="0.25">
      <c r="A176" s="26" t="s">
        <v>660</v>
      </c>
      <c r="B176" s="27" t="s">
        <v>1659</v>
      </c>
      <c r="C176" s="27" t="s">
        <v>1663</v>
      </c>
      <c r="D176" s="27" t="s">
        <v>1675</v>
      </c>
      <c r="E176" s="27" t="s">
        <v>1683</v>
      </c>
      <c r="F176" s="32"/>
      <c r="G176" s="53">
        <v>136.048664900284</v>
      </c>
      <c r="H176" s="30">
        <f t="shared" si="2"/>
        <v>0</v>
      </c>
    </row>
    <row r="177" spans="1:8" x14ac:dyDescent="0.25">
      <c r="A177" s="26" t="s">
        <v>661</v>
      </c>
      <c r="B177" s="27" t="s">
        <v>1659</v>
      </c>
      <c r="C177" s="27" t="s">
        <v>1663</v>
      </c>
      <c r="D177" s="27" t="s">
        <v>1676</v>
      </c>
      <c r="E177" s="27" t="s">
        <v>1683</v>
      </c>
      <c r="F177" s="32"/>
      <c r="G177" s="53">
        <v>149.859587799716</v>
      </c>
      <c r="H177" s="30">
        <f t="shared" si="2"/>
        <v>0</v>
      </c>
    </row>
    <row r="178" spans="1:8" x14ac:dyDescent="0.25">
      <c r="A178" s="26" t="s">
        <v>1758</v>
      </c>
      <c r="B178" s="27" t="s">
        <v>1659</v>
      </c>
      <c r="C178" s="27" t="s">
        <v>1663</v>
      </c>
      <c r="D178" s="27" t="s">
        <v>1736</v>
      </c>
      <c r="E178" s="27" t="s">
        <v>1684</v>
      </c>
      <c r="F178" s="32"/>
      <c r="G178" s="53">
        <v>66.167629783741006</v>
      </c>
      <c r="H178" s="30">
        <f t="shared" si="2"/>
        <v>0</v>
      </c>
    </row>
    <row r="179" spans="1:8" x14ac:dyDescent="0.25">
      <c r="A179" s="26" t="s">
        <v>662</v>
      </c>
      <c r="B179" s="27" t="s">
        <v>1659</v>
      </c>
      <c r="C179" s="27" t="s">
        <v>1663</v>
      </c>
      <c r="D179" s="27" t="s">
        <v>1670</v>
      </c>
      <c r="E179" s="27" t="s">
        <v>1684</v>
      </c>
      <c r="F179" s="32"/>
      <c r="G179" s="53">
        <v>91.905602175489307</v>
      </c>
      <c r="H179" s="30">
        <f t="shared" si="2"/>
        <v>0</v>
      </c>
    </row>
    <row r="180" spans="1:8" x14ac:dyDescent="0.25">
      <c r="A180" s="26" t="s">
        <v>663</v>
      </c>
      <c r="B180" s="27" t="s">
        <v>1659</v>
      </c>
      <c r="C180" s="27" t="s">
        <v>1663</v>
      </c>
      <c r="D180" s="27" t="s">
        <v>1671</v>
      </c>
      <c r="E180" s="27" t="s">
        <v>1684</v>
      </c>
      <c r="F180" s="32"/>
      <c r="G180" s="53">
        <v>103.476138167369</v>
      </c>
      <c r="H180" s="30">
        <f t="shared" si="2"/>
        <v>0</v>
      </c>
    </row>
    <row r="181" spans="1:8" x14ac:dyDescent="0.25">
      <c r="A181" s="26" t="s">
        <v>664</v>
      </c>
      <c r="B181" s="27" t="s">
        <v>1659</v>
      </c>
      <c r="C181" s="27" t="s">
        <v>1663</v>
      </c>
      <c r="D181" s="27" t="s">
        <v>1672</v>
      </c>
      <c r="E181" s="27" t="s">
        <v>1684</v>
      </c>
      <c r="F181" s="32"/>
      <c r="G181" s="53">
        <v>112.653057251845</v>
      </c>
      <c r="H181" s="30">
        <f t="shared" si="2"/>
        <v>0</v>
      </c>
    </row>
    <row r="182" spans="1:8" x14ac:dyDescent="0.25">
      <c r="A182" s="26" t="s">
        <v>665</v>
      </c>
      <c r="B182" s="27" t="s">
        <v>1659</v>
      </c>
      <c r="C182" s="27" t="s">
        <v>1663</v>
      </c>
      <c r="D182" s="27" t="s">
        <v>1673</v>
      </c>
      <c r="E182" s="27" t="s">
        <v>1684</v>
      </c>
      <c r="F182" s="32"/>
      <c r="G182" s="53">
        <v>119.648127330427</v>
      </c>
      <c r="H182" s="30">
        <f t="shared" si="2"/>
        <v>0</v>
      </c>
    </row>
    <row r="183" spans="1:8" x14ac:dyDescent="0.25">
      <c r="A183" s="26" t="s">
        <v>666</v>
      </c>
      <c r="B183" s="27" t="s">
        <v>1659</v>
      </c>
      <c r="C183" s="27" t="s">
        <v>1663</v>
      </c>
      <c r="D183" s="27" t="s">
        <v>1674</v>
      </c>
      <c r="E183" s="27" t="s">
        <v>1684</v>
      </c>
      <c r="F183" s="32"/>
      <c r="G183" s="53">
        <v>174.333328364957</v>
      </c>
      <c r="H183" s="30">
        <f t="shared" si="2"/>
        <v>0</v>
      </c>
    </row>
    <row r="184" spans="1:8" x14ac:dyDescent="0.25">
      <c r="A184" s="26" t="s">
        <v>667</v>
      </c>
      <c r="B184" s="27" t="s">
        <v>1659</v>
      </c>
      <c r="C184" s="27" t="s">
        <v>1663</v>
      </c>
      <c r="D184" s="27" t="s">
        <v>1675</v>
      </c>
      <c r="E184" s="27" t="s">
        <v>1684</v>
      </c>
      <c r="F184" s="32"/>
      <c r="G184" s="53">
        <v>149.58401592898201</v>
      </c>
      <c r="H184" s="30">
        <f t="shared" si="2"/>
        <v>0</v>
      </c>
    </row>
    <row r="185" spans="1:8" x14ac:dyDescent="0.25">
      <c r="A185" s="26" t="s">
        <v>668</v>
      </c>
      <c r="B185" s="27" t="s">
        <v>1659</v>
      </c>
      <c r="C185" s="27" t="s">
        <v>1663</v>
      </c>
      <c r="D185" s="27" t="s">
        <v>1676</v>
      </c>
      <c r="E185" s="27" t="s">
        <v>1684</v>
      </c>
      <c r="F185" s="32"/>
      <c r="G185" s="53">
        <v>159.12972855465199</v>
      </c>
      <c r="H185" s="30">
        <f t="shared" si="2"/>
        <v>0</v>
      </c>
    </row>
    <row r="186" spans="1:8" x14ac:dyDescent="0.25">
      <c r="A186" s="26" t="s">
        <v>1759</v>
      </c>
      <c r="B186" s="27" t="s">
        <v>1659</v>
      </c>
      <c r="C186" s="27" t="s">
        <v>1663</v>
      </c>
      <c r="D186" s="27" t="s">
        <v>1736</v>
      </c>
      <c r="E186" s="27" t="s">
        <v>1685</v>
      </c>
      <c r="F186" s="32"/>
      <c r="G186" s="53">
        <v>48.638386147595803</v>
      </c>
      <c r="H186" s="30">
        <f t="shared" si="2"/>
        <v>0</v>
      </c>
    </row>
    <row r="187" spans="1:8" x14ac:dyDescent="0.25">
      <c r="A187" s="26" t="s">
        <v>669</v>
      </c>
      <c r="B187" s="27" t="s">
        <v>1659</v>
      </c>
      <c r="C187" s="27" t="s">
        <v>1663</v>
      </c>
      <c r="D187" s="27" t="s">
        <v>1670</v>
      </c>
      <c r="E187" s="27" t="s">
        <v>1685</v>
      </c>
      <c r="F187" s="32"/>
      <c r="G187" s="53">
        <v>70.383153658909393</v>
      </c>
      <c r="H187" s="30">
        <f t="shared" si="2"/>
        <v>0</v>
      </c>
    </row>
    <row r="188" spans="1:8" x14ac:dyDescent="0.25">
      <c r="A188" s="26" t="s">
        <v>670</v>
      </c>
      <c r="B188" s="27" t="s">
        <v>1659</v>
      </c>
      <c r="C188" s="27" t="s">
        <v>1663</v>
      </c>
      <c r="D188" s="27" t="s">
        <v>1671</v>
      </c>
      <c r="E188" s="27" t="s">
        <v>1685</v>
      </c>
      <c r="F188" s="32"/>
      <c r="G188" s="53">
        <v>84.424640483504206</v>
      </c>
      <c r="H188" s="30">
        <f t="shared" si="2"/>
        <v>0</v>
      </c>
    </row>
    <row r="189" spans="1:8" x14ac:dyDescent="0.25">
      <c r="A189" s="26" t="s">
        <v>671</v>
      </c>
      <c r="B189" s="27" t="s">
        <v>1659</v>
      </c>
      <c r="C189" s="27" t="s">
        <v>1663</v>
      </c>
      <c r="D189" s="27" t="s">
        <v>1672</v>
      </c>
      <c r="E189" s="27" t="s">
        <v>1685</v>
      </c>
      <c r="F189" s="32"/>
      <c r="G189" s="53">
        <v>96.864177138973602</v>
      </c>
      <c r="H189" s="30">
        <f t="shared" si="2"/>
        <v>0</v>
      </c>
    </row>
    <row r="190" spans="1:8" x14ac:dyDescent="0.25">
      <c r="A190" s="26" t="s">
        <v>672</v>
      </c>
      <c r="B190" s="27" t="s">
        <v>1659</v>
      </c>
      <c r="C190" s="27" t="s">
        <v>1663</v>
      </c>
      <c r="D190" s="27" t="s">
        <v>1673</v>
      </c>
      <c r="E190" s="27" t="s">
        <v>1685</v>
      </c>
      <c r="F190" s="32"/>
      <c r="G190" s="53">
        <v>104.59051906905501</v>
      </c>
      <c r="H190" s="30">
        <f t="shared" si="2"/>
        <v>0</v>
      </c>
    </row>
    <row r="191" spans="1:8" x14ac:dyDescent="0.25">
      <c r="A191" s="26" t="s">
        <v>673</v>
      </c>
      <c r="B191" s="27" t="s">
        <v>1659</v>
      </c>
      <c r="C191" s="27" t="s">
        <v>1663</v>
      </c>
      <c r="D191" s="27" t="s">
        <v>1674</v>
      </c>
      <c r="E191" s="27" t="s">
        <v>1685</v>
      </c>
      <c r="F191" s="32"/>
      <c r="G191" s="53">
        <v>130.801621297</v>
      </c>
      <c r="H191" s="30">
        <f t="shared" si="2"/>
        <v>0</v>
      </c>
    </row>
    <row r="192" spans="1:8" x14ac:dyDescent="0.25">
      <c r="A192" s="26" t="s">
        <v>674</v>
      </c>
      <c r="B192" s="27" t="s">
        <v>1659</v>
      </c>
      <c r="C192" s="27" t="s">
        <v>1663</v>
      </c>
      <c r="D192" s="27" t="s">
        <v>1675</v>
      </c>
      <c r="E192" s="27" t="s">
        <v>1685</v>
      </c>
      <c r="F192" s="32"/>
      <c r="G192" s="53">
        <v>111.82710183942901</v>
      </c>
      <c r="H192" s="30">
        <f t="shared" si="2"/>
        <v>0</v>
      </c>
    </row>
    <row r="193" spans="1:8" x14ac:dyDescent="0.25">
      <c r="A193" s="26" t="s">
        <v>675</v>
      </c>
      <c r="B193" s="27" t="s">
        <v>1659</v>
      </c>
      <c r="C193" s="27" t="s">
        <v>1663</v>
      </c>
      <c r="D193" s="27" t="s">
        <v>1676</v>
      </c>
      <c r="E193" s="27" t="s">
        <v>1685</v>
      </c>
      <c r="F193" s="32"/>
      <c r="G193" s="53">
        <v>124.731243295997</v>
      </c>
      <c r="H193" s="30">
        <f t="shared" si="2"/>
        <v>0</v>
      </c>
    </row>
    <row r="194" spans="1:8" x14ac:dyDescent="0.25">
      <c r="A194" s="26" t="s">
        <v>1760</v>
      </c>
      <c r="B194" s="27" t="s">
        <v>503</v>
      </c>
      <c r="C194" s="27" t="s">
        <v>1663</v>
      </c>
      <c r="D194" s="27" t="s">
        <v>1736</v>
      </c>
      <c r="E194" s="27" t="s">
        <v>1678</v>
      </c>
      <c r="F194" s="32"/>
      <c r="G194" s="53">
        <v>42.900698114957898</v>
      </c>
      <c r="H194" s="30">
        <f t="shared" ref="H194:H257" si="3">G194*F194</f>
        <v>0</v>
      </c>
    </row>
    <row r="195" spans="1:8" x14ac:dyDescent="0.25">
      <c r="A195" s="26" t="s">
        <v>676</v>
      </c>
      <c r="B195" s="27" t="s">
        <v>503</v>
      </c>
      <c r="C195" s="27" t="s">
        <v>1663</v>
      </c>
      <c r="D195" s="27" t="s">
        <v>1670</v>
      </c>
      <c r="E195" s="27" t="s">
        <v>1678</v>
      </c>
      <c r="F195" s="32"/>
      <c r="G195" s="53">
        <v>61.151943422423699</v>
      </c>
      <c r="H195" s="30">
        <f t="shared" si="3"/>
        <v>0</v>
      </c>
    </row>
    <row r="196" spans="1:8" x14ac:dyDescent="0.25">
      <c r="A196" s="26" t="s">
        <v>677</v>
      </c>
      <c r="B196" s="27" t="s">
        <v>503</v>
      </c>
      <c r="C196" s="27" t="s">
        <v>1663</v>
      </c>
      <c r="D196" s="27" t="s">
        <v>1671</v>
      </c>
      <c r="E196" s="27" t="s">
        <v>1678</v>
      </c>
      <c r="F196" s="32"/>
      <c r="G196" s="53">
        <v>74.015167721932499</v>
      </c>
      <c r="H196" s="30">
        <f t="shared" si="3"/>
        <v>0</v>
      </c>
    </row>
    <row r="197" spans="1:8" x14ac:dyDescent="0.25">
      <c r="A197" s="26" t="s">
        <v>678</v>
      </c>
      <c r="B197" s="27" t="s">
        <v>503</v>
      </c>
      <c r="C197" s="27" t="s">
        <v>1663</v>
      </c>
      <c r="D197" s="27" t="s">
        <v>1672</v>
      </c>
      <c r="E197" s="27" t="s">
        <v>1678</v>
      </c>
      <c r="F197" s="32"/>
      <c r="G197" s="53">
        <v>87.553677782161401</v>
      </c>
      <c r="H197" s="30">
        <f t="shared" si="3"/>
        <v>0</v>
      </c>
    </row>
    <row r="198" spans="1:8" x14ac:dyDescent="0.25">
      <c r="A198" s="26" t="s">
        <v>679</v>
      </c>
      <c r="B198" s="27" t="s">
        <v>503</v>
      </c>
      <c r="C198" s="27" t="s">
        <v>1663</v>
      </c>
      <c r="D198" s="27" t="s">
        <v>1673</v>
      </c>
      <c r="E198" s="27" t="s">
        <v>1678</v>
      </c>
      <c r="F198" s="32"/>
      <c r="G198" s="53">
        <v>94.503545501946704</v>
      </c>
      <c r="H198" s="30">
        <f t="shared" si="3"/>
        <v>0</v>
      </c>
    </row>
    <row r="199" spans="1:8" x14ac:dyDescent="0.25">
      <c r="A199" s="26" t="s">
        <v>680</v>
      </c>
      <c r="B199" s="27" t="s">
        <v>503</v>
      </c>
      <c r="C199" s="27" t="s">
        <v>1663</v>
      </c>
      <c r="D199" s="27" t="s">
        <v>1674</v>
      </c>
      <c r="E199" s="27" t="s">
        <v>1678</v>
      </c>
      <c r="F199" s="32"/>
      <c r="G199" s="53">
        <v>117.214402601071</v>
      </c>
      <c r="H199" s="30">
        <f t="shared" si="3"/>
        <v>0</v>
      </c>
    </row>
    <row r="200" spans="1:8" x14ac:dyDescent="0.25">
      <c r="A200" s="26" t="s">
        <v>681</v>
      </c>
      <c r="B200" s="27" t="s">
        <v>503</v>
      </c>
      <c r="C200" s="27" t="s">
        <v>1663</v>
      </c>
      <c r="D200" s="27" t="s">
        <v>1675</v>
      </c>
      <c r="E200" s="27" t="s">
        <v>1678</v>
      </c>
      <c r="F200" s="32"/>
      <c r="G200" s="53">
        <v>99.530043907702805</v>
      </c>
      <c r="H200" s="30">
        <f t="shared" si="3"/>
        <v>0</v>
      </c>
    </row>
    <row r="201" spans="1:8" x14ac:dyDescent="0.25">
      <c r="A201" s="26" t="s">
        <v>682</v>
      </c>
      <c r="B201" s="27" t="s">
        <v>503</v>
      </c>
      <c r="C201" s="27" t="s">
        <v>1663</v>
      </c>
      <c r="D201" s="27" t="s">
        <v>1676</v>
      </c>
      <c r="E201" s="27" t="s">
        <v>1678</v>
      </c>
      <c r="F201" s="32"/>
      <c r="G201" s="53">
        <v>102.02645406702401</v>
      </c>
      <c r="H201" s="30">
        <f t="shared" si="3"/>
        <v>0</v>
      </c>
    </row>
    <row r="202" spans="1:8" x14ac:dyDescent="0.25">
      <c r="A202" s="26" t="s">
        <v>1761</v>
      </c>
      <c r="B202" s="27" t="s">
        <v>503</v>
      </c>
      <c r="C202" s="27" t="s">
        <v>1663</v>
      </c>
      <c r="D202" s="27" t="s">
        <v>1736</v>
      </c>
      <c r="E202" s="27" t="s">
        <v>1679</v>
      </c>
      <c r="F202" s="32"/>
      <c r="G202" s="53">
        <v>82.2502774514235</v>
      </c>
      <c r="H202" s="30">
        <f t="shared" si="3"/>
        <v>0</v>
      </c>
    </row>
    <row r="203" spans="1:8" x14ac:dyDescent="0.25">
      <c r="A203" s="26" t="s">
        <v>683</v>
      </c>
      <c r="B203" s="27" t="s">
        <v>503</v>
      </c>
      <c r="C203" s="27" t="s">
        <v>1663</v>
      </c>
      <c r="D203" s="27" t="s">
        <v>1670</v>
      </c>
      <c r="E203" s="27" t="s">
        <v>1679</v>
      </c>
      <c r="F203" s="32"/>
      <c r="G203" s="53">
        <v>112.903726687298</v>
      </c>
      <c r="H203" s="30">
        <f t="shared" si="3"/>
        <v>0</v>
      </c>
    </row>
    <row r="204" spans="1:8" x14ac:dyDescent="0.25">
      <c r="A204" s="26" t="s">
        <v>684</v>
      </c>
      <c r="B204" s="27" t="s">
        <v>503</v>
      </c>
      <c r="C204" s="27" t="s">
        <v>1663</v>
      </c>
      <c r="D204" s="27" t="s">
        <v>1671</v>
      </c>
      <c r="E204" s="27" t="s">
        <v>1679</v>
      </c>
      <c r="F204" s="32"/>
      <c r="G204" s="53">
        <v>133.64857521801</v>
      </c>
      <c r="H204" s="30">
        <f t="shared" si="3"/>
        <v>0</v>
      </c>
    </row>
    <row r="205" spans="1:8" x14ac:dyDescent="0.25">
      <c r="A205" s="26" t="s">
        <v>685</v>
      </c>
      <c r="B205" s="27" t="s">
        <v>503</v>
      </c>
      <c r="C205" s="27" t="s">
        <v>1663</v>
      </c>
      <c r="D205" s="27" t="s">
        <v>1672</v>
      </c>
      <c r="E205" s="27" t="s">
        <v>1679</v>
      </c>
      <c r="F205" s="32"/>
      <c r="G205" s="53">
        <v>150.37287325967699</v>
      </c>
      <c r="H205" s="30">
        <f t="shared" si="3"/>
        <v>0</v>
      </c>
    </row>
    <row r="206" spans="1:8" x14ac:dyDescent="0.25">
      <c r="A206" s="26" t="s">
        <v>686</v>
      </c>
      <c r="B206" s="27" t="s">
        <v>503</v>
      </c>
      <c r="C206" s="27" t="s">
        <v>1663</v>
      </c>
      <c r="D206" s="27" t="s">
        <v>1673</v>
      </c>
      <c r="E206" s="27" t="s">
        <v>1679</v>
      </c>
      <c r="F206" s="32"/>
      <c r="G206" s="53">
        <v>168.641116256093</v>
      </c>
      <c r="H206" s="30">
        <f t="shared" si="3"/>
        <v>0</v>
      </c>
    </row>
    <row r="207" spans="1:8" x14ac:dyDescent="0.25">
      <c r="A207" s="26" t="s">
        <v>687</v>
      </c>
      <c r="B207" s="27" t="s">
        <v>503</v>
      </c>
      <c r="C207" s="27" t="s">
        <v>1663</v>
      </c>
      <c r="D207" s="27" t="s">
        <v>1674</v>
      </c>
      <c r="E207" s="27" t="s">
        <v>1679</v>
      </c>
      <c r="F207" s="32"/>
      <c r="G207" s="53">
        <v>218.91905966220901</v>
      </c>
      <c r="H207" s="30">
        <f t="shared" si="3"/>
        <v>0</v>
      </c>
    </row>
    <row r="208" spans="1:8" x14ac:dyDescent="0.25">
      <c r="A208" s="26" t="s">
        <v>688</v>
      </c>
      <c r="B208" s="27" t="s">
        <v>503</v>
      </c>
      <c r="C208" s="27" t="s">
        <v>1663</v>
      </c>
      <c r="D208" s="27" t="s">
        <v>1675</v>
      </c>
      <c r="E208" s="27" t="s">
        <v>1679</v>
      </c>
      <c r="F208" s="32"/>
      <c r="G208" s="53">
        <v>194.30539916216199</v>
      </c>
      <c r="H208" s="30">
        <f t="shared" si="3"/>
        <v>0</v>
      </c>
    </row>
    <row r="209" spans="1:8" x14ac:dyDescent="0.25">
      <c r="A209" s="26" t="s">
        <v>689</v>
      </c>
      <c r="B209" s="27" t="s">
        <v>503</v>
      </c>
      <c r="C209" s="27" t="s">
        <v>1663</v>
      </c>
      <c r="D209" s="27" t="s">
        <v>1676</v>
      </c>
      <c r="E209" s="27" t="s">
        <v>1679</v>
      </c>
      <c r="F209" s="32"/>
      <c r="G209" s="53">
        <v>164.59873611934501</v>
      </c>
      <c r="H209" s="30">
        <f t="shared" si="3"/>
        <v>0</v>
      </c>
    </row>
    <row r="210" spans="1:8" x14ac:dyDescent="0.25">
      <c r="A210" s="26" t="s">
        <v>1762</v>
      </c>
      <c r="B210" s="27" t="s">
        <v>503</v>
      </c>
      <c r="C210" s="27" t="s">
        <v>1663</v>
      </c>
      <c r="D210" s="27" t="s">
        <v>1736</v>
      </c>
      <c r="E210" s="27" t="s">
        <v>1680</v>
      </c>
      <c r="F210" s="32"/>
      <c r="G210" s="53">
        <v>64.475703520862098</v>
      </c>
      <c r="H210" s="30">
        <f t="shared" si="3"/>
        <v>0</v>
      </c>
    </row>
    <row r="211" spans="1:8" x14ac:dyDescent="0.25">
      <c r="A211" s="26" t="s">
        <v>690</v>
      </c>
      <c r="B211" s="27" t="s">
        <v>503</v>
      </c>
      <c r="C211" s="27" t="s">
        <v>1663</v>
      </c>
      <c r="D211" s="27" t="s">
        <v>1670</v>
      </c>
      <c r="E211" s="27" t="s">
        <v>1680</v>
      </c>
      <c r="F211" s="32"/>
      <c r="G211" s="53">
        <v>86.031072887835094</v>
      </c>
      <c r="H211" s="30">
        <f t="shared" si="3"/>
        <v>0</v>
      </c>
    </row>
    <row r="212" spans="1:8" x14ac:dyDescent="0.25">
      <c r="A212" s="26" t="s">
        <v>691</v>
      </c>
      <c r="B212" s="27" t="s">
        <v>503</v>
      </c>
      <c r="C212" s="27" t="s">
        <v>1663</v>
      </c>
      <c r="D212" s="27" t="s">
        <v>1671</v>
      </c>
      <c r="E212" s="27" t="s">
        <v>1680</v>
      </c>
      <c r="F212" s="32"/>
      <c r="G212" s="53">
        <v>98.116917660131506</v>
      </c>
      <c r="H212" s="30">
        <f t="shared" si="3"/>
        <v>0</v>
      </c>
    </row>
    <row r="213" spans="1:8" x14ac:dyDescent="0.25">
      <c r="A213" s="26" t="s">
        <v>692</v>
      </c>
      <c r="B213" s="27" t="s">
        <v>503</v>
      </c>
      <c r="C213" s="27" t="s">
        <v>1663</v>
      </c>
      <c r="D213" s="27" t="s">
        <v>1672</v>
      </c>
      <c r="E213" s="27" t="s">
        <v>1680</v>
      </c>
      <c r="F213" s="32"/>
      <c r="G213" s="53">
        <v>110.98340781296601</v>
      </c>
      <c r="H213" s="30">
        <f t="shared" si="3"/>
        <v>0</v>
      </c>
    </row>
    <row r="214" spans="1:8" x14ac:dyDescent="0.25">
      <c r="A214" s="26" t="s">
        <v>693</v>
      </c>
      <c r="B214" s="27" t="s">
        <v>503</v>
      </c>
      <c r="C214" s="27" t="s">
        <v>1663</v>
      </c>
      <c r="D214" s="27" t="s">
        <v>1673</v>
      </c>
      <c r="E214" s="27" t="s">
        <v>1680</v>
      </c>
      <c r="F214" s="32"/>
      <c r="G214" s="53">
        <v>122.682640689655</v>
      </c>
      <c r="H214" s="30">
        <f t="shared" si="3"/>
        <v>0</v>
      </c>
    </row>
    <row r="215" spans="1:8" x14ac:dyDescent="0.25">
      <c r="A215" s="26" t="s">
        <v>694</v>
      </c>
      <c r="B215" s="27" t="s">
        <v>503</v>
      </c>
      <c r="C215" s="27" t="s">
        <v>1663</v>
      </c>
      <c r="D215" s="27" t="s">
        <v>1674</v>
      </c>
      <c r="E215" s="27" t="s">
        <v>1680</v>
      </c>
      <c r="F215" s="32"/>
      <c r="G215" s="53">
        <v>152.78245310358599</v>
      </c>
      <c r="H215" s="30">
        <f t="shared" si="3"/>
        <v>0</v>
      </c>
    </row>
    <row r="216" spans="1:8" x14ac:dyDescent="0.25">
      <c r="A216" s="26" t="s">
        <v>695</v>
      </c>
      <c r="B216" s="27" t="s">
        <v>503</v>
      </c>
      <c r="C216" s="27" t="s">
        <v>1663</v>
      </c>
      <c r="D216" s="27" t="s">
        <v>1675</v>
      </c>
      <c r="E216" s="27" t="s">
        <v>1680</v>
      </c>
      <c r="F216" s="32"/>
      <c r="G216" s="53">
        <v>136.797043575</v>
      </c>
      <c r="H216" s="30">
        <f t="shared" si="3"/>
        <v>0</v>
      </c>
    </row>
    <row r="217" spans="1:8" x14ac:dyDescent="0.25">
      <c r="A217" s="26" t="s">
        <v>696</v>
      </c>
      <c r="B217" s="27" t="s">
        <v>503</v>
      </c>
      <c r="C217" s="27" t="s">
        <v>1663</v>
      </c>
      <c r="D217" s="27" t="s">
        <v>1676</v>
      </c>
      <c r="E217" s="27" t="s">
        <v>1680</v>
      </c>
      <c r="F217" s="32"/>
      <c r="G217" s="53">
        <v>140.70909362076</v>
      </c>
      <c r="H217" s="30">
        <f t="shared" si="3"/>
        <v>0</v>
      </c>
    </row>
    <row r="218" spans="1:8" x14ac:dyDescent="0.25">
      <c r="A218" s="26" t="s">
        <v>1763</v>
      </c>
      <c r="B218" s="27" t="s">
        <v>503</v>
      </c>
      <c r="C218" s="27" t="s">
        <v>1663</v>
      </c>
      <c r="D218" s="27" t="s">
        <v>1736</v>
      </c>
      <c r="E218" s="27" t="s">
        <v>1681</v>
      </c>
      <c r="F218" s="32"/>
      <c r="G218" s="53">
        <v>44.438629273142801</v>
      </c>
      <c r="H218" s="30">
        <f t="shared" si="3"/>
        <v>0</v>
      </c>
    </row>
    <row r="219" spans="1:8" x14ac:dyDescent="0.25">
      <c r="A219" s="26" t="s">
        <v>697</v>
      </c>
      <c r="B219" s="27" t="s">
        <v>503</v>
      </c>
      <c r="C219" s="27" t="s">
        <v>1663</v>
      </c>
      <c r="D219" s="27" t="s">
        <v>1670</v>
      </c>
      <c r="E219" s="27" t="s">
        <v>1681</v>
      </c>
      <c r="F219" s="32"/>
      <c r="G219" s="53">
        <v>65.043192915664207</v>
      </c>
      <c r="H219" s="30">
        <f t="shared" si="3"/>
        <v>0</v>
      </c>
    </row>
    <row r="220" spans="1:8" x14ac:dyDescent="0.25">
      <c r="A220" s="26" t="s">
        <v>698</v>
      </c>
      <c r="B220" s="27" t="s">
        <v>503</v>
      </c>
      <c r="C220" s="27" t="s">
        <v>1663</v>
      </c>
      <c r="D220" s="27" t="s">
        <v>1671</v>
      </c>
      <c r="E220" s="27" t="s">
        <v>1681</v>
      </c>
      <c r="F220" s="32"/>
      <c r="G220" s="53">
        <v>76.990156322013604</v>
      </c>
      <c r="H220" s="30">
        <f t="shared" si="3"/>
        <v>0</v>
      </c>
    </row>
    <row r="221" spans="1:8" x14ac:dyDescent="0.25">
      <c r="A221" s="26" t="s">
        <v>699</v>
      </c>
      <c r="B221" s="27" t="s">
        <v>503</v>
      </c>
      <c r="C221" s="27" t="s">
        <v>1663</v>
      </c>
      <c r="D221" s="27" t="s">
        <v>1672</v>
      </c>
      <c r="E221" s="27" t="s">
        <v>1681</v>
      </c>
      <c r="F221" s="32"/>
      <c r="G221" s="53">
        <v>87.436041402373405</v>
      </c>
      <c r="H221" s="30">
        <f t="shared" si="3"/>
        <v>0</v>
      </c>
    </row>
    <row r="222" spans="1:8" x14ac:dyDescent="0.25">
      <c r="A222" s="26" t="s">
        <v>700</v>
      </c>
      <c r="B222" s="27" t="s">
        <v>503</v>
      </c>
      <c r="C222" s="27" t="s">
        <v>1663</v>
      </c>
      <c r="D222" s="27" t="s">
        <v>1673</v>
      </c>
      <c r="E222" s="27" t="s">
        <v>1681</v>
      </c>
      <c r="F222" s="32"/>
      <c r="G222" s="53">
        <v>95.764194242281803</v>
      </c>
      <c r="H222" s="30">
        <f t="shared" si="3"/>
        <v>0</v>
      </c>
    </row>
    <row r="223" spans="1:8" x14ac:dyDescent="0.25">
      <c r="A223" s="26" t="s">
        <v>701</v>
      </c>
      <c r="B223" s="27" t="s">
        <v>503</v>
      </c>
      <c r="C223" s="27" t="s">
        <v>1663</v>
      </c>
      <c r="D223" s="27" t="s">
        <v>1674</v>
      </c>
      <c r="E223" s="27" t="s">
        <v>1681</v>
      </c>
      <c r="F223" s="32"/>
      <c r="G223" s="53">
        <v>102.897077619629</v>
      </c>
      <c r="H223" s="30">
        <f t="shared" si="3"/>
        <v>0</v>
      </c>
    </row>
    <row r="224" spans="1:8" x14ac:dyDescent="0.25">
      <c r="A224" s="26" t="s">
        <v>702</v>
      </c>
      <c r="B224" s="27" t="s">
        <v>503</v>
      </c>
      <c r="C224" s="27" t="s">
        <v>1663</v>
      </c>
      <c r="D224" s="27" t="s">
        <v>1675</v>
      </c>
      <c r="E224" s="27" t="s">
        <v>1681</v>
      </c>
      <c r="F224" s="32"/>
      <c r="G224" s="53">
        <v>89.819967400783696</v>
      </c>
      <c r="H224" s="30">
        <f t="shared" si="3"/>
        <v>0</v>
      </c>
    </row>
    <row r="225" spans="1:8" x14ac:dyDescent="0.25">
      <c r="A225" s="26" t="s">
        <v>703</v>
      </c>
      <c r="B225" s="27" t="s">
        <v>503</v>
      </c>
      <c r="C225" s="27" t="s">
        <v>1663</v>
      </c>
      <c r="D225" s="27" t="s">
        <v>1676</v>
      </c>
      <c r="E225" s="27" t="s">
        <v>1681</v>
      </c>
      <c r="F225" s="32"/>
      <c r="G225" s="53">
        <v>99.342735416761599</v>
      </c>
      <c r="H225" s="30">
        <f t="shared" si="3"/>
        <v>0</v>
      </c>
    </row>
    <row r="226" spans="1:8" x14ac:dyDescent="0.25">
      <c r="A226" s="26" t="s">
        <v>1764</v>
      </c>
      <c r="B226" s="27" t="s">
        <v>503</v>
      </c>
      <c r="C226" s="27" t="s">
        <v>1663</v>
      </c>
      <c r="D226" s="27" t="s">
        <v>1736</v>
      </c>
      <c r="E226" s="27" t="s">
        <v>1682</v>
      </c>
      <c r="F226" s="32"/>
      <c r="G226" s="53">
        <v>46.528769121689798</v>
      </c>
      <c r="H226" s="30">
        <f t="shared" si="3"/>
        <v>0</v>
      </c>
    </row>
    <row r="227" spans="1:8" x14ac:dyDescent="0.25">
      <c r="A227" s="26" t="s">
        <v>704</v>
      </c>
      <c r="B227" s="27" t="s">
        <v>503</v>
      </c>
      <c r="C227" s="27" t="s">
        <v>1663</v>
      </c>
      <c r="D227" s="27" t="s">
        <v>1670</v>
      </c>
      <c r="E227" s="27" t="s">
        <v>1682</v>
      </c>
      <c r="F227" s="32"/>
      <c r="G227" s="53">
        <v>67.728499927397095</v>
      </c>
      <c r="H227" s="30">
        <f t="shared" si="3"/>
        <v>0</v>
      </c>
    </row>
    <row r="228" spans="1:8" x14ac:dyDescent="0.25">
      <c r="A228" s="26" t="s">
        <v>705</v>
      </c>
      <c r="B228" s="27" t="s">
        <v>503</v>
      </c>
      <c r="C228" s="27" t="s">
        <v>1663</v>
      </c>
      <c r="D228" s="27" t="s">
        <v>1671</v>
      </c>
      <c r="E228" s="27" t="s">
        <v>1682</v>
      </c>
      <c r="F228" s="32"/>
      <c r="G228" s="53">
        <v>82.737302679291204</v>
      </c>
      <c r="H228" s="30">
        <f t="shared" si="3"/>
        <v>0</v>
      </c>
    </row>
    <row r="229" spans="1:8" x14ac:dyDescent="0.25">
      <c r="A229" s="26" t="s">
        <v>706</v>
      </c>
      <c r="B229" s="27" t="s">
        <v>503</v>
      </c>
      <c r="C229" s="27" t="s">
        <v>1663</v>
      </c>
      <c r="D229" s="27" t="s">
        <v>1672</v>
      </c>
      <c r="E229" s="27" t="s">
        <v>1682</v>
      </c>
      <c r="F229" s="32"/>
      <c r="G229" s="53">
        <v>90.962116147558405</v>
      </c>
      <c r="H229" s="30">
        <f t="shared" si="3"/>
        <v>0</v>
      </c>
    </row>
    <row r="230" spans="1:8" x14ac:dyDescent="0.25">
      <c r="A230" s="26" t="s">
        <v>707</v>
      </c>
      <c r="B230" s="27" t="s">
        <v>503</v>
      </c>
      <c r="C230" s="27" t="s">
        <v>1663</v>
      </c>
      <c r="D230" s="27" t="s">
        <v>1673</v>
      </c>
      <c r="E230" s="27" t="s">
        <v>1682</v>
      </c>
      <c r="F230" s="32"/>
      <c r="G230" s="53">
        <v>102.251420768229</v>
      </c>
      <c r="H230" s="30">
        <f t="shared" si="3"/>
        <v>0</v>
      </c>
    </row>
    <row r="231" spans="1:8" x14ac:dyDescent="0.25">
      <c r="A231" s="26" t="s">
        <v>708</v>
      </c>
      <c r="B231" s="27" t="s">
        <v>503</v>
      </c>
      <c r="C231" s="27" t="s">
        <v>1663</v>
      </c>
      <c r="D231" s="27" t="s">
        <v>1674</v>
      </c>
      <c r="E231" s="27" t="s">
        <v>1682</v>
      </c>
      <c r="F231" s="32"/>
      <c r="G231" s="53">
        <v>145.91748741993101</v>
      </c>
      <c r="H231" s="30">
        <f t="shared" si="3"/>
        <v>0</v>
      </c>
    </row>
    <row r="232" spans="1:8" x14ac:dyDescent="0.25">
      <c r="A232" s="26" t="s">
        <v>709</v>
      </c>
      <c r="B232" s="27" t="s">
        <v>503</v>
      </c>
      <c r="C232" s="27" t="s">
        <v>1663</v>
      </c>
      <c r="D232" s="27" t="s">
        <v>1675</v>
      </c>
      <c r="E232" s="27" t="s">
        <v>1682</v>
      </c>
      <c r="F232" s="32"/>
      <c r="G232" s="53">
        <v>122.071754027723</v>
      </c>
      <c r="H232" s="30">
        <f t="shared" si="3"/>
        <v>0</v>
      </c>
    </row>
    <row r="233" spans="1:8" x14ac:dyDescent="0.25">
      <c r="A233" s="26" t="s">
        <v>710</v>
      </c>
      <c r="B233" s="27" t="s">
        <v>503</v>
      </c>
      <c r="C233" s="27" t="s">
        <v>1663</v>
      </c>
      <c r="D233" s="27" t="s">
        <v>1676</v>
      </c>
      <c r="E233" s="27" t="s">
        <v>1682</v>
      </c>
      <c r="F233" s="32"/>
      <c r="G233" s="53">
        <v>105.119804243001</v>
      </c>
      <c r="H233" s="30">
        <f t="shared" si="3"/>
        <v>0</v>
      </c>
    </row>
    <row r="234" spans="1:8" x14ac:dyDescent="0.25">
      <c r="A234" s="26" t="s">
        <v>1765</v>
      </c>
      <c r="B234" s="27" t="s">
        <v>503</v>
      </c>
      <c r="C234" s="27" t="s">
        <v>1663</v>
      </c>
      <c r="D234" s="27" t="s">
        <v>1736</v>
      </c>
      <c r="E234" s="27" t="s">
        <v>1683</v>
      </c>
      <c r="F234" s="32"/>
      <c r="G234" s="53">
        <v>49.043384563544798</v>
      </c>
      <c r="H234" s="30">
        <f t="shared" si="3"/>
        <v>0</v>
      </c>
    </row>
    <row r="235" spans="1:8" x14ac:dyDescent="0.25">
      <c r="A235" s="26" t="s">
        <v>711</v>
      </c>
      <c r="B235" s="27" t="s">
        <v>503</v>
      </c>
      <c r="C235" s="27" t="s">
        <v>1663</v>
      </c>
      <c r="D235" s="27" t="s">
        <v>1670</v>
      </c>
      <c r="E235" s="27" t="s">
        <v>1683</v>
      </c>
      <c r="F235" s="32"/>
      <c r="G235" s="53">
        <v>68.634563357225005</v>
      </c>
      <c r="H235" s="30">
        <f t="shared" si="3"/>
        <v>0</v>
      </c>
    </row>
    <row r="236" spans="1:8" x14ac:dyDescent="0.25">
      <c r="A236" s="26" t="s">
        <v>712</v>
      </c>
      <c r="B236" s="27" t="s">
        <v>503</v>
      </c>
      <c r="C236" s="27" t="s">
        <v>1663</v>
      </c>
      <c r="D236" s="27" t="s">
        <v>1671</v>
      </c>
      <c r="E236" s="27" t="s">
        <v>1683</v>
      </c>
      <c r="F236" s="32"/>
      <c r="G236" s="53">
        <v>80.309509113866</v>
      </c>
      <c r="H236" s="30">
        <f t="shared" si="3"/>
        <v>0</v>
      </c>
    </row>
    <row r="237" spans="1:8" x14ac:dyDescent="0.25">
      <c r="A237" s="26" t="s">
        <v>713</v>
      </c>
      <c r="B237" s="27" t="s">
        <v>503</v>
      </c>
      <c r="C237" s="27" t="s">
        <v>1663</v>
      </c>
      <c r="D237" s="27" t="s">
        <v>1672</v>
      </c>
      <c r="E237" s="27" t="s">
        <v>1683</v>
      </c>
      <c r="F237" s="32"/>
      <c r="G237" s="53">
        <v>90.275469421213799</v>
      </c>
      <c r="H237" s="30">
        <f t="shared" si="3"/>
        <v>0</v>
      </c>
    </row>
    <row r="238" spans="1:8" x14ac:dyDescent="0.25">
      <c r="A238" s="26" t="s">
        <v>714</v>
      </c>
      <c r="B238" s="27" t="s">
        <v>503</v>
      </c>
      <c r="C238" s="27" t="s">
        <v>1663</v>
      </c>
      <c r="D238" s="27" t="s">
        <v>1673</v>
      </c>
      <c r="E238" s="27" t="s">
        <v>1683</v>
      </c>
      <c r="F238" s="32"/>
      <c r="G238" s="53">
        <v>97.560542177296696</v>
      </c>
      <c r="H238" s="30">
        <f t="shared" si="3"/>
        <v>0</v>
      </c>
    </row>
    <row r="239" spans="1:8" x14ac:dyDescent="0.25">
      <c r="A239" s="26" t="s">
        <v>715</v>
      </c>
      <c r="B239" s="27" t="s">
        <v>503</v>
      </c>
      <c r="C239" s="27" t="s">
        <v>1663</v>
      </c>
      <c r="D239" s="27" t="s">
        <v>1674</v>
      </c>
      <c r="E239" s="27" t="s">
        <v>1683</v>
      </c>
      <c r="F239" s="32"/>
      <c r="G239" s="53">
        <v>121.592599166209</v>
      </c>
      <c r="H239" s="30">
        <f t="shared" si="3"/>
        <v>0</v>
      </c>
    </row>
    <row r="240" spans="1:8" x14ac:dyDescent="0.25">
      <c r="A240" s="26" t="s">
        <v>716</v>
      </c>
      <c r="B240" s="27" t="s">
        <v>503</v>
      </c>
      <c r="C240" s="27" t="s">
        <v>1663</v>
      </c>
      <c r="D240" s="27" t="s">
        <v>1675</v>
      </c>
      <c r="E240" s="27" t="s">
        <v>1683</v>
      </c>
      <c r="F240" s="32"/>
      <c r="G240" s="53">
        <v>97.319551759148297</v>
      </c>
      <c r="H240" s="30">
        <f t="shared" si="3"/>
        <v>0</v>
      </c>
    </row>
    <row r="241" spans="1:8" x14ac:dyDescent="0.25">
      <c r="A241" s="26" t="s">
        <v>717</v>
      </c>
      <c r="B241" s="27" t="s">
        <v>503</v>
      </c>
      <c r="C241" s="27" t="s">
        <v>1663</v>
      </c>
      <c r="D241" s="27" t="s">
        <v>1676</v>
      </c>
      <c r="E241" s="27" t="s">
        <v>1683</v>
      </c>
      <c r="F241" s="32"/>
      <c r="G241" s="53">
        <v>109.257417495412</v>
      </c>
      <c r="H241" s="30">
        <f t="shared" si="3"/>
        <v>0</v>
      </c>
    </row>
    <row r="242" spans="1:8" x14ac:dyDescent="0.25">
      <c r="A242" s="26" t="s">
        <v>1766</v>
      </c>
      <c r="B242" s="27" t="s">
        <v>503</v>
      </c>
      <c r="C242" s="27" t="s">
        <v>1663</v>
      </c>
      <c r="D242" s="27" t="s">
        <v>1736</v>
      </c>
      <c r="E242" s="27" t="s">
        <v>1684</v>
      </c>
      <c r="F242" s="32"/>
      <c r="G242" s="53">
        <v>54.747486125784199</v>
      </c>
      <c r="H242" s="30">
        <f t="shared" si="3"/>
        <v>0</v>
      </c>
    </row>
    <row r="243" spans="1:8" x14ac:dyDescent="0.25">
      <c r="A243" s="26" t="s">
        <v>718</v>
      </c>
      <c r="B243" s="27" t="s">
        <v>503</v>
      </c>
      <c r="C243" s="27" t="s">
        <v>1663</v>
      </c>
      <c r="D243" s="27" t="s">
        <v>1670</v>
      </c>
      <c r="E243" s="27" t="s">
        <v>1684</v>
      </c>
      <c r="F243" s="32"/>
      <c r="G243" s="53">
        <v>73.160033047821102</v>
      </c>
      <c r="H243" s="30">
        <f t="shared" si="3"/>
        <v>0</v>
      </c>
    </row>
    <row r="244" spans="1:8" x14ac:dyDescent="0.25">
      <c r="A244" s="26" t="s">
        <v>719</v>
      </c>
      <c r="B244" s="27" t="s">
        <v>503</v>
      </c>
      <c r="C244" s="27" t="s">
        <v>1663</v>
      </c>
      <c r="D244" s="27" t="s">
        <v>1671</v>
      </c>
      <c r="E244" s="27" t="s">
        <v>1684</v>
      </c>
      <c r="F244" s="32"/>
      <c r="G244" s="53">
        <v>80.485295177498699</v>
      </c>
      <c r="H244" s="30">
        <f t="shared" si="3"/>
        <v>0</v>
      </c>
    </row>
    <row r="245" spans="1:8" x14ac:dyDescent="0.25">
      <c r="A245" s="26" t="s">
        <v>720</v>
      </c>
      <c r="B245" s="27" t="s">
        <v>503</v>
      </c>
      <c r="C245" s="27" t="s">
        <v>1663</v>
      </c>
      <c r="D245" s="27" t="s">
        <v>1672</v>
      </c>
      <c r="E245" s="27" t="s">
        <v>1684</v>
      </c>
      <c r="F245" s="32"/>
      <c r="G245" s="53">
        <v>85.896480944611895</v>
      </c>
      <c r="H245" s="30">
        <f t="shared" si="3"/>
        <v>0</v>
      </c>
    </row>
    <row r="246" spans="1:8" x14ac:dyDescent="0.25">
      <c r="A246" s="26" t="s">
        <v>721</v>
      </c>
      <c r="B246" s="27" t="s">
        <v>503</v>
      </c>
      <c r="C246" s="27" t="s">
        <v>1663</v>
      </c>
      <c r="D246" s="27" t="s">
        <v>1673</v>
      </c>
      <c r="E246" s="27" t="s">
        <v>1684</v>
      </c>
      <c r="F246" s="32"/>
      <c r="G246" s="53">
        <v>89.8037823681845</v>
      </c>
      <c r="H246" s="30">
        <f t="shared" si="3"/>
        <v>0</v>
      </c>
    </row>
    <row r="247" spans="1:8" x14ac:dyDescent="0.25">
      <c r="A247" s="26" t="s">
        <v>722</v>
      </c>
      <c r="B247" s="27" t="s">
        <v>503</v>
      </c>
      <c r="C247" s="27" t="s">
        <v>1663</v>
      </c>
      <c r="D247" s="27" t="s">
        <v>1674</v>
      </c>
      <c r="E247" s="27" t="s">
        <v>1684</v>
      </c>
      <c r="F247" s="32"/>
      <c r="G247" s="53">
        <v>124.320900352701</v>
      </c>
      <c r="H247" s="30">
        <f t="shared" si="3"/>
        <v>0</v>
      </c>
    </row>
    <row r="248" spans="1:8" x14ac:dyDescent="0.25">
      <c r="A248" s="26" t="s">
        <v>723</v>
      </c>
      <c r="B248" s="27" t="s">
        <v>503</v>
      </c>
      <c r="C248" s="27" t="s">
        <v>1663</v>
      </c>
      <c r="D248" s="27" t="s">
        <v>1675</v>
      </c>
      <c r="E248" s="27" t="s">
        <v>1684</v>
      </c>
      <c r="F248" s="32"/>
      <c r="G248" s="53">
        <v>109.290327448707</v>
      </c>
      <c r="H248" s="30">
        <f t="shared" si="3"/>
        <v>0</v>
      </c>
    </row>
    <row r="249" spans="1:8" x14ac:dyDescent="0.25">
      <c r="A249" s="26" t="s">
        <v>724</v>
      </c>
      <c r="B249" s="27" t="s">
        <v>503</v>
      </c>
      <c r="C249" s="27" t="s">
        <v>1663</v>
      </c>
      <c r="D249" s="27" t="s">
        <v>1676</v>
      </c>
      <c r="E249" s="27" t="s">
        <v>1684</v>
      </c>
      <c r="F249" s="32"/>
      <c r="G249" s="53">
        <v>117.171919946114</v>
      </c>
      <c r="H249" s="30">
        <f t="shared" si="3"/>
        <v>0</v>
      </c>
    </row>
    <row r="250" spans="1:8" x14ac:dyDescent="0.25">
      <c r="A250" s="26" t="s">
        <v>1767</v>
      </c>
      <c r="B250" s="27" t="s">
        <v>503</v>
      </c>
      <c r="C250" s="27" t="s">
        <v>1663</v>
      </c>
      <c r="D250" s="27" t="s">
        <v>1736</v>
      </c>
      <c r="E250" s="27" t="s">
        <v>1685</v>
      </c>
      <c r="F250" s="32"/>
      <c r="G250" s="53">
        <v>40.253368548053103</v>
      </c>
      <c r="H250" s="30">
        <f t="shared" si="3"/>
        <v>0</v>
      </c>
    </row>
    <row r="251" spans="1:8" x14ac:dyDescent="0.25">
      <c r="A251" s="26" t="s">
        <v>725</v>
      </c>
      <c r="B251" s="27" t="s">
        <v>503</v>
      </c>
      <c r="C251" s="27" t="s">
        <v>1663</v>
      </c>
      <c r="D251" s="27" t="s">
        <v>1670</v>
      </c>
      <c r="E251" s="27" t="s">
        <v>1685</v>
      </c>
      <c r="F251" s="32"/>
      <c r="G251" s="53">
        <v>55.810420199824101</v>
      </c>
      <c r="H251" s="30">
        <f t="shared" si="3"/>
        <v>0</v>
      </c>
    </row>
    <row r="252" spans="1:8" x14ac:dyDescent="0.25">
      <c r="A252" s="26" t="s">
        <v>726</v>
      </c>
      <c r="B252" s="27" t="s">
        <v>503</v>
      </c>
      <c r="C252" s="27" t="s">
        <v>1663</v>
      </c>
      <c r="D252" s="27" t="s">
        <v>1671</v>
      </c>
      <c r="E252" s="27" t="s">
        <v>1685</v>
      </c>
      <c r="F252" s="32"/>
      <c r="G252" s="53">
        <v>65.144165613884098</v>
      </c>
      <c r="H252" s="30">
        <f t="shared" si="3"/>
        <v>0</v>
      </c>
    </row>
    <row r="253" spans="1:8" x14ac:dyDescent="0.25">
      <c r="A253" s="26" t="s">
        <v>727</v>
      </c>
      <c r="B253" s="27" t="s">
        <v>503</v>
      </c>
      <c r="C253" s="27" t="s">
        <v>1663</v>
      </c>
      <c r="D253" s="27" t="s">
        <v>1672</v>
      </c>
      <c r="E253" s="27" t="s">
        <v>1685</v>
      </c>
      <c r="F253" s="32"/>
      <c r="G253" s="53">
        <v>73.085952935121796</v>
      </c>
      <c r="H253" s="30">
        <f t="shared" si="3"/>
        <v>0</v>
      </c>
    </row>
    <row r="254" spans="1:8" x14ac:dyDescent="0.25">
      <c r="A254" s="26" t="s">
        <v>728</v>
      </c>
      <c r="B254" s="27" t="s">
        <v>503</v>
      </c>
      <c r="C254" s="27" t="s">
        <v>1663</v>
      </c>
      <c r="D254" s="27" t="s">
        <v>1673</v>
      </c>
      <c r="E254" s="27" t="s">
        <v>1685</v>
      </c>
      <c r="F254" s="32"/>
      <c r="G254" s="53">
        <v>77.465569060427697</v>
      </c>
      <c r="H254" s="30">
        <f t="shared" si="3"/>
        <v>0</v>
      </c>
    </row>
    <row r="255" spans="1:8" x14ac:dyDescent="0.25">
      <c r="A255" s="26" t="s">
        <v>729</v>
      </c>
      <c r="B255" s="27" t="s">
        <v>503</v>
      </c>
      <c r="C255" s="27" t="s">
        <v>1663</v>
      </c>
      <c r="D255" s="27" t="s">
        <v>1674</v>
      </c>
      <c r="E255" s="27" t="s">
        <v>1685</v>
      </c>
      <c r="F255" s="32"/>
      <c r="G255" s="53">
        <v>92.973030589339601</v>
      </c>
      <c r="H255" s="30">
        <f t="shared" si="3"/>
        <v>0</v>
      </c>
    </row>
    <row r="256" spans="1:8" x14ac:dyDescent="0.25">
      <c r="A256" s="26" t="s">
        <v>730</v>
      </c>
      <c r="B256" s="27" t="s">
        <v>503</v>
      </c>
      <c r="C256" s="27" t="s">
        <v>1663</v>
      </c>
      <c r="D256" s="27" t="s">
        <v>1675</v>
      </c>
      <c r="E256" s="27" t="s">
        <v>1685</v>
      </c>
      <c r="F256" s="32"/>
      <c r="G256" s="53">
        <v>81.307579716815496</v>
      </c>
      <c r="H256" s="30">
        <f t="shared" si="3"/>
        <v>0</v>
      </c>
    </row>
    <row r="257" spans="1:8" x14ac:dyDescent="0.25">
      <c r="A257" s="26" t="s">
        <v>731</v>
      </c>
      <c r="B257" s="27" t="s">
        <v>503</v>
      </c>
      <c r="C257" s="27" t="s">
        <v>1663</v>
      </c>
      <c r="D257" s="27" t="s">
        <v>1676</v>
      </c>
      <c r="E257" s="27" t="s">
        <v>1685</v>
      </c>
      <c r="F257" s="32"/>
      <c r="G257" s="53">
        <v>92.346422104348605</v>
      </c>
      <c r="H257" s="30">
        <f t="shared" si="3"/>
        <v>0</v>
      </c>
    </row>
    <row r="258" spans="1:8" x14ac:dyDescent="0.25">
      <c r="A258" s="26" t="s">
        <v>1768</v>
      </c>
      <c r="B258" s="27" t="s">
        <v>1659</v>
      </c>
      <c r="C258" s="27" t="s">
        <v>1664</v>
      </c>
      <c r="D258" s="27" t="s">
        <v>1736</v>
      </c>
      <c r="E258" s="27" t="s">
        <v>1678</v>
      </c>
      <c r="F258" s="32"/>
      <c r="G258" s="53">
        <v>87.489959142401403</v>
      </c>
      <c r="H258" s="30">
        <f t="shared" ref="H258:H321" si="4">G258*F258</f>
        <v>0</v>
      </c>
    </row>
    <row r="259" spans="1:8" x14ac:dyDescent="0.25">
      <c r="A259" s="26" t="s">
        <v>732</v>
      </c>
      <c r="B259" s="27" t="s">
        <v>1659</v>
      </c>
      <c r="C259" s="27" t="s">
        <v>1664</v>
      </c>
      <c r="D259" s="27" t="s">
        <v>1670</v>
      </c>
      <c r="E259" s="27" t="s">
        <v>1678</v>
      </c>
      <c r="F259" s="32"/>
      <c r="G259" s="53">
        <v>129.851536008886</v>
      </c>
      <c r="H259" s="30">
        <f t="shared" si="4"/>
        <v>0</v>
      </c>
    </row>
    <row r="260" spans="1:8" x14ac:dyDescent="0.25">
      <c r="A260" s="26" t="s">
        <v>733</v>
      </c>
      <c r="B260" s="27" t="s">
        <v>1659</v>
      </c>
      <c r="C260" s="27" t="s">
        <v>1664</v>
      </c>
      <c r="D260" s="27" t="s">
        <v>1671</v>
      </c>
      <c r="E260" s="27" t="s">
        <v>1678</v>
      </c>
      <c r="F260" s="32"/>
      <c r="G260" s="53">
        <v>163.443047889301</v>
      </c>
      <c r="H260" s="30">
        <f t="shared" si="4"/>
        <v>0</v>
      </c>
    </row>
    <row r="261" spans="1:8" x14ac:dyDescent="0.25">
      <c r="A261" s="26" t="s">
        <v>734</v>
      </c>
      <c r="B261" s="27" t="s">
        <v>1659</v>
      </c>
      <c r="C261" s="27" t="s">
        <v>1664</v>
      </c>
      <c r="D261" s="27" t="s">
        <v>1672</v>
      </c>
      <c r="E261" s="27" t="s">
        <v>1678</v>
      </c>
      <c r="F261" s="32"/>
      <c r="G261" s="53">
        <v>199.750549986914</v>
      </c>
      <c r="H261" s="30">
        <f t="shared" si="4"/>
        <v>0</v>
      </c>
    </row>
    <row r="262" spans="1:8" x14ac:dyDescent="0.25">
      <c r="A262" s="26" t="s">
        <v>735</v>
      </c>
      <c r="B262" s="27" t="s">
        <v>1659</v>
      </c>
      <c r="C262" s="27" t="s">
        <v>1664</v>
      </c>
      <c r="D262" s="27" t="s">
        <v>1673</v>
      </c>
      <c r="E262" s="27" t="s">
        <v>1678</v>
      </c>
      <c r="F262" s="32"/>
      <c r="G262" s="53">
        <v>223.90241287576299</v>
      </c>
      <c r="H262" s="30">
        <f t="shared" si="4"/>
        <v>0</v>
      </c>
    </row>
    <row r="263" spans="1:8" x14ac:dyDescent="0.25">
      <c r="A263" s="26" t="s">
        <v>736</v>
      </c>
      <c r="B263" s="27" t="s">
        <v>1659</v>
      </c>
      <c r="C263" s="27" t="s">
        <v>1664</v>
      </c>
      <c r="D263" s="27" t="s">
        <v>1674</v>
      </c>
      <c r="E263" s="27" t="s">
        <v>1678</v>
      </c>
      <c r="F263" s="32"/>
      <c r="G263" s="53">
        <v>264.09866494337501</v>
      </c>
      <c r="H263" s="30">
        <f t="shared" si="4"/>
        <v>0</v>
      </c>
    </row>
    <row r="264" spans="1:8" x14ac:dyDescent="0.25">
      <c r="A264" s="26" t="s">
        <v>737</v>
      </c>
      <c r="B264" s="27" t="s">
        <v>1659</v>
      </c>
      <c r="C264" s="27" t="s">
        <v>1664</v>
      </c>
      <c r="D264" s="27" t="s">
        <v>1675</v>
      </c>
      <c r="E264" s="27" t="s">
        <v>1678</v>
      </c>
      <c r="F264" s="32"/>
      <c r="G264" s="53">
        <v>223.75153419771101</v>
      </c>
      <c r="H264" s="30">
        <f t="shared" si="4"/>
        <v>0</v>
      </c>
    </row>
    <row r="265" spans="1:8" x14ac:dyDescent="0.25">
      <c r="A265" s="26" t="s">
        <v>738</v>
      </c>
      <c r="B265" s="27" t="s">
        <v>1659</v>
      </c>
      <c r="C265" s="27" t="s">
        <v>1664</v>
      </c>
      <c r="D265" s="27" t="s">
        <v>1676</v>
      </c>
      <c r="E265" s="27" t="s">
        <v>1678</v>
      </c>
      <c r="F265" s="32"/>
      <c r="G265" s="53">
        <v>213.397534534763</v>
      </c>
      <c r="H265" s="30">
        <f t="shared" si="4"/>
        <v>0</v>
      </c>
    </row>
    <row r="266" spans="1:8" x14ac:dyDescent="0.25">
      <c r="A266" s="26" t="s">
        <v>1769</v>
      </c>
      <c r="B266" s="27" t="s">
        <v>1659</v>
      </c>
      <c r="C266" s="27" t="s">
        <v>1664</v>
      </c>
      <c r="D266" s="27" t="s">
        <v>1736</v>
      </c>
      <c r="E266" s="27" t="s">
        <v>1679</v>
      </c>
      <c r="F266" s="32"/>
      <c r="G266" s="53">
        <v>164.97574132599601</v>
      </c>
      <c r="H266" s="30">
        <f t="shared" si="4"/>
        <v>0</v>
      </c>
    </row>
    <row r="267" spans="1:8" x14ac:dyDescent="0.25">
      <c r="A267" s="26" t="s">
        <v>739</v>
      </c>
      <c r="B267" s="27" t="s">
        <v>1659</v>
      </c>
      <c r="C267" s="27" t="s">
        <v>1664</v>
      </c>
      <c r="D267" s="27" t="s">
        <v>1670</v>
      </c>
      <c r="E267" s="27" t="s">
        <v>1679</v>
      </c>
      <c r="F267" s="32"/>
      <c r="G267" s="53">
        <v>232.52649104965201</v>
      </c>
      <c r="H267" s="30">
        <f t="shared" si="4"/>
        <v>0</v>
      </c>
    </row>
    <row r="268" spans="1:8" x14ac:dyDescent="0.25">
      <c r="A268" s="26" t="s">
        <v>740</v>
      </c>
      <c r="B268" s="27" t="s">
        <v>1659</v>
      </c>
      <c r="C268" s="27" t="s">
        <v>1664</v>
      </c>
      <c r="D268" s="27" t="s">
        <v>1671</v>
      </c>
      <c r="E268" s="27" t="s">
        <v>1679</v>
      </c>
      <c r="F268" s="32"/>
      <c r="G268" s="53">
        <v>281.66611166685402</v>
      </c>
      <c r="H268" s="30">
        <f t="shared" si="4"/>
        <v>0</v>
      </c>
    </row>
    <row r="269" spans="1:8" x14ac:dyDescent="0.25">
      <c r="A269" s="26" t="s">
        <v>741</v>
      </c>
      <c r="B269" s="27" t="s">
        <v>1659</v>
      </c>
      <c r="C269" s="27" t="s">
        <v>1664</v>
      </c>
      <c r="D269" s="27" t="s">
        <v>1672</v>
      </c>
      <c r="E269" s="27" t="s">
        <v>1679</v>
      </c>
      <c r="F269" s="32"/>
      <c r="G269" s="53">
        <v>323.00656606080798</v>
      </c>
      <c r="H269" s="30">
        <f t="shared" si="4"/>
        <v>0</v>
      </c>
    </row>
    <row r="270" spans="1:8" x14ac:dyDescent="0.25">
      <c r="A270" s="26" t="s">
        <v>742</v>
      </c>
      <c r="B270" s="27" t="s">
        <v>1659</v>
      </c>
      <c r="C270" s="27" t="s">
        <v>1664</v>
      </c>
      <c r="D270" s="27" t="s">
        <v>1673</v>
      </c>
      <c r="E270" s="27" t="s">
        <v>1679</v>
      </c>
      <c r="F270" s="32"/>
      <c r="G270" s="53">
        <v>369.92029847154299</v>
      </c>
      <c r="H270" s="30">
        <f t="shared" si="4"/>
        <v>0</v>
      </c>
    </row>
    <row r="271" spans="1:8" x14ac:dyDescent="0.25">
      <c r="A271" s="26" t="s">
        <v>743</v>
      </c>
      <c r="B271" s="27" t="s">
        <v>1659</v>
      </c>
      <c r="C271" s="27" t="s">
        <v>1664</v>
      </c>
      <c r="D271" s="27" t="s">
        <v>1674</v>
      </c>
      <c r="E271" s="27" t="s">
        <v>1679</v>
      </c>
      <c r="F271" s="32"/>
      <c r="G271" s="53">
        <v>472.14647885459198</v>
      </c>
      <c r="H271" s="30">
        <f t="shared" si="4"/>
        <v>0</v>
      </c>
    </row>
    <row r="272" spans="1:8" x14ac:dyDescent="0.25">
      <c r="A272" s="26" t="s">
        <v>744</v>
      </c>
      <c r="B272" s="27" t="s">
        <v>1659</v>
      </c>
      <c r="C272" s="27" t="s">
        <v>1664</v>
      </c>
      <c r="D272" s="27" t="s">
        <v>1675</v>
      </c>
      <c r="E272" s="27" t="s">
        <v>1679</v>
      </c>
      <c r="F272" s="32"/>
      <c r="G272" s="53">
        <v>416.94978292626502</v>
      </c>
      <c r="H272" s="30">
        <f t="shared" si="4"/>
        <v>0</v>
      </c>
    </row>
    <row r="273" spans="1:8" x14ac:dyDescent="0.25">
      <c r="A273" s="26" t="s">
        <v>745</v>
      </c>
      <c r="B273" s="27" t="s">
        <v>1659</v>
      </c>
      <c r="C273" s="27" t="s">
        <v>1664</v>
      </c>
      <c r="D273" s="27" t="s">
        <v>1676</v>
      </c>
      <c r="E273" s="27" t="s">
        <v>1679</v>
      </c>
      <c r="F273" s="32"/>
      <c r="G273" s="53">
        <v>341.27609290267202</v>
      </c>
      <c r="H273" s="30">
        <f t="shared" si="4"/>
        <v>0</v>
      </c>
    </row>
    <row r="274" spans="1:8" x14ac:dyDescent="0.25">
      <c r="A274" s="26" t="s">
        <v>1770</v>
      </c>
      <c r="B274" s="27" t="s">
        <v>1659</v>
      </c>
      <c r="C274" s="27" t="s">
        <v>1664</v>
      </c>
      <c r="D274" s="27" t="s">
        <v>1736</v>
      </c>
      <c r="E274" s="27" t="s">
        <v>1680</v>
      </c>
      <c r="F274" s="32"/>
      <c r="G274" s="53">
        <v>133.05277129527499</v>
      </c>
      <c r="H274" s="30">
        <f t="shared" si="4"/>
        <v>0</v>
      </c>
    </row>
    <row r="275" spans="1:8" x14ac:dyDescent="0.25">
      <c r="A275" s="26" t="s">
        <v>746</v>
      </c>
      <c r="B275" s="27" t="s">
        <v>1659</v>
      </c>
      <c r="C275" s="27" t="s">
        <v>1664</v>
      </c>
      <c r="D275" s="27" t="s">
        <v>1670</v>
      </c>
      <c r="E275" s="27" t="s">
        <v>1680</v>
      </c>
      <c r="F275" s="32"/>
      <c r="G275" s="53">
        <v>186.45269500383199</v>
      </c>
      <c r="H275" s="30">
        <f t="shared" si="4"/>
        <v>0</v>
      </c>
    </row>
    <row r="276" spans="1:8" x14ac:dyDescent="0.25">
      <c r="A276" s="26" t="s">
        <v>747</v>
      </c>
      <c r="B276" s="27" t="s">
        <v>1659</v>
      </c>
      <c r="C276" s="27" t="s">
        <v>1664</v>
      </c>
      <c r="D276" s="27" t="s">
        <v>1671</v>
      </c>
      <c r="E276" s="27" t="s">
        <v>1680</v>
      </c>
      <c r="F276" s="32"/>
      <c r="G276" s="53">
        <v>223.13229766173299</v>
      </c>
      <c r="H276" s="30">
        <f t="shared" si="4"/>
        <v>0</v>
      </c>
    </row>
    <row r="277" spans="1:8" x14ac:dyDescent="0.25">
      <c r="A277" s="26" t="s">
        <v>748</v>
      </c>
      <c r="B277" s="27" t="s">
        <v>1659</v>
      </c>
      <c r="C277" s="27" t="s">
        <v>1664</v>
      </c>
      <c r="D277" s="27" t="s">
        <v>1672</v>
      </c>
      <c r="E277" s="27" t="s">
        <v>1680</v>
      </c>
      <c r="F277" s="32"/>
      <c r="G277" s="53">
        <v>262.61789209460801</v>
      </c>
      <c r="H277" s="30">
        <f t="shared" si="4"/>
        <v>0</v>
      </c>
    </row>
    <row r="278" spans="1:8" x14ac:dyDescent="0.25">
      <c r="A278" s="26" t="s">
        <v>749</v>
      </c>
      <c r="B278" s="27" t="s">
        <v>1659</v>
      </c>
      <c r="C278" s="27" t="s">
        <v>1664</v>
      </c>
      <c r="D278" s="27" t="s">
        <v>1673</v>
      </c>
      <c r="E278" s="27" t="s">
        <v>1680</v>
      </c>
      <c r="F278" s="32"/>
      <c r="G278" s="53">
        <v>303.89669132892601</v>
      </c>
      <c r="H278" s="30">
        <f t="shared" si="4"/>
        <v>0</v>
      </c>
    </row>
    <row r="279" spans="1:8" x14ac:dyDescent="0.25">
      <c r="A279" s="26" t="s">
        <v>750</v>
      </c>
      <c r="B279" s="27" t="s">
        <v>1659</v>
      </c>
      <c r="C279" s="27" t="s">
        <v>1664</v>
      </c>
      <c r="D279" s="27" t="s">
        <v>1674</v>
      </c>
      <c r="E279" s="27" t="s">
        <v>1680</v>
      </c>
      <c r="F279" s="32"/>
      <c r="G279" s="53">
        <v>354.366195493666</v>
      </c>
      <c r="H279" s="30">
        <f t="shared" si="4"/>
        <v>0</v>
      </c>
    </row>
    <row r="280" spans="1:8" x14ac:dyDescent="0.25">
      <c r="A280" s="26" t="s">
        <v>751</v>
      </c>
      <c r="B280" s="27" t="s">
        <v>1659</v>
      </c>
      <c r="C280" s="27" t="s">
        <v>1664</v>
      </c>
      <c r="D280" s="27" t="s">
        <v>1675</v>
      </c>
      <c r="E280" s="27" t="s">
        <v>1680</v>
      </c>
      <c r="F280" s="32"/>
      <c r="G280" s="53">
        <v>317.00964607188098</v>
      </c>
      <c r="H280" s="30">
        <f t="shared" si="4"/>
        <v>0</v>
      </c>
    </row>
    <row r="281" spans="1:8" x14ac:dyDescent="0.25">
      <c r="A281" s="26" t="s">
        <v>752</v>
      </c>
      <c r="B281" s="27" t="s">
        <v>1659</v>
      </c>
      <c r="C281" s="27" t="s">
        <v>1664</v>
      </c>
      <c r="D281" s="27" t="s">
        <v>1676</v>
      </c>
      <c r="E281" s="27" t="s">
        <v>1680</v>
      </c>
      <c r="F281" s="32"/>
      <c r="G281" s="53">
        <v>296.237565157885</v>
      </c>
      <c r="H281" s="30">
        <f t="shared" si="4"/>
        <v>0</v>
      </c>
    </row>
    <row r="282" spans="1:8" x14ac:dyDescent="0.25">
      <c r="A282" s="26" t="s">
        <v>1771</v>
      </c>
      <c r="B282" s="27" t="s">
        <v>1659</v>
      </c>
      <c r="C282" s="27" t="s">
        <v>1664</v>
      </c>
      <c r="D282" s="27" t="s">
        <v>1736</v>
      </c>
      <c r="E282" s="27" t="s">
        <v>1681</v>
      </c>
      <c r="F282" s="32"/>
      <c r="G282" s="53">
        <v>88.786681247359894</v>
      </c>
      <c r="H282" s="30">
        <f t="shared" si="4"/>
        <v>0</v>
      </c>
    </row>
    <row r="283" spans="1:8" x14ac:dyDescent="0.25">
      <c r="A283" s="26" t="s">
        <v>753</v>
      </c>
      <c r="B283" s="27" t="s">
        <v>1659</v>
      </c>
      <c r="C283" s="27" t="s">
        <v>1664</v>
      </c>
      <c r="D283" s="27" t="s">
        <v>1670</v>
      </c>
      <c r="E283" s="27" t="s">
        <v>1681</v>
      </c>
      <c r="F283" s="32"/>
      <c r="G283" s="53">
        <v>133.39458151322199</v>
      </c>
      <c r="H283" s="30">
        <f t="shared" si="4"/>
        <v>0</v>
      </c>
    </row>
    <row r="284" spans="1:8" x14ac:dyDescent="0.25">
      <c r="A284" s="26" t="s">
        <v>754</v>
      </c>
      <c r="B284" s="27" t="s">
        <v>1659</v>
      </c>
      <c r="C284" s="27" t="s">
        <v>1664</v>
      </c>
      <c r="D284" s="27" t="s">
        <v>1671</v>
      </c>
      <c r="E284" s="27" t="s">
        <v>1681</v>
      </c>
      <c r="F284" s="32"/>
      <c r="G284" s="53">
        <v>161.572539103107</v>
      </c>
      <c r="H284" s="30">
        <f t="shared" si="4"/>
        <v>0</v>
      </c>
    </row>
    <row r="285" spans="1:8" x14ac:dyDescent="0.25">
      <c r="A285" s="26" t="s">
        <v>755</v>
      </c>
      <c r="B285" s="27" t="s">
        <v>1659</v>
      </c>
      <c r="C285" s="27" t="s">
        <v>1664</v>
      </c>
      <c r="D285" s="27" t="s">
        <v>1672</v>
      </c>
      <c r="E285" s="27" t="s">
        <v>1681</v>
      </c>
      <c r="F285" s="32"/>
      <c r="G285" s="53">
        <v>187.05387572868599</v>
      </c>
      <c r="H285" s="30">
        <f t="shared" si="4"/>
        <v>0</v>
      </c>
    </row>
    <row r="286" spans="1:8" x14ac:dyDescent="0.25">
      <c r="A286" s="26" t="s">
        <v>756</v>
      </c>
      <c r="B286" s="27" t="s">
        <v>1659</v>
      </c>
      <c r="C286" s="27" t="s">
        <v>1664</v>
      </c>
      <c r="D286" s="27" t="s">
        <v>1673</v>
      </c>
      <c r="E286" s="27" t="s">
        <v>1681</v>
      </c>
      <c r="F286" s="32"/>
      <c r="G286" s="53">
        <v>209.263747370472</v>
      </c>
      <c r="H286" s="30">
        <f t="shared" si="4"/>
        <v>0</v>
      </c>
    </row>
    <row r="287" spans="1:8" x14ac:dyDescent="0.25">
      <c r="A287" s="26" t="s">
        <v>757</v>
      </c>
      <c r="B287" s="27" t="s">
        <v>1659</v>
      </c>
      <c r="C287" s="27" t="s">
        <v>1664</v>
      </c>
      <c r="D287" s="27" t="s">
        <v>1674</v>
      </c>
      <c r="E287" s="27" t="s">
        <v>1681</v>
      </c>
      <c r="F287" s="32"/>
      <c r="G287" s="53">
        <v>221.216962593978</v>
      </c>
      <c r="H287" s="30">
        <f t="shared" si="4"/>
        <v>0</v>
      </c>
    </row>
    <row r="288" spans="1:8" x14ac:dyDescent="0.25">
      <c r="A288" s="26" t="s">
        <v>758</v>
      </c>
      <c r="B288" s="27" t="s">
        <v>1659</v>
      </c>
      <c r="C288" s="27" t="s">
        <v>1664</v>
      </c>
      <c r="D288" s="27" t="s">
        <v>1675</v>
      </c>
      <c r="E288" s="27" t="s">
        <v>1681</v>
      </c>
      <c r="F288" s="32"/>
      <c r="G288" s="53">
        <v>192.060982707525</v>
      </c>
      <c r="H288" s="30">
        <f t="shared" si="4"/>
        <v>0</v>
      </c>
    </row>
    <row r="289" spans="1:8" x14ac:dyDescent="0.25">
      <c r="A289" s="26" t="s">
        <v>759</v>
      </c>
      <c r="B289" s="27" t="s">
        <v>1659</v>
      </c>
      <c r="C289" s="27" t="s">
        <v>1664</v>
      </c>
      <c r="D289" s="27" t="s">
        <v>1676</v>
      </c>
      <c r="E289" s="27" t="s">
        <v>1681</v>
      </c>
      <c r="F289" s="32"/>
      <c r="G289" s="53">
        <v>205.21487592913601</v>
      </c>
      <c r="H289" s="30">
        <f t="shared" si="4"/>
        <v>0</v>
      </c>
    </row>
    <row r="290" spans="1:8" x14ac:dyDescent="0.25">
      <c r="A290" s="26" t="s">
        <v>1772</v>
      </c>
      <c r="B290" s="27" t="s">
        <v>1659</v>
      </c>
      <c r="C290" s="27" t="s">
        <v>1664</v>
      </c>
      <c r="D290" s="27" t="s">
        <v>1736</v>
      </c>
      <c r="E290" s="27" t="s">
        <v>1682</v>
      </c>
      <c r="F290" s="32"/>
      <c r="G290" s="53">
        <v>93.303747504347001</v>
      </c>
      <c r="H290" s="30">
        <f t="shared" si="4"/>
        <v>0</v>
      </c>
    </row>
    <row r="291" spans="1:8" x14ac:dyDescent="0.25">
      <c r="A291" s="26" t="s">
        <v>760</v>
      </c>
      <c r="B291" s="27" t="s">
        <v>1659</v>
      </c>
      <c r="C291" s="27" t="s">
        <v>1664</v>
      </c>
      <c r="D291" s="27" t="s">
        <v>1670</v>
      </c>
      <c r="E291" s="27" t="s">
        <v>1682</v>
      </c>
      <c r="F291" s="32"/>
      <c r="G291" s="53">
        <v>139.48382507674799</v>
      </c>
      <c r="H291" s="30">
        <f t="shared" si="4"/>
        <v>0</v>
      </c>
    </row>
    <row r="292" spans="1:8" x14ac:dyDescent="0.25">
      <c r="A292" s="26" t="s">
        <v>761</v>
      </c>
      <c r="B292" s="27" t="s">
        <v>1659</v>
      </c>
      <c r="C292" s="27" t="s">
        <v>1664</v>
      </c>
      <c r="D292" s="27" t="s">
        <v>1671</v>
      </c>
      <c r="E292" s="27" t="s">
        <v>1682</v>
      </c>
      <c r="F292" s="32"/>
      <c r="G292" s="53">
        <v>174.41886136159101</v>
      </c>
      <c r="H292" s="30">
        <f t="shared" si="4"/>
        <v>0</v>
      </c>
    </row>
    <row r="293" spans="1:8" x14ac:dyDescent="0.25">
      <c r="A293" s="26" t="s">
        <v>762</v>
      </c>
      <c r="B293" s="27" t="s">
        <v>1659</v>
      </c>
      <c r="C293" s="27" t="s">
        <v>1664</v>
      </c>
      <c r="D293" s="27" t="s">
        <v>1672</v>
      </c>
      <c r="E293" s="27" t="s">
        <v>1682</v>
      </c>
      <c r="F293" s="32"/>
      <c r="G293" s="53">
        <v>195.502052921532</v>
      </c>
      <c r="H293" s="30">
        <f t="shared" si="4"/>
        <v>0</v>
      </c>
    </row>
    <row r="294" spans="1:8" x14ac:dyDescent="0.25">
      <c r="A294" s="26" t="s">
        <v>763</v>
      </c>
      <c r="B294" s="27" t="s">
        <v>1659</v>
      </c>
      <c r="C294" s="27" t="s">
        <v>1664</v>
      </c>
      <c r="D294" s="27" t="s">
        <v>1673</v>
      </c>
      <c r="E294" s="27" t="s">
        <v>1682</v>
      </c>
      <c r="F294" s="32"/>
      <c r="G294" s="53">
        <v>224.50695042244499</v>
      </c>
      <c r="H294" s="30">
        <f t="shared" si="4"/>
        <v>0</v>
      </c>
    </row>
    <row r="295" spans="1:8" x14ac:dyDescent="0.25">
      <c r="A295" s="26" t="s">
        <v>764</v>
      </c>
      <c r="B295" s="27" t="s">
        <v>1659</v>
      </c>
      <c r="C295" s="27" t="s">
        <v>1664</v>
      </c>
      <c r="D295" s="27" t="s">
        <v>1674</v>
      </c>
      <c r="E295" s="27" t="s">
        <v>1682</v>
      </c>
      <c r="F295" s="32"/>
      <c r="G295" s="53">
        <v>314.81185437745501</v>
      </c>
      <c r="H295" s="30">
        <f t="shared" si="4"/>
        <v>0</v>
      </c>
    </row>
    <row r="296" spans="1:8" x14ac:dyDescent="0.25">
      <c r="A296" s="26" t="s">
        <v>765</v>
      </c>
      <c r="B296" s="27" t="s">
        <v>1659</v>
      </c>
      <c r="C296" s="27" t="s">
        <v>1664</v>
      </c>
      <c r="D296" s="27" t="s">
        <v>1675</v>
      </c>
      <c r="E296" s="27" t="s">
        <v>1682</v>
      </c>
      <c r="F296" s="32"/>
      <c r="G296" s="53">
        <v>262.040653954258</v>
      </c>
      <c r="H296" s="30">
        <f t="shared" si="4"/>
        <v>0</v>
      </c>
    </row>
    <row r="297" spans="1:8" x14ac:dyDescent="0.25">
      <c r="A297" s="26" t="s">
        <v>766</v>
      </c>
      <c r="B297" s="27" t="s">
        <v>1659</v>
      </c>
      <c r="C297" s="27" t="s">
        <v>1664</v>
      </c>
      <c r="D297" s="27" t="s">
        <v>1676</v>
      </c>
      <c r="E297" s="27" t="s">
        <v>1682</v>
      </c>
      <c r="F297" s="32"/>
      <c r="G297" s="53">
        <v>217.879071540979</v>
      </c>
      <c r="H297" s="30">
        <f t="shared" si="4"/>
        <v>0</v>
      </c>
    </row>
    <row r="298" spans="1:8" x14ac:dyDescent="0.25">
      <c r="A298" s="26" t="s">
        <v>1773</v>
      </c>
      <c r="B298" s="27" t="s">
        <v>1659</v>
      </c>
      <c r="C298" s="27" t="s">
        <v>1664</v>
      </c>
      <c r="D298" s="27" t="s">
        <v>1736</v>
      </c>
      <c r="E298" s="27" t="s">
        <v>1683</v>
      </c>
      <c r="F298" s="32"/>
      <c r="G298" s="53">
        <v>100.058660269461</v>
      </c>
      <c r="H298" s="30">
        <f t="shared" si="4"/>
        <v>0</v>
      </c>
    </row>
    <row r="299" spans="1:8" x14ac:dyDescent="0.25">
      <c r="A299" s="26" t="s">
        <v>767</v>
      </c>
      <c r="B299" s="27" t="s">
        <v>1659</v>
      </c>
      <c r="C299" s="27" t="s">
        <v>1664</v>
      </c>
      <c r="D299" s="27" t="s">
        <v>1670</v>
      </c>
      <c r="E299" s="27" t="s">
        <v>1683</v>
      </c>
      <c r="F299" s="32"/>
      <c r="G299" s="53">
        <v>146.031131139179</v>
      </c>
      <c r="H299" s="30">
        <f t="shared" si="4"/>
        <v>0</v>
      </c>
    </row>
    <row r="300" spans="1:8" x14ac:dyDescent="0.25">
      <c r="A300" s="26" t="s">
        <v>768</v>
      </c>
      <c r="B300" s="27" t="s">
        <v>1659</v>
      </c>
      <c r="C300" s="27" t="s">
        <v>1664</v>
      </c>
      <c r="D300" s="27" t="s">
        <v>1671</v>
      </c>
      <c r="E300" s="27" t="s">
        <v>1683</v>
      </c>
      <c r="F300" s="32"/>
      <c r="G300" s="53">
        <v>178.022790670099</v>
      </c>
      <c r="H300" s="30">
        <f t="shared" si="4"/>
        <v>0</v>
      </c>
    </row>
    <row r="301" spans="1:8" x14ac:dyDescent="0.25">
      <c r="A301" s="26" t="s">
        <v>769</v>
      </c>
      <c r="B301" s="27" t="s">
        <v>1659</v>
      </c>
      <c r="C301" s="27" t="s">
        <v>1664</v>
      </c>
      <c r="D301" s="27" t="s">
        <v>1672</v>
      </c>
      <c r="E301" s="27" t="s">
        <v>1683</v>
      </c>
      <c r="F301" s="32"/>
      <c r="G301" s="53">
        <v>207.08239778503699</v>
      </c>
      <c r="H301" s="30">
        <f t="shared" si="4"/>
        <v>0</v>
      </c>
    </row>
    <row r="302" spans="1:8" x14ac:dyDescent="0.25">
      <c r="A302" s="26" t="s">
        <v>770</v>
      </c>
      <c r="B302" s="27" t="s">
        <v>1659</v>
      </c>
      <c r="C302" s="27" t="s">
        <v>1664</v>
      </c>
      <c r="D302" s="27" t="s">
        <v>1673</v>
      </c>
      <c r="E302" s="27" t="s">
        <v>1683</v>
      </c>
      <c r="F302" s="32"/>
      <c r="G302" s="53">
        <v>232.84170632383601</v>
      </c>
      <c r="H302" s="30">
        <f t="shared" si="4"/>
        <v>0</v>
      </c>
    </row>
    <row r="303" spans="1:8" x14ac:dyDescent="0.25">
      <c r="A303" s="26" t="s">
        <v>771</v>
      </c>
      <c r="B303" s="27" t="s">
        <v>1659</v>
      </c>
      <c r="C303" s="27" t="s">
        <v>1664</v>
      </c>
      <c r="D303" s="27" t="s">
        <v>1674</v>
      </c>
      <c r="E303" s="27" t="s">
        <v>1683</v>
      </c>
      <c r="F303" s="32"/>
      <c r="G303" s="53">
        <v>275.20875637575102</v>
      </c>
      <c r="H303" s="30">
        <f t="shared" si="4"/>
        <v>0</v>
      </c>
    </row>
    <row r="304" spans="1:8" x14ac:dyDescent="0.25">
      <c r="A304" s="26" t="s">
        <v>772</v>
      </c>
      <c r="B304" s="27" t="s">
        <v>1659</v>
      </c>
      <c r="C304" s="27" t="s">
        <v>1664</v>
      </c>
      <c r="D304" s="27" t="s">
        <v>1675</v>
      </c>
      <c r="E304" s="27" t="s">
        <v>1683</v>
      </c>
      <c r="F304" s="32"/>
      <c r="G304" s="53">
        <v>219.78437720168799</v>
      </c>
      <c r="H304" s="30">
        <f t="shared" si="4"/>
        <v>0</v>
      </c>
    </row>
    <row r="305" spans="1:8" x14ac:dyDescent="0.25">
      <c r="A305" s="26" t="s">
        <v>773</v>
      </c>
      <c r="B305" s="27" t="s">
        <v>1659</v>
      </c>
      <c r="C305" s="27" t="s">
        <v>1664</v>
      </c>
      <c r="D305" s="27" t="s">
        <v>1676</v>
      </c>
      <c r="E305" s="27" t="s">
        <v>1683</v>
      </c>
      <c r="F305" s="32"/>
      <c r="G305" s="53">
        <v>228.44873229425201</v>
      </c>
      <c r="H305" s="30">
        <f t="shared" si="4"/>
        <v>0</v>
      </c>
    </row>
    <row r="306" spans="1:8" x14ac:dyDescent="0.25">
      <c r="A306" s="26" t="s">
        <v>1774</v>
      </c>
      <c r="B306" s="27" t="s">
        <v>1659</v>
      </c>
      <c r="C306" s="27" t="s">
        <v>1664</v>
      </c>
      <c r="D306" s="27" t="s">
        <v>1736</v>
      </c>
      <c r="E306" s="27" t="s">
        <v>1684</v>
      </c>
      <c r="F306" s="32"/>
      <c r="G306" s="53">
        <v>113.160059747446</v>
      </c>
      <c r="H306" s="30">
        <f t="shared" si="4"/>
        <v>0</v>
      </c>
    </row>
    <row r="307" spans="1:8" x14ac:dyDescent="0.25">
      <c r="A307" s="26" t="s">
        <v>774</v>
      </c>
      <c r="B307" s="27" t="s">
        <v>1659</v>
      </c>
      <c r="C307" s="27" t="s">
        <v>1664</v>
      </c>
      <c r="D307" s="27" t="s">
        <v>1670</v>
      </c>
      <c r="E307" s="27" t="s">
        <v>1684</v>
      </c>
      <c r="F307" s="32"/>
      <c r="G307" s="53">
        <v>159.78185654761199</v>
      </c>
      <c r="H307" s="30">
        <f t="shared" si="4"/>
        <v>0</v>
      </c>
    </row>
    <row r="308" spans="1:8" x14ac:dyDescent="0.25">
      <c r="A308" s="26" t="s">
        <v>775</v>
      </c>
      <c r="B308" s="27" t="s">
        <v>1659</v>
      </c>
      <c r="C308" s="27" t="s">
        <v>1664</v>
      </c>
      <c r="D308" s="27" t="s">
        <v>1671</v>
      </c>
      <c r="E308" s="27" t="s">
        <v>1684</v>
      </c>
      <c r="F308" s="32"/>
      <c r="G308" s="53">
        <v>185.596616002709</v>
      </c>
      <c r="H308" s="30">
        <f t="shared" si="4"/>
        <v>0</v>
      </c>
    </row>
    <row r="309" spans="1:8" x14ac:dyDescent="0.25">
      <c r="A309" s="26" t="s">
        <v>776</v>
      </c>
      <c r="B309" s="27" t="s">
        <v>1659</v>
      </c>
      <c r="C309" s="27" t="s">
        <v>1664</v>
      </c>
      <c r="D309" s="27" t="s">
        <v>1672</v>
      </c>
      <c r="E309" s="27" t="s">
        <v>1684</v>
      </c>
      <c r="F309" s="32"/>
      <c r="G309" s="53">
        <v>207.203459191436</v>
      </c>
      <c r="H309" s="30">
        <f t="shared" si="4"/>
        <v>0</v>
      </c>
    </row>
    <row r="310" spans="1:8" x14ac:dyDescent="0.25">
      <c r="A310" s="26" t="s">
        <v>777</v>
      </c>
      <c r="B310" s="27" t="s">
        <v>1659</v>
      </c>
      <c r="C310" s="27" t="s">
        <v>1664</v>
      </c>
      <c r="D310" s="27" t="s">
        <v>1673</v>
      </c>
      <c r="E310" s="27" t="s">
        <v>1684</v>
      </c>
      <c r="F310" s="32"/>
      <c r="G310" s="53">
        <v>228.02368351959501</v>
      </c>
      <c r="H310" s="30">
        <f t="shared" si="4"/>
        <v>0</v>
      </c>
    </row>
    <row r="311" spans="1:8" x14ac:dyDescent="0.25">
      <c r="A311" s="26" t="s">
        <v>778</v>
      </c>
      <c r="B311" s="27" t="s">
        <v>1659</v>
      </c>
      <c r="C311" s="27" t="s">
        <v>1664</v>
      </c>
      <c r="D311" s="27" t="s">
        <v>1674</v>
      </c>
      <c r="E311" s="27" t="s">
        <v>1684</v>
      </c>
      <c r="F311" s="32"/>
      <c r="G311" s="53">
        <v>294.43591943061301</v>
      </c>
      <c r="H311" s="30">
        <f t="shared" si="4"/>
        <v>0</v>
      </c>
    </row>
    <row r="312" spans="1:8" x14ac:dyDescent="0.25">
      <c r="A312" s="26" t="s">
        <v>779</v>
      </c>
      <c r="B312" s="27" t="s">
        <v>1659</v>
      </c>
      <c r="C312" s="27" t="s">
        <v>1664</v>
      </c>
      <c r="D312" s="27" t="s">
        <v>1675</v>
      </c>
      <c r="E312" s="27" t="s">
        <v>1684</v>
      </c>
      <c r="F312" s="32"/>
      <c r="G312" s="53">
        <v>258.34096243019599</v>
      </c>
      <c r="H312" s="30">
        <f t="shared" si="4"/>
        <v>0</v>
      </c>
    </row>
    <row r="313" spans="1:8" x14ac:dyDescent="0.25">
      <c r="A313" s="26" t="s">
        <v>780</v>
      </c>
      <c r="B313" s="27" t="s">
        <v>1659</v>
      </c>
      <c r="C313" s="27" t="s">
        <v>1664</v>
      </c>
      <c r="D313" s="27" t="s">
        <v>1676</v>
      </c>
      <c r="E313" s="27" t="s">
        <v>1684</v>
      </c>
      <c r="F313" s="32"/>
      <c r="G313" s="53">
        <v>246.46507647266199</v>
      </c>
      <c r="H313" s="30">
        <f t="shared" si="4"/>
        <v>0</v>
      </c>
    </row>
    <row r="314" spans="1:8" x14ac:dyDescent="0.25">
      <c r="A314" s="26" t="s">
        <v>1775</v>
      </c>
      <c r="B314" s="27" t="s">
        <v>1659</v>
      </c>
      <c r="C314" s="27" t="s">
        <v>1664</v>
      </c>
      <c r="D314" s="27" t="s">
        <v>1736</v>
      </c>
      <c r="E314" s="27" t="s">
        <v>1685</v>
      </c>
      <c r="F314" s="32"/>
      <c r="G314" s="53">
        <v>81.699729260198396</v>
      </c>
      <c r="H314" s="30">
        <f t="shared" si="4"/>
        <v>0</v>
      </c>
    </row>
    <row r="315" spans="1:8" x14ac:dyDescent="0.25">
      <c r="A315" s="26" t="s">
        <v>781</v>
      </c>
      <c r="B315" s="27" t="s">
        <v>1659</v>
      </c>
      <c r="C315" s="27" t="s">
        <v>1664</v>
      </c>
      <c r="D315" s="27" t="s">
        <v>1670</v>
      </c>
      <c r="E315" s="27" t="s">
        <v>1685</v>
      </c>
      <c r="F315" s="32"/>
      <c r="G315" s="53">
        <v>118.187708636192</v>
      </c>
      <c r="H315" s="30">
        <f t="shared" si="4"/>
        <v>0</v>
      </c>
    </row>
    <row r="316" spans="1:8" x14ac:dyDescent="0.25">
      <c r="A316" s="26" t="s">
        <v>782</v>
      </c>
      <c r="B316" s="27" t="s">
        <v>1659</v>
      </c>
      <c r="C316" s="27" t="s">
        <v>1664</v>
      </c>
      <c r="D316" s="27" t="s">
        <v>1671</v>
      </c>
      <c r="E316" s="27" t="s">
        <v>1685</v>
      </c>
      <c r="F316" s="32"/>
      <c r="G316" s="53">
        <v>143.874773268984</v>
      </c>
      <c r="H316" s="30">
        <f t="shared" si="4"/>
        <v>0</v>
      </c>
    </row>
    <row r="317" spans="1:8" x14ac:dyDescent="0.25">
      <c r="A317" s="26" t="s">
        <v>783</v>
      </c>
      <c r="B317" s="27" t="s">
        <v>1659</v>
      </c>
      <c r="C317" s="27" t="s">
        <v>1664</v>
      </c>
      <c r="D317" s="27" t="s">
        <v>1672</v>
      </c>
      <c r="E317" s="27" t="s">
        <v>1685</v>
      </c>
      <c r="F317" s="32"/>
      <c r="G317" s="53">
        <v>167.25172066171999</v>
      </c>
      <c r="H317" s="30">
        <f t="shared" si="4"/>
        <v>0</v>
      </c>
    </row>
    <row r="318" spans="1:8" x14ac:dyDescent="0.25">
      <c r="A318" s="26" t="s">
        <v>784</v>
      </c>
      <c r="B318" s="27" t="s">
        <v>1659</v>
      </c>
      <c r="C318" s="27" t="s">
        <v>1664</v>
      </c>
      <c r="D318" s="27" t="s">
        <v>1673</v>
      </c>
      <c r="E318" s="27" t="s">
        <v>1685</v>
      </c>
      <c r="F318" s="32"/>
      <c r="G318" s="53">
        <v>184.72709200847299</v>
      </c>
      <c r="H318" s="30">
        <f t="shared" si="4"/>
        <v>0</v>
      </c>
    </row>
    <row r="319" spans="1:8" x14ac:dyDescent="0.25">
      <c r="A319" s="26" t="s">
        <v>785</v>
      </c>
      <c r="B319" s="27" t="s">
        <v>1659</v>
      </c>
      <c r="C319" s="27" t="s">
        <v>1664</v>
      </c>
      <c r="D319" s="27" t="s">
        <v>1674</v>
      </c>
      <c r="E319" s="27" t="s">
        <v>1685</v>
      </c>
      <c r="F319" s="32"/>
      <c r="G319" s="53">
        <v>210.34597158471499</v>
      </c>
      <c r="H319" s="30">
        <f t="shared" si="4"/>
        <v>0</v>
      </c>
    </row>
    <row r="320" spans="1:8" x14ac:dyDescent="0.25">
      <c r="A320" s="26" t="s">
        <v>786</v>
      </c>
      <c r="B320" s="27" t="s">
        <v>1659</v>
      </c>
      <c r="C320" s="27" t="s">
        <v>1664</v>
      </c>
      <c r="D320" s="27" t="s">
        <v>1675</v>
      </c>
      <c r="E320" s="27" t="s">
        <v>1685</v>
      </c>
      <c r="F320" s="32"/>
      <c r="G320" s="53">
        <v>183.39580462464599</v>
      </c>
      <c r="H320" s="30">
        <f t="shared" si="4"/>
        <v>0</v>
      </c>
    </row>
    <row r="321" spans="1:8" x14ac:dyDescent="0.25">
      <c r="A321" s="26" t="s">
        <v>787</v>
      </c>
      <c r="B321" s="27" t="s">
        <v>1659</v>
      </c>
      <c r="C321" s="27" t="s">
        <v>1664</v>
      </c>
      <c r="D321" s="27" t="s">
        <v>1676</v>
      </c>
      <c r="E321" s="27" t="s">
        <v>1685</v>
      </c>
      <c r="F321" s="32"/>
      <c r="G321" s="53">
        <v>192.129236789955</v>
      </c>
      <c r="H321" s="30">
        <f t="shared" si="4"/>
        <v>0</v>
      </c>
    </row>
    <row r="322" spans="1:8" x14ac:dyDescent="0.25">
      <c r="A322" s="26" t="s">
        <v>1776</v>
      </c>
      <c r="B322" s="27" t="s">
        <v>503</v>
      </c>
      <c r="C322" s="27" t="s">
        <v>1664</v>
      </c>
      <c r="D322" s="27" t="s">
        <v>1736</v>
      </c>
      <c r="E322" s="27" t="s">
        <v>1678</v>
      </c>
      <c r="F322" s="32"/>
      <c r="G322" s="53">
        <v>72.933498772186795</v>
      </c>
      <c r="H322" s="30">
        <f t="shared" ref="H322:H385" si="5">G322*F322</f>
        <v>0</v>
      </c>
    </row>
    <row r="323" spans="1:8" x14ac:dyDescent="0.25">
      <c r="A323" s="26" t="s">
        <v>788</v>
      </c>
      <c r="B323" s="27" t="s">
        <v>503</v>
      </c>
      <c r="C323" s="27" t="s">
        <v>1664</v>
      </c>
      <c r="D323" s="27" t="s">
        <v>1670</v>
      </c>
      <c r="E323" s="27" t="s">
        <v>1678</v>
      </c>
      <c r="F323" s="32"/>
      <c r="G323" s="53">
        <v>103.166652220348</v>
      </c>
      <c r="H323" s="30">
        <f t="shared" si="5"/>
        <v>0</v>
      </c>
    </row>
    <row r="324" spans="1:8" x14ac:dyDescent="0.25">
      <c r="A324" s="26" t="s">
        <v>789</v>
      </c>
      <c r="B324" s="27" t="s">
        <v>503</v>
      </c>
      <c r="C324" s="27" t="s">
        <v>1664</v>
      </c>
      <c r="D324" s="27" t="s">
        <v>1671</v>
      </c>
      <c r="E324" s="27" t="s">
        <v>1678</v>
      </c>
      <c r="F324" s="32"/>
      <c r="G324" s="53">
        <v>125.58621804219</v>
      </c>
      <c r="H324" s="30">
        <f t="shared" si="5"/>
        <v>0</v>
      </c>
    </row>
    <row r="325" spans="1:8" x14ac:dyDescent="0.25">
      <c r="A325" s="26" t="s">
        <v>790</v>
      </c>
      <c r="B325" s="27" t="s">
        <v>503</v>
      </c>
      <c r="C325" s="27" t="s">
        <v>1664</v>
      </c>
      <c r="D325" s="27" t="s">
        <v>1672</v>
      </c>
      <c r="E325" s="27" t="s">
        <v>1678</v>
      </c>
      <c r="F325" s="32"/>
      <c r="G325" s="53">
        <v>149.46350478563801</v>
      </c>
      <c r="H325" s="30">
        <f t="shared" si="5"/>
        <v>0</v>
      </c>
    </row>
    <row r="326" spans="1:8" x14ac:dyDescent="0.25">
      <c r="A326" s="26" t="s">
        <v>791</v>
      </c>
      <c r="B326" s="27" t="s">
        <v>503</v>
      </c>
      <c r="C326" s="27" t="s">
        <v>1664</v>
      </c>
      <c r="D326" s="27" t="s">
        <v>1673</v>
      </c>
      <c r="E326" s="27" t="s">
        <v>1678</v>
      </c>
      <c r="F326" s="32"/>
      <c r="G326" s="53">
        <v>163.66546458924799</v>
      </c>
      <c r="H326" s="30">
        <f t="shared" si="5"/>
        <v>0</v>
      </c>
    </row>
    <row r="327" spans="1:8" x14ac:dyDescent="0.25">
      <c r="A327" s="26" t="s">
        <v>792</v>
      </c>
      <c r="B327" s="27" t="s">
        <v>503</v>
      </c>
      <c r="C327" s="27" t="s">
        <v>1664</v>
      </c>
      <c r="D327" s="27" t="s">
        <v>1674</v>
      </c>
      <c r="E327" s="27" t="s">
        <v>1678</v>
      </c>
      <c r="F327" s="32"/>
      <c r="G327" s="53">
        <v>188.02291269782</v>
      </c>
      <c r="H327" s="30">
        <f t="shared" si="5"/>
        <v>0</v>
      </c>
    </row>
    <row r="328" spans="1:8" x14ac:dyDescent="0.25">
      <c r="A328" s="26" t="s">
        <v>793</v>
      </c>
      <c r="B328" s="27" t="s">
        <v>503</v>
      </c>
      <c r="C328" s="27" t="s">
        <v>1664</v>
      </c>
      <c r="D328" s="27" t="s">
        <v>1675</v>
      </c>
      <c r="E328" s="27" t="s">
        <v>1678</v>
      </c>
      <c r="F328" s="32"/>
      <c r="G328" s="53">
        <v>162.65500072589199</v>
      </c>
      <c r="H328" s="30">
        <f t="shared" si="5"/>
        <v>0</v>
      </c>
    </row>
    <row r="329" spans="1:8" x14ac:dyDescent="0.25">
      <c r="A329" s="26" t="s">
        <v>794</v>
      </c>
      <c r="B329" s="27" t="s">
        <v>503</v>
      </c>
      <c r="C329" s="27" t="s">
        <v>1664</v>
      </c>
      <c r="D329" s="27" t="s">
        <v>1676</v>
      </c>
      <c r="E329" s="27" t="s">
        <v>1678</v>
      </c>
      <c r="F329" s="32"/>
      <c r="G329" s="53">
        <v>160.21992390116401</v>
      </c>
      <c r="H329" s="30">
        <f t="shared" si="5"/>
        <v>0</v>
      </c>
    </row>
    <row r="330" spans="1:8" x14ac:dyDescent="0.25">
      <c r="A330" s="26" t="s">
        <v>1777</v>
      </c>
      <c r="B330" s="27" t="s">
        <v>503</v>
      </c>
      <c r="C330" s="27" t="s">
        <v>1664</v>
      </c>
      <c r="D330" s="27" t="s">
        <v>1736</v>
      </c>
      <c r="E330" s="27" t="s">
        <v>1679</v>
      </c>
      <c r="F330" s="32"/>
      <c r="G330" s="53">
        <v>138.080568227241</v>
      </c>
      <c r="H330" s="30">
        <f t="shared" si="5"/>
        <v>0</v>
      </c>
    </row>
    <row r="331" spans="1:8" x14ac:dyDescent="0.25">
      <c r="A331" s="26" t="s">
        <v>795</v>
      </c>
      <c r="B331" s="27" t="s">
        <v>503</v>
      </c>
      <c r="C331" s="27" t="s">
        <v>1664</v>
      </c>
      <c r="D331" s="27" t="s">
        <v>1670</v>
      </c>
      <c r="E331" s="27" t="s">
        <v>1679</v>
      </c>
      <c r="F331" s="32"/>
      <c r="G331" s="53">
        <v>185.31043048250299</v>
      </c>
      <c r="H331" s="30">
        <f t="shared" si="5"/>
        <v>0</v>
      </c>
    </row>
    <row r="332" spans="1:8" x14ac:dyDescent="0.25">
      <c r="A332" s="26" t="s">
        <v>796</v>
      </c>
      <c r="B332" s="27" t="s">
        <v>503</v>
      </c>
      <c r="C332" s="27" t="s">
        <v>1664</v>
      </c>
      <c r="D332" s="27" t="s">
        <v>1671</v>
      </c>
      <c r="E332" s="27" t="s">
        <v>1679</v>
      </c>
      <c r="F332" s="32"/>
      <c r="G332" s="53">
        <v>216.78847518695699</v>
      </c>
      <c r="H332" s="30">
        <f t="shared" si="5"/>
        <v>0</v>
      </c>
    </row>
    <row r="333" spans="1:8" x14ac:dyDescent="0.25">
      <c r="A333" s="26" t="s">
        <v>797</v>
      </c>
      <c r="B333" s="27" t="s">
        <v>503</v>
      </c>
      <c r="C333" s="27" t="s">
        <v>1664</v>
      </c>
      <c r="D333" s="27" t="s">
        <v>1672</v>
      </c>
      <c r="E333" s="27" t="s">
        <v>1679</v>
      </c>
      <c r="F333" s="32"/>
      <c r="G333" s="53">
        <v>241.83773054286399</v>
      </c>
      <c r="H333" s="30">
        <f t="shared" si="5"/>
        <v>0</v>
      </c>
    </row>
    <row r="334" spans="1:8" x14ac:dyDescent="0.25">
      <c r="A334" s="26" t="s">
        <v>798</v>
      </c>
      <c r="B334" s="27" t="s">
        <v>503</v>
      </c>
      <c r="C334" s="27" t="s">
        <v>1664</v>
      </c>
      <c r="D334" s="27" t="s">
        <v>1673</v>
      </c>
      <c r="E334" s="27" t="s">
        <v>1679</v>
      </c>
      <c r="F334" s="32"/>
      <c r="G334" s="53">
        <v>270.21067269915801</v>
      </c>
      <c r="H334" s="30">
        <f t="shared" si="5"/>
        <v>0</v>
      </c>
    </row>
    <row r="335" spans="1:8" x14ac:dyDescent="0.25">
      <c r="A335" s="26" t="s">
        <v>799</v>
      </c>
      <c r="B335" s="27" t="s">
        <v>503</v>
      </c>
      <c r="C335" s="27" t="s">
        <v>1664</v>
      </c>
      <c r="D335" s="27" t="s">
        <v>1674</v>
      </c>
      <c r="E335" s="27" t="s">
        <v>1679</v>
      </c>
      <c r="F335" s="32"/>
      <c r="G335" s="53">
        <v>337.01561643228303</v>
      </c>
      <c r="H335" s="30">
        <f t="shared" si="5"/>
        <v>0</v>
      </c>
    </row>
    <row r="336" spans="1:8" x14ac:dyDescent="0.25">
      <c r="A336" s="26" t="s">
        <v>800</v>
      </c>
      <c r="B336" s="27" t="s">
        <v>503</v>
      </c>
      <c r="C336" s="27" t="s">
        <v>1664</v>
      </c>
      <c r="D336" s="27" t="s">
        <v>1675</v>
      </c>
      <c r="E336" s="27" t="s">
        <v>1679</v>
      </c>
      <c r="F336" s="32"/>
      <c r="G336" s="53">
        <v>303.81416995346598</v>
      </c>
      <c r="H336" s="30">
        <f t="shared" si="5"/>
        <v>0</v>
      </c>
    </row>
    <row r="337" spans="1:8" x14ac:dyDescent="0.25">
      <c r="A337" s="26" t="s">
        <v>801</v>
      </c>
      <c r="B337" s="27" t="s">
        <v>503</v>
      </c>
      <c r="C337" s="27" t="s">
        <v>1664</v>
      </c>
      <c r="D337" s="27" t="s">
        <v>1676</v>
      </c>
      <c r="E337" s="27" t="s">
        <v>1679</v>
      </c>
      <c r="F337" s="32"/>
      <c r="G337" s="53">
        <v>257.652580739298</v>
      </c>
      <c r="H337" s="30">
        <f t="shared" si="5"/>
        <v>0</v>
      </c>
    </row>
    <row r="338" spans="1:8" x14ac:dyDescent="0.25">
      <c r="A338" s="26" t="s">
        <v>1778</v>
      </c>
      <c r="B338" s="27" t="s">
        <v>503</v>
      </c>
      <c r="C338" s="27" t="s">
        <v>1664</v>
      </c>
      <c r="D338" s="27" t="s">
        <v>1736</v>
      </c>
      <c r="E338" s="27" t="s">
        <v>1680</v>
      </c>
      <c r="F338" s="32"/>
      <c r="G338" s="53">
        <v>110.533430922025</v>
      </c>
      <c r="H338" s="30">
        <f t="shared" si="5"/>
        <v>0</v>
      </c>
    </row>
    <row r="339" spans="1:8" x14ac:dyDescent="0.25">
      <c r="A339" s="26" t="s">
        <v>802</v>
      </c>
      <c r="B339" s="27" t="s">
        <v>503</v>
      </c>
      <c r="C339" s="27" t="s">
        <v>1664</v>
      </c>
      <c r="D339" s="27" t="s">
        <v>1670</v>
      </c>
      <c r="E339" s="27" t="s">
        <v>1680</v>
      </c>
      <c r="F339" s="32"/>
      <c r="G339" s="53">
        <v>147.71938572761201</v>
      </c>
      <c r="H339" s="30">
        <f t="shared" si="5"/>
        <v>0</v>
      </c>
    </row>
    <row r="340" spans="1:8" x14ac:dyDescent="0.25">
      <c r="A340" s="26" t="s">
        <v>803</v>
      </c>
      <c r="B340" s="27" t="s">
        <v>503</v>
      </c>
      <c r="C340" s="27" t="s">
        <v>1664</v>
      </c>
      <c r="D340" s="27" t="s">
        <v>1671</v>
      </c>
      <c r="E340" s="27" t="s">
        <v>1680</v>
      </c>
      <c r="F340" s="32"/>
      <c r="G340" s="53">
        <v>171.13283086140601</v>
      </c>
      <c r="H340" s="30">
        <f t="shared" si="5"/>
        <v>0</v>
      </c>
    </row>
    <row r="341" spans="1:8" x14ac:dyDescent="0.25">
      <c r="A341" s="26" t="s">
        <v>804</v>
      </c>
      <c r="B341" s="27" t="s">
        <v>503</v>
      </c>
      <c r="C341" s="27" t="s">
        <v>1664</v>
      </c>
      <c r="D341" s="27" t="s">
        <v>1672</v>
      </c>
      <c r="E341" s="27" t="s">
        <v>1680</v>
      </c>
      <c r="F341" s="32"/>
      <c r="G341" s="53">
        <v>196.28402411501401</v>
      </c>
      <c r="H341" s="30">
        <f t="shared" si="5"/>
        <v>0</v>
      </c>
    </row>
    <row r="342" spans="1:8" x14ac:dyDescent="0.25">
      <c r="A342" s="26" t="s">
        <v>805</v>
      </c>
      <c r="B342" s="27" t="s">
        <v>503</v>
      </c>
      <c r="C342" s="27" t="s">
        <v>1664</v>
      </c>
      <c r="D342" s="27" t="s">
        <v>1673</v>
      </c>
      <c r="E342" s="27" t="s">
        <v>1680</v>
      </c>
      <c r="F342" s="32"/>
      <c r="G342" s="53">
        <v>222.089152748092</v>
      </c>
      <c r="H342" s="30">
        <f t="shared" si="5"/>
        <v>0</v>
      </c>
    </row>
    <row r="343" spans="1:8" x14ac:dyDescent="0.25">
      <c r="A343" s="26" t="s">
        <v>806</v>
      </c>
      <c r="B343" s="27" t="s">
        <v>503</v>
      </c>
      <c r="C343" s="27" t="s">
        <v>1664</v>
      </c>
      <c r="D343" s="27" t="s">
        <v>1674</v>
      </c>
      <c r="E343" s="27" t="s">
        <v>1680</v>
      </c>
      <c r="F343" s="32"/>
      <c r="G343" s="53">
        <v>251.69483913959999</v>
      </c>
      <c r="H343" s="30">
        <f t="shared" si="5"/>
        <v>0</v>
      </c>
    </row>
    <row r="344" spans="1:8" x14ac:dyDescent="0.25">
      <c r="A344" s="26" t="s">
        <v>807</v>
      </c>
      <c r="B344" s="27" t="s">
        <v>503</v>
      </c>
      <c r="C344" s="27" t="s">
        <v>1664</v>
      </c>
      <c r="D344" s="27" t="s">
        <v>1675</v>
      </c>
      <c r="E344" s="27" t="s">
        <v>1680</v>
      </c>
      <c r="F344" s="32"/>
      <c r="G344" s="53">
        <v>229.93318606988001</v>
      </c>
      <c r="H344" s="30">
        <f t="shared" si="5"/>
        <v>0</v>
      </c>
    </row>
    <row r="345" spans="1:8" x14ac:dyDescent="0.25">
      <c r="A345" s="26" t="s">
        <v>808</v>
      </c>
      <c r="B345" s="27" t="s">
        <v>503</v>
      </c>
      <c r="C345" s="27" t="s">
        <v>1664</v>
      </c>
      <c r="D345" s="27" t="s">
        <v>1676</v>
      </c>
      <c r="E345" s="27" t="s">
        <v>1680</v>
      </c>
      <c r="F345" s="32"/>
      <c r="G345" s="53">
        <v>221.42178285380001</v>
      </c>
      <c r="H345" s="30">
        <f t="shared" si="5"/>
        <v>0</v>
      </c>
    </row>
    <row r="346" spans="1:8" x14ac:dyDescent="0.25">
      <c r="A346" s="26" t="s">
        <v>1779</v>
      </c>
      <c r="B346" s="27" t="s">
        <v>503</v>
      </c>
      <c r="C346" s="27" t="s">
        <v>1664</v>
      </c>
      <c r="D346" s="27" t="s">
        <v>1736</v>
      </c>
      <c r="E346" s="27" t="s">
        <v>1681</v>
      </c>
      <c r="F346" s="32"/>
      <c r="G346" s="53">
        <v>75.036110052835895</v>
      </c>
      <c r="H346" s="30">
        <f t="shared" si="5"/>
        <v>0</v>
      </c>
    </row>
    <row r="347" spans="1:8" x14ac:dyDescent="0.25">
      <c r="A347" s="26" t="s">
        <v>809</v>
      </c>
      <c r="B347" s="27" t="s">
        <v>503</v>
      </c>
      <c r="C347" s="27" t="s">
        <v>1664</v>
      </c>
      <c r="D347" s="27" t="s">
        <v>1670</v>
      </c>
      <c r="E347" s="27" t="s">
        <v>1681</v>
      </c>
      <c r="F347" s="32"/>
      <c r="G347" s="53">
        <v>107.429084026767</v>
      </c>
      <c r="H347" s="30">
        <f t="shared" si="5"/>
        <v>0</v>
      </c>
    </row>
    <row r="348" spans="1:8" x14ac:dyDescent="0.25">
      <c r="A348" s="26" t="s">
        <v>810</v>
      </c>
      <c r="B348" s="27" t="s">
        <v>503</v>
      </c>
      <c r="C348" s="27" t="s">
        <v>1664</v>
      </c>
      <c r="D348" s="27" t="s">
        <v>1671</v>
      </c>
      <c r="E348" s="27" t="s">
        <v>1681</v>
      </c>
      <c r="F348" s="32"/>
      <c r="G348" s="53">
        <v>125.67549012538301</v>
      </c>
      <c r="H348" s="30">
        <f t="shared" si="5"/>
        <v>0</v>
      </c>
    </row>
    <row r="349" spans="1:8" x14ac:dyDescent="0.25">
      <c r="A349" s="26" t="s">
        <v>811</v>
      </c>
      <c r="B349" s="27" t="s">
        <v>503</v>
      </c>
      <c r="C349" s="27" t="s">
        <v>1664</v>
      </c>
      <c r="D349" s="27" t="s">
        <v>1672</v>
      </c>
      <c r="E349" s="27" t="s">
        <v>1681</v>
      </c>
      <c r="F349" s="32"/>
      <c r="G349" s="53">
        <v>141.49634741793301</v>
      </c>
      <c r="H349" s="30">
        <f t="shared" si="5"/>
        <v>0</v>
      </c>
    </row>
    <row r="350" spans="1:8" x14ac:dyDescent="0.25">
      <c r="A350" s="26" t="s">
        <v>812</v>
      </c>
      <c r="B350" s="27" t="s">
        <v>503</v>
      </c>
      <c r="C350" s="27" t="s">
        <v>1664</v>
      </c>
      <c r="D350" s="27" t="s">
        <v>1673</v>
      </c>
      <c r="E350" s="27" t="s">
        <v>1681</v>
      </c>
      <c r="F350" s="32"/>
      <c r="G350" s="53">
        <v>154.365301753175</v>
      </c>
      <c r="H350" s="30">
        <f t="shared" si="5"/>
        <v>0</v>
      </c>
    </row>
    <row r="351" spans="1:8" x14ac:dyDescent="0.25">
      <c r="A351" s="26" t="s">
        <v>813</v>
      </c>
      <c r="B351" s="27" t="s">
        <v>503</v>
      </c>
      <c r="C351" s="27" t="s">
        <v>1664</v>
      </c>
      <c r="D351" s="27" t="s">
        <v>1674</v>
      </c>
      <c r="E351" s="27" t="s">
        <v>1681</v>
      </c>
      <c r="F351" s="32"/>
      <c r="G351" s="53">
        <v>159.34856613224301</v>
      </c>
      <c r="H351" s="30">
        <f t="shared" si="5"/>
        <v>0</v>
      </c>
    </row>
    <row r="352" spans="1:8" x14ac:dyDescent="0.25">
      <c r="A352" s="26" t="s">
        <v>814</v>
      </c>
      <c r="B352" s="27" t="s">
        <v>503</v>
      </c>
      <c r="C352" s="27" t="s">
        <v>1664</v>
      </c>
      <c r="D352" s="27" t="s">
        <v>1675</v>
      </c>
      <c r="E352" s="27" t="s">
        <v>1681</v>
      </c>
      <c r="F352" s="32"/>
      <c r="G352" s="53">
        <v>141.31287841446101</v>
      </c>
      <c r="H352" s="30">
        <f t="shared" si="5"/>
        <v>0</v>
      </c>
    </row>
    <row r="353" spans="1:8" x14ac:dyDescent="0.25">
      <c r="A353" s="26" t="s">
        <v>815</v>
      </c>
      <c r="B353" s="27" t="s">
        <v>503</v>
      </c>
      <c r="C353" s="27" t="s">
        <v>1664</v>
      </c>
      <c r="D353" s="27" t="s">
        <v>1676</v>
      </c>
      <c r="E353" s="27" t="s">
        <v>1681</v>
      </c>
      <c r="F353" s="32"/>
      <c r="G353" s="53">
        <v>156.54036526648599</v>
      </c>
      <c r="H353" s="30">
        <f t="shared" si="5"/>
        <v>0</v>
      </c>
    </row>
    <row r="354" spans="1:8" x14ac:dyDescent="0.25">
      <c r="A354" s="26" t="s">
        <v>1780</v>
      </c>
      <c r="B354" s="27" t="s">
        <v>503</v>
      </c>
      <c r="C354" s="27" t="s">
        <v>1664</v>
      </c>
      <c r="D354" s="27" t="s">
        <v>1736</v>
      </c>
      <c r="E354" s="27" t="s">
        <v>1682</v>
      </c>
      <c r="F354" s="32"/>
      <c r="G354" s="53">
        <v>78.188948871637805</v>
      </c>
      <c r="H354" s="30">
        <f t="shared" si="5"/>
        <v>0</v>
      </c>
    </row>
    <row r="355" spans="1:8" x14ac:dyDescent="0.25">
      <c r="A355" s="26" t="s">
        <v>816</v>
      </c>
      <c r="B355" s="27" t="s">
        <v>503</v>
      </c>
      <c r="C355" s="27" t="s">
        <v>1664</v>
      </c>
      <c r="D355" s="27" t="s">
        <v>1670</v>
      </c>
      <c r="E355" s="27" t="s">
        <v>1682</v>
      </c>
      <c r="F355" s="32"/>
      <c r="G355" s="53">
        <v>111.309814210913</v>
      </c>
      <c r="H355" s="30">
        <f t="shared" si="5"/>
        <v>0</v>
      </c>
    </row>
    <row r="356" spans="1:8" x14ac:dyDescent="0.25">
      <c r="A356" s="26" t="s">
        <v>817</v>
      </c>
      <c r="B356" s="27" t="s">
        <v>503</v>
      </c>
      <c r="C356" s="27" t="s">
        <v>1664</v>
      </c>
      <c r="D356" s="27" t="s">
        <v>1671</v>
      </c>
      <c r="E356" s="27" t="s">
        <v>1682</v>
      </c>
      <c r="F356" s="32"/>
      <c r="G356" s="53">
        <v>134.42732319719201</v>
      </c>
      <c r="H356" s="30">
        <f t="shared" si="5"/>
        <v>0</v>
      </c>
    </row>
    <row r="357" spans="1:8" x14ac:dyDescent="0.25">
      <c r="A357" s="26" t="s">
        <v>818</v>
      </c>
      <c r="B357" s="27" t="s">
        <v>503</v>
      </c>
      <c r="C357" s="27" t="s">
        <v>1664</v>
      </c>
      <c r="D357" s="27" t="s">
        <v>1672</v>
      </c>
      <c r="E357" s="27" t="s">
        <v>1682</v>
      </c>
      <c r="F357" s="32"/>
      <c r="G357" s="53">
        <v>146.570514300453</v>
      </c>
      <c r="H357" s="30">
        <f t="shared" si="5"/>
        <v>0</v>
      </c>
    </row>
    <row r="358" spans="1:8" x14ac:dyDescent="0.25">
      <c r="A358" s="26" t="s">
        <v>819</v>
      </c>
      <c r="B358" s="27" t="s">
        <v>503</v>
      </c>
      <c r="C358" s="27" t="s">
        <v>1664</v>
      </c>
      <c r="D358" s="27" t="s">
        <v>1673</v>
      </c>
      <c r="E358" s="27" t="s">
        <v>1682</v>
      </c>
      <c r="F358" s="32"/>
      <c r="G358" s="53">
        <v>164.20542875698101</v>
      </c>
      <c r="H358" s="30">
        <f t="shared" si="5"/>
        <v>0</v>
      </c>
    </row>
    <row r="359" spans="1:8" x14ac:dyDescent="0.25">
      <c r="A359" s="26" t="s">
        <v>820</v>
      </c>
      <c r="B359" s="27" t="s">
        <v>503</v>
      </c>
      <c r="C359" s="27" t="s">
        <v>1664</v>
      </c>
      <c r="D359" s="27" t="s">
        <v>1674</v>
      </c>
      <c r="E359" s="27" t="s">
        <v>1682</v>
      </c>
      <c r="F359" s="32"/>
      <c r="G359" s="53">
        <v>224.96823775758901</v>
      </c>
      <c r="H359" s="30">
        <f t="shared" si="5"/>
        <v>0</v>
      </c>
    </row>
    <row r="360" spans="1:8" x14ac:dyDescent="0.25">
      <c r="A360" s="26" t="s">
        <v>821</v>
      </c>
      <c r="B360" s="27" t="s">
        <v>503</v>
      </c>
      <c r="C360" s="27" t="s">
        <v>1664</v>
      </c>
      <c r="D360" s="27" t="s">
        <v>1675</v>
      </c>
      <c r="E360" s="27" t="s">
        <v>1682</v>
      </c>
      <c r="F360" s="32"/>
      <c r="G360" s="53">
        <v>191.173465006616</v>
      </c>
      <c r="H360" s="30">
        <f t="shared" si="5"/>
        <v>0</v>
      </c>
    </row>
    <row r="361" spans="1:8" x14ac:dyDescent="0.25">
      <c r="A361" s="26" t="s">
        <v>822</v>
      </c>
      <c r="B361" s="27" t="s">
        <v>503</v>
      </c>
      <c r="C361" s="27" t="s">
        <v>1664</v>
      </c>
      <c r="D361" s="27" t="s">
        <v>1676</v>
      </c>
      <c r="E361" s="27" t="s">
        <v>1682</v>
      </c>
      <c r="F361" s="32"/>
      <c r="G361" s="53">
        <v>164.700293994665</v>
      </c>
      <c r="H361" s="30">
        <f t="shared" si="5"/>
        <v>0</v>
      </c>
    </row>
    <row r="362" spans="1:8" x14ac:dyDescent="0.25">
      <c r="A362" s="26" t="s">
        <v>1781</v>
      </c>
      <c r="B362" s="27" t="s">
        <v>503</v>
      </c>
      <c r="C362" s="27" t="s">
        <v>1664</v>
      </c>
      <c r="D362" s="27" t="s">
        <v>1736</v>
      </c>
      <c r="E362" s="27" t="s">
        <v>1683</v>
      </c>
      <c r="F362" s="32"/>
      <c r="G362" s="53">
        <v>83.717874793179305</v>
      </c>
      <c r="H362" s="30">
        <f t="shared" si="5"/>
        <v>0</v>
      </c>
    </row>
    <row r="363" spans="1:8" x14ac:dyDescent="0.25">
      <c r="A363" s="26" t="s">
        <v>823</v>
      </c>
      <c r="B363" s="27" t="s">
        <v>503</v>
      </c>
      <c r="C363" s="27" t="s">
        <v>1664</v>
      </c>
      <c r="D363" s="27" t="s">
        <v>1670</v>
      </c>
      <c r="E363" s="27" t="s">
        <v>1683</v>
      </c>
      <c r="F363" s="32"/>
      <c r="G363" s="53">
        <v>116.498869044445</v>
      </c>
      <c r="H363" s="30">
        <f t="shared" si="5"/>
        <v>0</v>
      </c>
    </row>
    <row r="364" spans="1:8" x14ac:dyDescent="0.25">
      <c r="A364" s="26" t="s">
        <v>824</v>
      </c>
      <c r="B364" s="27" t="s">
        <v>503</v>
      </c>
      <c r="C364" s="27" t="s">
        <v>1664</v>
      </c>
      <c r="D364" s="27" t="s">
        <v>1671</v>
      </c>
      <c r="E364" s="27" t="s">
        <v>1683</v>
      </c>
      <c r="F364" s="32"/>
      <c r="G364" s="53">
        <v>137.38046279132399</v>
      </c>
      <c r="H364" s="30">
        <f t="shared" si="5"/>
        <v>0</v>
      </c>
    </row>
    <row r="365" spans="1:8" x14ac:dyDescent="0.25">
      <c r="A365" s="26" t="s">
        <v>825</v>
      </c>
      <c r="B365" s="27" t="s">
        <v>503</v>
      </c>
      <c r="C365" s="27" t="s">
        <v>1664</v>
      </c>
      <c r="D365" s="27" t="s">
        <v>1672</v>
      </c>
      <c r="E365" s="27" t="s">
        <v>1683</v>
      </c>
      <c r="F365" s="32"/>
      <c r="G365" s="53">
        <v>155.624209618816</v>
      </c>
      <c r="H365" s="30">
        <f t="shared" si="5"/>
        <v>0</v>
      </c>
    </row>
    <row r="366" spans="1:8" x14ac:dyDescent="0.25">
      <c r="A366" s="26" t="s">
        <v>826</v>
      </c>
      <c r="B366" s="27" t="s">
        <v>503</v>
      </c>
      <c r="C366" s="27" t="s">
        <v>1664</v>
      </c>
      <c r="D366" s="27" t="s">
        <v>1673</v>
      </c>
      <c r="E366" s="27" t="s">
        <v>1683</v>
      </c>
      <c r="F366" s="32"/>
      <c r="G366" s="53">
        <v>170.93939216729501</v>
      </c>
      <c r="H366" s="30">
        <f t="shared" si="5"/>
        <v>0</v>
      </c>
    </row>
    <row r="367" spans="1:8" x14ac:dyDescent="0.25">
      <c r="A367" s="26" t="s">
        <v>827</v>
      </c>
      <c r="B367" s="27" t="s">
        <v>503</v>
      </c>
      <c r="C367" s="27" t="s">
        <v>1664</v>
      </c>
      <c r="D367" s="27" t="s">
        <v>1674</v>
      </c>
      <c r="E367" s="27" t="s">
        <v>1683</v>
      </c>
      <c r="F367" s="32"/>
      <c r="G367" s="53">
        <v>196.616201852621</v>
      </c>
      <c r="H367" s="30">
        <f t="shared" si="5"/>
        <v>0</v>
      </c>
    </row>
    <row r="368" spans="1:8" x14ac:dyDescent="0.25">
      <c r="A368" s="26" t="s">
        <v>828</v>
      </c>
      <c r="B368" s="27" t="s">
        <v>503</v>
      </c>
      <c r="C368" s="27" t="s">
        <v>1664</v>
      </c>
      <c r="D368" s="27" t="s">
        <v>1675</v>
      </c>
      <c r="E368" s="27" t="s">
        <v>1683</v>
      </c>
      <c r="F368" s="32"/>
      <c r="G368" s="53">
        <v>160.37944059738001</v>
      </c>
      <c r="H368" s="30">
        <f t="shared" si="5"/>
        <v>0</v>
      </c>
    </row>
    <row r="369" spans="1:8" x14ac:dyDescent="0.25">
      <c r="A369" s="26" t="s">
        <v>829</v>
      </c>
      <c r="B369" s="27" t="s">
        <v>503</v>
      </c>
      <c r="C369" s="27" t="s">
        <v>1664</v>
      </c>
      <c r="D369" s="27" t="s">
        <v>1676</v>
      </c>
      <c r="E369" s="27" t="s">
        <v>1683</v>
      </c>
      <c r="F369" s="32"/>
      <c r="G369" s="53">
        <v>172.13780717629501</v>
      </c>
      <c r="H369" s="30">
        <f t="shared" si="5"/>
        <v>0</v>
      </c>
    </row>
    <row r="370" spans="1:8" x14ac:dyDescent="0.25">
      <c r="A370" s="26" t="s">
        <v>1782</v>
      </c>
      <c r="B370" s="27" t="s">
        <v>503</v>
      </c>
      <c r="C370" s="27" t="s">
        <v>1664</v>
      </c>
      <c r="D370" s="27" t="s">
        <v>1736</v>
      </c>
      <c r="E370" s="27" t="s">
        <v>1684</v>
      </c>
      <c r="F370" s="32"/>
      <c r="G370" s="53">
        <v>95.6229183483984</v>
      </c>
      <c r="H370" s="30">
        <f t="shared" si="5"/>
        <v>0</v>
      </c>
    </row>
    <row r="371" spans="1:8" x14ac:dyDescent="0.25">
      <c r="A371" s="26" t="s">
        <v>830</v>
      </c>
      <c r="B371" s="27" t="s">
        <v>503</v>
      </c>
      <c r="C371" s="27" t="s">
        <v>1664</v>
      </c>
      <c r="D371" s="27" t="s">
        <v>1670</v>
      </c>
      <c r="E371" s="27" t="s">
        <v>1684</v>
      </c>
      <c r="F371" s="32"/>
      <c r="G371" s="53">
        <v>129.05693674747599</v>
      </c>
      <c r="H371" s="30">
        <f t="shared" si="5"/>
        <v>0</v>
      </c>
    </row>
    <row r="372" spans="1:8" x14ac:dyDescent="0.25">
      <c r="A372" s="26" t="s">
        <v>831</v>
      </c>
      <c r="B372" s="27" t="s">
        <v>503</v>
      </c>
      <c r="C372" s="27" t="s">
        <v>1664</v>
      </c>
      <c r="D372" s="27" t="s">
        <v>1671</v>
      </c>
      <c r="E372" s="27" t="s">
        <v>1684</v>
      </c>
      <c r="F372" s="32"/>
      <c r="G372" s="53">
        <v>145.299066117476</v>
      </c>
      <c r="H372" s="30">
        <f t="shared" si="5"/>
        <v>0</v>
      </c>
    </row>
    <row r="373" spans="1:8" x14ac:dyDescent="0.25">
      <c r="A373" s="26" t="s">
        <v>832</v>
      </c>
      <c r="B373" s="27" t="s">
        <v>503</v>
      </c>
      <c r="C373" s="27" t="s">
        <v>1664</v>
      </c>
      <c r="D373" s="27" t="s">
        <v>1672</v>
      </c>
      <c r="E373" s="27" t="s">
        <v>1684</v>
      </c>
      <c r="F373" s="32"/>
      <c r="G373" s="53">
        <v>158.13867607463001</v>
      </c>
      <c r="H373" s="30">
        <f t="shared" si="5"/>
        <v>0</v>
      </c>
    </row>
    <row r="374" spans="1:8" x14ac:dyDescent="0.25">
      <c r="A374" s="26" t="s">
        <v>833</v>
      </c>
      <c r="B374" s="27" t="s">
        <v>503</v>
      </c>
      <c r="C374" s="27" t="s">
        <v>1664</v>
      </c>
      <c r="D374" s="27" t="s">
        <v>1673</v>
      </c>
      <c r="E374" s="27" t="s">
        <v>1684</v>
      </c>
      <c r="F374" s="32"/>
      <c r="G374" s="53">
        <v>170.198060613254</v>
      </c>
      <c r="H374" s="30">
        <f t="shared" si="5"/>
        <v>0</v>
      </c>
    </row>
    <row r="375" spans="1:8" x14ac:dyDescent="0.25">
      <c r="A375" s="26" t="s">
        <v>834</v>
      </c>
      <c r="B375" s="27" t="s">
        <v>503</v>
      </c>
      <c r="C375" s="27" t="s">
        <v>1664</v>
      </c>
      <c r="D375" s="27" t="s">
        <v>1674</v>
      </c>
      <c r="E375" s="27" t="s">
        <v>1684</v>
      </c>
      <c r="F375" s="32"/>
      <c r="G375" s="53">
        <v>212.64245621220201</v>
      </c>
      <c r="H375" s="30">
        <f t="shared" si="5"/>
        <v>0</v>
      </c>
    </row>
    <row r="376" spans="1:8" x14ac:dyDescent="0.25">
      <c r="A376" s="26" t="s">
        <v>835</v>
      </c>
      <c r="B376" s="27" t="s">
        <v>503</v>
      </c>
      <c r="C376" s="27" t="s">
        <v>1664</v>
      </c>
      <c r="D376" s="27" t="s">
        <v>1675</v>
      </c>
      <c r="E376" s="27" t="s">
        <v>1684</v>
      </c>
      <c r="F376" s="32"/>
      <c r="G376" s="53">
        <v>190.81928783768799</v>
      </c>
      <c r="H376" s="30">
        <f t="shared" si="5"/>
        <v>0</v>
      </c>
    </row>
    <row r="377" spans="1:8" x14ac:dyDescent="0.25">
      <c r="A377" s="26" t="s">
        <v>836</v>
      </c>
      <c r="B377" s="27" t="s">
        <v>503</v>
      </c>
      <c r="C377" s="27" t="s">
        <v>1664</v>
      </c>
      <c r="D377" s="27" t="s">
        <v>1676</v>
      </c>
      <c r="E377" s="27" t="s">
        <v>1684</v>
      </c>
      <c r="F377" s="32"/>
      <c r="G377" s="53">
        <v>187.31057693065799</v>
      </c>
      <c r="H377" s="30">
        <f t="shared" si="5"/>
        <v>0</v>
      </c>
    </row>
    <row r="378" spans="1:8" x14ac:dyDescent="0.25">
      <c r="A378" s="26" t="s">
        <v>1783</v>
      </c>
      <c r="B378" s="27" t="s">
        <v>503</v>
      </c>
      <c r="C378" s="27" t="s">
        <v>1664</v>
      </c>
      <c r="D378" s="27" t="s">
        <v>1736</v>
      </c>
      <c r="E378" s="27" t="s">
        <v>1685</v>
      </c>
      <c r="F378" s="32"/>
      <c r="G378" s="53">
        <v>69.401190419723207</v>
      </c>
      <c r="H378" s="30">
        <f t="shared" si="5"/>
        <v>0</v>
      </c>
    </row>
    <row r="379" spans="1:8" x14ac:dyDescent="0.25">
      <c r="A379" s="26" t="s">
        <v>837</v>
      </c>
      <c r="B379" s="27" t="s">
        <v>503</v>
      </c>
      <c r="C379" s="27" t="s">
        <v>1664</v>
      </c>
      <c r="D379" s="27" t="s">
        <v>1670</v>
      </c>
      <c r="E379" s="27" t="s">
        <v>1685</v>
      </c>
      <c r="F379" s="32"/>
      <c r="G379" s="53">
        <v>95.8715544800028</v>
      </c>
      <c r="H379" s="30">
        <f t="shared" si="5"/>
        <v>0</v>
      </c>
    </row>
    <row r="380" spans="1:8" x14ac:dyDescent="0.25">
      <c r="A380" s="26" t="s">
        <v>838</v>
      </c>
      <c r="B380" s="27" t="s">
        <v>503</v>
      </c>
      <c r="C380" s="27" t="s">
        <v>1664</v>
      </c>
      <c r="D380" s="27" t="s">
        <v>1671</v>
      </c>
      <c r="E380" s="27" t="s">
        <v>1685</v>
      </c>
      <c r="F380" s="32"/>
      <c r="G380" s="53">
        <v>112.943944531163</v>
      </c>
      <c r="H380" s="30">
        <f t="shared" si="5"/>
        <v>0</v>
      </c>
    </row>
    <row r="381" spans="1:8" x14ac:dyDescent="0.25">
      <c r="A381" s="26" t="s">
        <v>839</v>
      </c>
      <c r="B381" s="27" t="s">
        <v>503</v>
      </c>
      <c r="C381" s="27" t="s">
        <v>1664</v>
      </c>
      <c r="D381" s="27" t="s">
        <v>1672</v>
      </c>
      <c r="E381" s="27" t="s">
        <v>1685</v>
      </c>
      <c r="F381" s="32"/>
      <c r="G381" s="53">
        <v>127.842387515383</v>
      </c>
      <c r="H381" s="30">
        <f t="shared" si="5"/>
        <v>0</v>
      </c>
    </row>
    <row r="382" spans="1:8" x14ac:dyDescent="0.25">
      <c r="A382" s="26" t="s">
        <v>840</v>
      </c>
      <c r="B382" s="27" t="s">
        <v>503</v>
      </c>
      <c r="C382" s="27" t="s">
        <v>1664</v>
      </c>
      <c r="D382" s="27" t="s">
        <v>1673</v>
      </c>
      <c r="E382" s="27" t="s">
        <v>1685</v>
      </c>
      <c r="F382" s="32"/>
      <c r="G382" s="53">
        <v>137.88265047473101</v>
      </c>
      <c r="H382" s="30">
        <f t="shared" si="5"/>
        <v>0</v>
      </c>
    </row>
    <row r="383" spans="1:8" x14ac:dyDescent="0.25">
      <c r="A383" s="26" t="s">
        <v>841</v>
      </c>
      <c r="B383" s="27" t="s">
        <v>503</v>
      </c>
      <c r="C383" s="27" t="s">
        <v>1664</v>
      </c>
      <c r="D383" s="27" t="s">
        <v>1674</v>
      </c>
      <c r="E383" s="27" t="s">
        <v>1685</v>
      </c>
      <c r="F383" s="32"/>
      <c r="G383" s="53">
        <v>152.50243451182001</v>
      </c>
      <c r="H383" s="30">
        <f t="shared" si="5"/>
        <v>0</v>
      </c>
    </row>
    <row r="384" spans="1:8" x14ac:dyDescent="0.25">
      <c r="A384" s="26" t="s">
        <v>842</v>
      </c>
      <c r="B384" s="27" t="s">
        <v>503</v>
      </c>
      <c r="C384" s="27" t="s">
        <v>1664</v>
      </c>
      <c r="D384" s="27" t="s">
        <v>1675</v>
      </c>
      <c r="E384" s="27" t="s">
        <v>1685</v>
      </c>
      <c r="F384" s="32"/>
      <c r="G384" s="53">
        <v>135.94803203568699</v>
      </c>
      <c r="H384" s="30">
        <f t="shared" si="5"/>
        <v>0</v>
      </c>
    </row>
    <row r="385" spans="1:8" x14ac:dyDescent="0.25">
      <c r="A385" s="26" t="s">
        <v>843</v>
      </c>
      <c r="B385" s="27" t="s">
        <v>503</v>
      </c>
      <c r="C385" s="27" t="s">
        <v>1664</v>
      </c>
      <c r="D385" s="27" t="s">
        <v>1676</v>
      </c>
      <c r="E385" s="27" t="s">
        <v>1685</v>
      </c>
      <c r="F385" s="32"/>
      <c r="G385" s="53">
        <v>147.10911491698201</v>
      </c>
      <c r="H385" s="30">
        <f t="shared" si="5"/>
        <v>0</v>
      </c>
    </row>
    <row r="386" spans="1:8" x14ac:dyDescent="0.25">
      <c r="A386" s="26" t="s">
        <v>1784</v>
      </c>
      <c r="B386" s="27" t="s">
        <v>1659</v>
      </c>
      <c r="C386" s="27" t="s">
        <v>1665</v>
      </c>
      <c r="D386" s="27" t="s">
        <v>1736</v>
      </c>
      <c r="E386" s="27" t="s">
        <v>1678</v>
      </c>
      <c r="F386" s="32"/>
      <c r="G386" s="53">
        <v>122.074186474317</v>
      </c>
      <c r="H386" s="30">
        <f t="shared" ref="H386:H449" si="6">G386*F386</f>
        <v>0</v>
      </c>
    </row>
    <row r="387" spans="1:8" x14ac:dyDescent="0.25">
      <c r="A387" s="26" t="s">
        <v>844</v>
      </c>
      <c r="B387" s="27" t="s">
        <v>1659</v>
      </c>
      <c r="C387" s="27" t="s">
        <v>1665</v>
      </c>
      <c r="D387" s="27" t="s">
        <v>1670</v>
      </c>
      <c r="E387" s="27" t="s">
        <v>1678</v>
      </c>
      <c r="F387" s="32"/>
      <c r="G387" s="53">
        <v>179.71357827578899</v>
      </c>
      <c r="H387" s="30">
        <f t="shared" si="6"/>
        <v>0</v>
      </c>
    </row>
    <row r="388" spans="1:8" x14ac:dyDescent="0.25">
      <c r="A388" s="26" t="s">
        <v>845</v>
      </c>
      <c r="B388" s="27" t="s">
        <v>1659</v>
      </c>
      <c r="C388" s="27" t="s">
        <v>1665</v>
      </c>
      <c r="D388" s="27" t="s">
        <v>1671</v>
      </c>
      <c r="E388" s="27" t="s">
        <v>1678</v>
      </c>
      <c r="F388" s="32"/>
      <c r="G388" s="53">
        <v>226.19513548991799</v>
      </c>
      <c r="H388" s="30">
        <f t="shared" si="6"/>
        <v>0</v>
      </c>
    </row>
    <row r="389" spans="1:8" x14ac:dyDescent="0.25">
      <c r="A389" s="26" t="s">
        <v>846</v>
      </c>
      <c r="B389" s="27" t="s">
        <v>1659</v>
      </c>
      <c r="C389" s="27" t="s">
        <v>1665</v>
      </c>
      <c r="D389" s="27" t="s">
        <v>1672</v>
      </c>
      <c r="E389" s="27" t="s">
        <v>1678</v>
      </c>
      <c r="F389" s="32"/>
      <c r="G389" s="53">
        <v>276.78102398136298</v>
      </c>
      <c r="H389" s="30">
        <f t="shared" si="6"/>
        <v>0</v>
      </c>
    </row>
    <row r="390" spans="1:8" x14ac:dyDescent="0.25">
      <c r="A390" s="26" t="s">
        <v>847</v>
      </c>
      <c r="B390" s="27" t="s">
        <v>1659</v>
      </c>
      <c r="C390" s="27" t="s">
        <v>1665</v>
      </c>
      <c r="D390" s="27" t="s">
        <v>1673</v>
      </c>
      <c r="E390" s="27" t="s">
        <v>1678</v>
      </c>
      <c r="F390" s="32"/>
      <c r="G390" s="53">
        <v>312.11300348281299</v>
      </c>
      <c r="H390" s="30">
        <f t="shared" si="6"/>
        <v>0</v>
      </c>
    </row>
    <row r="391" spans="1:8" x14ac:dyDescent="0.25">
      <c r="A391" s="26" t="s">
        <v>848</v>
      </c>
      <c r="B391" s="27" t="s">
        <v>1659</v>
      </c>
      <c r="C391" s="27" t="s">
        <v>1665</v>
      </c>
      <c r="D391" s="27" t="s">
        <v>1674</v>
      </c>
      <c r="E391" s="27" t="s">
        <v>1678</v>
      </c>
      <c r="F391" s="32"/>
      <c r="G391" s="53">
        <v>354.755076701257</v>
      </c>
      <c r="H391" s="30">
        <f t="shared" si="6"/>
        <v>0</v>
      </c>
    </row>
    <row r="392" spans="1:8" x14ac:dyDescent="0.25">
      <c r="A392" s="26" t="s">
        <v>849</v>
      </c>
      <c r="B392" s="27" t="s">
        <v>1659</v>
      </c>
      <c r="C392" s="27" t="s">
        <v>1665</v>
      </c>
      <c r="D392" s="27" t="s">
        <v>1675</v>
      </c>
      <c r="E392" s="27" t="s">
        <v>1678</v>
      </c>
      <c r="F392" s="32"/>
      <c r="G392" s="53">
        <v>303.35644820027801</v>
      </c>
      <c r="H392" s="30">
        <f t="shared" si="6"/>
        <v>0</v>
      </c>
    </row>
    <row r="393" spans="1:8" x14ac:dyDescent="0.25">
      <c r="A393" s="26" t="s">
        <v>850</v>
      </c>
      <c r="B393" s="27" t="s">
        <v>1659</v>
      </c>
      <c r="C393" s="27" t="s">
        <v>1665</v>
      </c>
      <c r="D393" s="27" t="s">
        <v>1676</v>
      </c>
      <c r="E393" s="27" t="s">
        <v>1678</v>
      </c>
      <c r="F393" s="32"/>
      <c r="G393" s="53">
        <v>285.47991826796101</v>
      </c>
      <c r="H393" s="30">
        <f t="shared" si="6"/>
        <v>0</v>
      </c>
    </row>
    <row r="394" spans="1:8" x14ac:dyDescent="0.25">
      <c r="A394" s="26" t="s">
        <v>1785</v>
      </c>
      <c r="B394" s="27" t="s">
        <v>1659</v>
      </c>
      <c r="C394" s="27" t="s">
        <v>1665</v>
      </c>
      <c r="D394" s="27" t="s">
        <v>1736</v>
      </c>
      <c r="E394" s="27" t="s">
        <v>1679</v>
      </c>
      <c r="F394" s="32"/>
      <c r="G394" s="53">
        <v>229.17710133404401</v>
      </c>
      <c r="H394" s="30">
        <f t="shared" si="6"/>
        <v>0</v>
      </c>
    </row>
    <row r="395" spans="1:8" x14ac:dyDescent="0.25">
      <c r="A395" s="26" t="s">
        <v>851</v>
      </c>
      <c r="B395" s="27" t="s">
        <v>1659</v>
      </c>
      <c r="C395" s="27" t="s">
        <v>1665</v>
      </c>
      <c r="D395" s="27" t="s">
        <v>1670</v>
      </c>
      <c r="E395" s="27" t="s">
        <v>1679</v>
      </c>
      <c r="F395" s="32"/>
      <c r="G395" s="53">
        <v>318.326330979722</v>
      </c>
      <c r="H395" s="30">
        <f t="shared" si="6"/>
        <v>0</v>
      </c>
    </row>
    <row r="396" spans="1:8" x14ac:dyDescent="0.25">
      <c r="A396" s="26" t="s">
        <v>852</v>
      </c>
      <c r="B396" s="27" t="s">
        <v>1659</v>
      </c>
      <c r="C396" s="27" t="s">
        <v>1665</v>
      </c>
      <c r="D396" s="27" t="s">
        <v>1671</v>
      </c>
      <c r="E396" s="27" t="s">
        <v>1679</v>
      </c>
      <c r="F396" s="32"/>
      <c r="G396" s="53">
        <v>382.42598663328101</v>
      </c>
      <c r="H396" s="30">
        <f t="shared" si="6"/>
        <v>0</v>
      </c>
    </row>
    <row r="397" spans="1:8" x14ac:dyDescent="0.25">
      <c r="A397" s="26" t="s">
        <v>853</v>
      </c>
      <c r="B397" s="27" t="s">
        <v>1659</v>
      </c>
      <c r="C397" s="27" t="s">
        <v>1665</v>
      </c>
      <c r="D397" s="27" t="s">
        <v>1672</v>
      </c>
      <c r="E397" s="27" t="s">
        <v>1679</v>
      </c>
      <c r="F397" s="32"/>
      <c r="G397" s="53">
        <v>435.96132407210098</v>
      </c>
      <c r="H397" s="30">
        <f t="shared" si="6"/>
        <v>0</v>
      </c>
    </row>
    <row r="398" spans="1:8" x14ac:dyDescent="0.25">
      <c r="A398" s="26" t="s">
        <v>854</v>
      </c>
      <c r="B398" s="27" t="s">
        <v>1659</v>
      </c>
      <c r="C398" s="27" t="s">
        <v>1665</v>
      </c>
      <c r="D398" s="27" t="s">
        <v>1673</v>
      </c>
      <c r="E398" s="27" t="s">
        <v>1679</v>
      </c>
      <c r="F398" s="32"/>
      <c r="G398" s="53">
        <v>497.541810532694</v>
      </c>
      <c r="H398" s="30">
        <f t="shared" si="6"/>
        <v>0</v>
      </c>
    </row>
    <row r="399" spans="1:8" x14ac:dyDescent="0.25">
      <c r="A399" s="26" t="s">
        <v>855</v>
      </c>
      <c r="B399" s="27" t="s">
        <v>1659</v>
      </c>
      <c r="C399" s="27" t="s">
        <v>1665</v>
      </c>
      <c r="D399" s="27" t="s">
        <v>1674</v>
      </c>
      <c r="E399" s="27" t="s">
        <v>1679</v>
      </c>
      <c r="F399" s="32"/>
      <c r="G399" s="53">
        <v>624.01885957315994</v>
      </c>
      <c r="H399" s="30">
        <f t="shared" si="6"/>
        <v>0</v>
      </c>
    </row>
    <row r="400" spans="1:8" x14ac:dyDescent="0.25">
      <c r="A400" s="26" t="s">
        <v>856</v>
      </c>
      <c r="B400" s="27" t="s">
        <v>1659</v>
      </c>
      <c r="C400" s="27" t="s">
        <v>1665</v>
      </c>
      <c r="D400" s="27" t="s">
        <v>1675</v>
      </c>
      <c r="E400" s="27" t="s">
        <v>1679</v>
      </c>
      <c r="F400" s="32"/>
      <c r="G400" s="53">
        <v>555.30154258797802</v>
      </c>
      <c r="H400" s="30">
        <f t="shared" si="6"/>
        <v>0</v>
      </c>
    </row>
    <row r="401" spans="1:8" x14ac:dyDescent="0.25">
      <c r="A401" s="26" t="s">
        <v>857</v>
      </c>
      <c r="B401" s="27" t="s">
        <v>1659</v>
      </c>
      <c r="C401" s="27" t="s">
        <v>1665</v>
      </c>
      <c r="D401" s="27" t="s">
        <v>1676</v>
      </c>
      <c r="E401" s="27" t="s">
        <v>1679</v>
      </c>
      <c r="F401" s="32"/>
      <c r="G401" s="53">
        <v>456.289759032782</v>
      </c>
      <c r="H401" s="30">
        <f t="shared" si="6"/>
        <v>0</v>
      </c>
    </row>
    <row r="402" spans="1:8" x14ac:dyDescent="0.25">
      <c r="A402" s="26" t="s">
        <v>1786</v>
      </c>
      <c r="B402" s="27" t="s">
        <v>1659</v>
      </c>
      <c r="C402" s="27" t="s">
        <v>1665</v>
      </c>
      <c r="D402" s="27" t="s">
        <v>1736</v>
      </c>
      <c r="E402" s="27" t="s">
        <v>1680</v>
      </c>
      <c r="F402" s="32"/>
      <c r="G402" s="53">
        <v>186.22992600101199</v>
      </c>
      <c r="H402" s="30">
        <f t="shared" si="6"/>
        <v>0</v>
      </c>
    </row>
    <row r="403" spans="1:8" x14ac:dyDescent="0.25">
      <c r="A403" s="26" t="s">
        <v>858</v>
      </c>
      <c r="B403" s="27" t="s">
        <v>1659</v>
      </c>
      <c r="C403" s="27" t="s">
        <v>1665</v>
      </c>
      <c r="D403" s="27" t="s">
        <v>1670</v>
      </c>
      <c r="E403" s="27" t="s">
        <v>1680</v>
      </c>
      <c r="F403" s="32"/>
      <c r="G403" s="53">
        <v>260.06214116280302</v>
      </c>
      <c r="H403" s="30">
        <f t="shared" si="6"/>
        <v>0</v>
      </c>
    </row>
    <row r="404" spans="1:8" x14ac:dyDescent="0.25">
      <c r="A404" s="26" t="s">
        <v>859</v>
      </c>
      <c r="B404" s="27" t="s">
        <v>1659</v>
      </c>
      <c r="C404" s="27" t="s">
        <v>1665</v>
      </c>
      <c r="D404" s="27" t="s">
        <v>1671</v>
      </c>
      <c r="E404" s="27" t="s">
        <v>1680</v>
      </c>
      <c r="F404" s="32"/>
      <c r="G404" s="53">
        <v>312.99386480852098</v>
      </c>
      <c r="H404" s="30">
        <f t="shared" si="6"/>
        <v>0</v>
      </c>
    </row>
    <row r="405" spans="1:8" x14ac:dyDescent="0.25">
      <c r="A405" s="26" t="s">
        <v>860</v>
      </c>
      <c r="B405" s="27" t="s">
        <v>1659</v>
      </c>
      <c r="C405" s="27" t="s">
        <v>1665</v>
      </c>
      <c r="D405" s="27" t="s">
        <v>1672</v>
      </c>
      <c r="E405" s="27" t="s">
        <v>1680</v>
      </c>
      <c r="F405" s="32"/>
      <c r="G405" s="53">
        <v>370.63089183604802</v>
      </c>
      <c r="H405" s="30">
        <f t="shared" si="6"/>
        <v>0</v>
      </c>
    </row>
    <row r="406" spans="1:8" x14ac:dyDescent="0.25">
      <c r="A406" s="26" t="s">
        <v>861</v>
      </c>
      <c r="B406" s="27" t="s">
        <v>1659</v>
      </c>
      <c r="C406" s="27" t="s">
        <v>1665</v>
      </c>
      <c r="D406" s="27" t="s">
        <v>1673</v>
      </c>
      <c r="E406" s="27" t="s">
        <v>1680</v>
      </c>
      <c r="F406" s="32"/>
      <c r="G406" s="53">
        <v>434.19672141014502</v>
      </c>
      <c r="H406" s="30">
        <f t="shared" si="6"/>
        <v>0</v>
      </c>
    </row>
    <row r="407" spans="1:8" x14ac:dyDescent="0.25">
      <c r="A407" s="26" t="s">
        <v>862</v>
      </c>
      <c r="B407" s="27" t="s">
        <v>1659</v>
      </c>
      <c r="C407" s="27" t="s">
        <v>1665</v>
      </c>
      <c r="D407" s="27" t="s">
        <v>1674</v>
      </c>
      <c r="E407" s="27" t="s">
        <v>1680</v>
      </c>
      <c r="F407" s="32"/>
      <c r="G407" s="53">
        <v>481.51098109864603</v>
      </c>
      <c r="H407" s="30">
        <f t="shared" si="6"/>
        <v>0</v>
      </c>
    </row>
    <row r="408" spans="1:8" x14ac:dyDescent="0.25">
      <c r="A408" s="26" t="s">
        <v>863</v>
      </c>
      <c r="B408" s="27" t="s">
        <v>1659</v>
      </c>
      <c r="C408" s="27" t="s">
        <v>1665</v>
      </c>
      <c r="D408" s="27" t="s">
        <v>1675</v>
      </c>
      <c r="E408" s="27" t="s">
        <v>1680</v>
      </c>
      <c r="F408" s="32"/>
      <c r="G408" s="53">
        <v>435.249048881894</v>
      </c>
      <c r="H408" s="30">
        <f t="shared" si="6"/>
        <v>0</v>
      </c>
    </row>
    <row r="409" spans="1:8" x14ac:dyDescent="0.25">
      <c r="A409" s="26" t="s">
        <v>864</v>
      </c>
      <c r="B409" s="27" t="s">
        <v>1659</v>
      </c>
      <c r="C409" s="27" t="s">
        <v>1665</v>
      </c>
      <c r="D409" s="27" t="s">
        <v>1676</v>
      </c>
      <c r="E409" s="27" t="s">
        <v>1680</v>
      </c>
      <c r="F409" s="32"/>
      <c r="G409" s="53">
        <v>396.42420664747402</v>
      </c>
      <c r="H409" s="30">
        <f t="shared" si="6"/>
        <v>0</v>
      </c>
    </row>
    <row r="410" spans="1:8" x14ac:dyDescent="0.25">
      <c r="A410" s="26" t="s">
        <v>1787</v>
      </c>
      <c r="B410" s="27" t="s">
        <v>1659</v>
      </c>
      <c r="C410" s="27" t="s">
        <v>1665</v>
      </c>
      <c r="D410" s="27" t="s">
        <v>1736</v>
      </c>
      <c r="E410" s="27" t="s">
        <v>1681</v>
      </c>
      <c r="F410" s="32"/>
      <c r="G410" s="53">
        <v>123.76881539431299</v>
      </c>
      <c r="H410" s="30">
        <f t="shared" si="6"/>
        <v>0</v>
      </c>
    </row>
    <row r="411" spans="1:8" x14ac:dyDescent="0.25">
      <c r="A411" s="26" t="s">
        <v>865</v>
      </c>
      <c r="B411" s="27" t="s">
        <v>1659</v>
      </c>
      <c r="C411" s="27" t="s">
        <v>1665</v>
      </c>
      <c r="D411" s="27" t="s">
        <v>1670</v>
      </c>
      <c r="E411" s="27" t="s">
        <v>1681</v>
      </c>
      <c r="F411" s="32"/>
      <c r="G411" s="53">
        <v>183.27756207176199</v>
      </c>
      <c r="H411" s="30">
        <f t="shared" si="6"/>
        <v>0</v>
      </c>
    </row>
    <row r="412" spans="1:8" x14ac:dyDescent="0.25">
      <c r="A412" s="26" t="s">
        <v>866</v>
      </c>
      <c r="B412" s="27" t="s">
        <v>1659</v>
      </c>
      <c r="C412" s="27" t="s">
        <v>1665</v>
      </c>
      <c r="D412" s="27" t="s">
        <v>1671</v>
      </c>
      <c r="E412" s="27" t="s">
        <v>1681</v>
      </c>
      <c r="F412" s="32"/>
      <c r="G412" s="53">
        <v>220.147533272842</v>
      </c>
      <c r="H412" s="30">
        <f t="shared" si="6"/>
        <v>0</v>
      </c>
    </row>
    <row r="413" spans="1:8" x14ac:dyDescent="0.25">
      <c r="A413" s="26" t="s">
        <v>867</v>
      </c>
      <c r="B413" s="27" t="s">
        <v>1659</v>
      </c>
      <c r="C413" s="27" t="s">
        <v>1665</v>
      </c>
      <c r="D413" s="27" t="s">
        <v>1672</v>
      </c>
      <c r="E413" s="27" t="s">
        <v>1681</v>
      </c>
      <c r="F413" s="32"/>
      <c r="G413" s="53">
        <v>253.32251086233401</v>
      </c>
      <c r="H413" s="30">
        <f t="shared" si="6"/>
        <v>0</v>
      </c>
    </row>
    <row r="414" spans="1:8" x14ac:dyDescent="0.25">
      <c r="A414" s="26" t="s">
        <v>868</v>
      </c>
      <c r="B414" s="27" t="s">
        <v>1659</v>
      </c>
      <c r="C414" s="27" t="s">
        <v>1665</v>
      </c>
      <c r="D414" s="27" t="s">
        <v>1673</v>
      </c>
      <c r="E414" s="27" t="s">
        <v>1681</v>
      </c>
      <c r="F414" s="32"/>
      <c r="G414" s="53">
        <v>282.36143400676798</v>
      </c>
      <c r="H414" s="30">
        <f t="shared" si="6"/>
        <v>0</v>
      </c>
    </row>
    <row r="415" spans="1:8" x14ac:dyDescent="0.25">
      <c r="A415" s="26" t="s">
        <v>869</v>
      </c>
      <c r="B415" s="27" t="s">
        <v>1659</v>
      </c>
      <c r="C415" s="27" t="s">
        <v>1665</v>
      </c>
      <c r="D415" s="27" t="s">
        <v>1674</v>
      </c>
      <c r="E415" s="27" t="s">
        <v>1681</v>
      </c>
      <c r="F415" s="32"/>
      <c r="G415" s="53">
        <v>293.25556081779098</v>
      </c>
      <c r="H415" s="30">
        <f t="shared" si="6"/>
        <v>0</v>
      </c>
    </row>
    <row r="416" spans="1:8" x14ac:dyDescent="0.25">
      <c r="A416" s="26" t="s">
        <v>870</v>
      </c>
      <c r="B416" s="27" t="s">
        <v>1659</v>
      </c>
      <c r="C416" s="27" t="s">
        <v>1665</v>
      </c>
      <c r="D416" s="27" t="s">
        <v>1675</v>
      </c>
      <c r="E416" s="27" t="s">
        <v>1681</v>
      </c>
      <c r="F416" s="32"/>
      <c r="G416" s="53">
        <v>256.615062011563</v>
      </c>
      <c r="H416" s="30">
        <f t="shared" si="6"/>
        <v>0</v>
      </c>
    </row>
    <row r="417" spans="1:8" x14ac:dyDescent="0.25">
      <c r="A417" s="26" t="s">
        <v>871</v>
      </c>
      <c r="B417" s="27" t="s">
        <v>1659</v>
      </c>
      <c r="C417" s="27" t="s">
        <v>1665</v>
      </c>
      <c r="D417" s="27" t="s">
        <v>1676</v>
      </c>
      <c r="E417" s="27" t="s">
        <v>1681</v>
      </c>
      <c r="F417" s="32"/>
      <c r="G417" s="53">
        <v>275.34917534414501</v>
      </c>
      <c r="H417" s="30">
        <f t="shared" si="6"/>
        <v>0</v>
      </c>
    </row>
    <row r="418" spans="1:8" x14ac:dyDescent="0.25">
      <c r="A418" s="26" t="s">
        <v>1788</v>
      </c>
      <c r="B418" s="27" t="s">
        <v>1659</v>
      </c>
      <c r="C418" s="27" t="s">
        <v>1665</v>
      </c>
      <c r="D418" s="27" t="s">
        <v>1736</v>
      </c>
      <c r="E418" s="27" t="s">
        <v>1682</v>
      </c>
      <c r="F418" s="32"/>
      <c r="G418" s="53">
        <v>129.68276983590701</v>
      </c>
      <c r="H418" s="30">
        <f t="shared" si="6"/>
        <v>0</v>
      </c>
    </row>
    <row r="419" spans="1:8" x14ac:dyDescent="0.25">
      <c r="A419" s="26" t="s">
        <v>872</v>
      </c>
      <c r="B419" s="27" t="s">
        <v>1659</v>
      </c>
      <c r="C419" s="27" t="s">
        <v>1665</v>
      </c>
      <c r="D419" s="27" t="s">
        <v>1670</v>
      </c>
      <c r="E419" s="27" t="s">
        <v>1682</v>
      </c>
      <c r="F419" s="32"/>
      <c r="G419" s="53">
        <v>191.077143806598</v>
      </c>
      <c r="H419" s="30">
        <f t="shared" si="6"/>
        <v>0</v>
      </c>
    </row>
    <row r="420" spans="1:8" x14ac:dyDescent="0.25">
      <c r="A420" s="26" t="s">
        <v>873</v>
      </c>
      <c r="B420" s="27" t="s">
        <v>1659</v>
      </c>
      <c r="C420" s="27" t="s">
        <v>1665</v>
      </c>
      <c r="D420" s="27" t="s">
        <v>1671</v>
      </c>
      <c r="E420" s="27" t="s">
        <v>1682</v>
      </c>
      <c r="F420" s="32"/>
      <c r="G420" s="53">
        <v>236.99814470586301</v>
      </c>
      <c r="H420" s="30">
        <f t="shared" si="6"/>
        <v>0</v>
      </c>
    </row>
    <row r="421" spans="1:8" x14ac:dyDescent="0.25">
      <c r="A421" s="26" t="s">
        <v>874</v>
      </c>
      <c r="B421" s="27" t="s">
        <v>1659</v>
      </c>
      <c r="C421" s="27" t="s">
        <v>1665</v>
      </c>
      <c r="D421" s="27" t="s">
        <v>1672</v>
      </c>
      <c r="E421" s="27" t="s">
        <v>1682</v>
      </c>
      <c r="F421" s="32"/>
      <c r="G421" s="53">
        <v>264.101273749315</v>
      </c>
      <c r="H421" s="30">
        <f t="shared" si="6"/>
        <v>0</v>
      </c>
    </row>
    <row r="422" spans="1:8" x14ac:dyDescent="0.25">
      <c r="A422" s="26" t="s">
        <v>875</v>
      </c>
      <c r="B422" s="27" t="s">
        <v>1659</v>
      </c>
      <c r="C422" s="27" t="s">
        <v>1665</v>
      </c>
      <c r="D422" s="27" t="s">
        <v>1673</v>
      </c>
      <c r="E422" s="27" t="s">
        <v>1682</v>
      </c>
      <c r="F422" s="32"/>
      <c r="G422" s="53">
        <v>302.26907064324399</v>
      </c>
      <c r="H422" s="30">
        <f t="shared" si="6"/>
        <v>0</v>
      </c>
    </row>
    <row r="423" spans="1:8" x14ac:dyDescent="0.25">
      <c r="A423" s="26" t="s">
        <v>876</v>
      </c>
      <c r="B423" s="27" t="s">
        <v>1659</v>
      </c>
      <c r="C423" s="27" t="s">
        <v>1665</v>
      </c>
      <c r="D423" s="27" t="s">
        <v>1674</v>
      </c>
      <c r="E423" s="27" t="s">
        <v>1682</v>
      </c>
      <c r="F423" s="32"/>
      <c r="G423" s="53">
        <v>416.349317080383</v>
      </c>
      <c r="H423" s="30">
        <f t="shared" si="6"/>
        <v>0</v>
      </c>
    </row>
    <row r="424" spans="1:8" x14ac:dyDescent="0.25">
      <c r="A424" s="26" t="s">
        <v>877</v>
      </c>
      <c r="B424" s="27" t="s">
        <v>1659</v>
      </c>
      <c r="C424" s="27" t="s">
        <v>1665</v>
      </c>
      <c r="D424" s="27" t="s">
        <v>1675</v>
      </c>
      <c r="E424" s="27" t="s">
        <v>1682</v>
      </c>
      <c r="F424" s="32"/>
      <c r="G424" s="53">
        <v>349.23977125664697</v>
      </c>
      <c r="H424" s="30">
        <f t="shared" si="6"/>
        <v>0</v>
      </c>
    </row>
    <row r="425" spans="1:8" x14ac:dyDescent="0.25">
      <c r="A425" s="26" t="s">
        <v>878</v>
      </c>
      <c r="B425" s="27" t="s">
        <v>1659</v>
      </c>
      <c r="C425" s="27" t="s">
        <v>1665</v>
      </c>
      <c r="D425" s="27" t="s">
        <v>1676</v>
      </c>
      <c r="E425" s="27" t="s">
        <v>1682</v>
      </c>
      <c r="F425" s="32"/>
      <c r="G425" s="53">
        <v>291.44450461083898</v>
      </c>
      <c r="H425" s="30">
        <f t="shared" si="6"/>
        <v>0</v>
      </c>
    </row>
    <row r="426" spans="1:8" x14ac:dyDescent="0.25">
      <c r="A426" s="26" t="s">
        <v>1789</v>
      </c>
      <c r="B426" s="27" t="s">
        <v>1659</v>
      </c>
      <c r="C426" s="27" t="s">
        <v>1665</v>
      </c>
      <c r="D426" s="27" t="s">
        <v>1736</v>
      </c>
      <c r="E426" s="27" t="s">
        <v>1683</v>
      </c>
      <c r="F426" s="32"/>
      <c r="G426" s="53">
        <v>139.90454847368201</v>
      </c>
      <c r="H426" s="30">
        <f t="shared" si="6"/>
        <v>0</v>
      </c>
    </row>
    <row r="427" spans="1:8" x14ac:dyDescent="0.25">
      <c r="A427" s="26" t="s">
        <v>879</v>
      </c>
      <c r="B427" s="27" t="s">
        <v>1659</v>
      </c>
      <c r="C427" s="27" t="s">
        <v>1665</v>
      </c>
      <c r="D427" s="27" t="s">
        <v>1670</v>
      </c>
      <c r="E427" s="27" t="s">
        <v>1683</v>
      </c>
      <c r="F427" s="32"/>
      <c r="G427" s="53">
        <v>202.72216052121999</v>
      </c>
      <c r="H427" s="30">
        <f t="shared" si="6"/>
        <v>0</v>
      </c>
    </row>
    <row r="428" spans="1:8" x14ac:dyDescent="0.25">
      <c r="A428" s="26" t="s">
        <v>880</v>
      </c>
      <c r="B428" s="27" t="s">
        <v>1659</v>
      </c>
      <c r="C428" s="27" t="s">
        <v>1665</v>
      </c>
      <c r="D428" s="27" t="s">
        <v>1671</v>
      </c>
      <c r="E428" s="27" t="s">
        <v>1683</v>
      </c>
      <c r="F428" s="32"/>
      <c r="G428" s="53">
        <v>247.39658501814199</v>
      </c>
      <c r="H428" s="30">
        <f t="shared" si="6"/>
        <v>0</v>
      </c>
    </row>
    <row r="429" spans="1:8" x14ac:dyDescent="0.25">
      <c r="A429" s="26" t="s">
        <v>881</v>
      </c>
      <c r="B429" s="27" t="s">
        <v>1659</v>
      </c>
      <c r="C429" s="27" t="s">
        <v>1665</v>
      </c>
      <c r="D429" s="27" t="s">
        <v>1672</v>
      </c>
      <c r="E429" s="27" t="s">
        <v>1683</v>
      </c>
      <c r="F429" s="32"/>
      <c r="G429" s="53">
        <v>288.406224197744</v>
      </c>
      <c r="H429" s="30">
        <f t="shared" si="6"/>
        <v>0</v>
      </c>
    </row>
    <row r="430" spans="1:8" x14ac:dyDescent="0.25">
      <c r="A430" s="26" t="s">
        <v>882</v>
      </c>
      <c r="B430" s="27" t="s">
        <v>1659</v>
      </c>
      <c r="C430" s="27" t="s">
        <v>1665</v>
      </c>
      <c r="D430" s="27" t="s">
        <v>1673</v>
      </c>
      <c r="E430" s="27" t="s">
        <v>1683</v>
      </c>
      <c r="F430" s="32"/>
      <c r="G430" s="53">
        <v>326.64200957801398</v>
      </c>
      <c r="H430" s="30">
        <f t="shared" si="6"/>
        <v>0</v>
      </c>
    </row>
    <row r="431" spans="1:8" x14ac:dyDescent="0.25">
      <c r="A431" s="26" t="s">
        <v>883</v>
      </c>
      <c r="B431" s="27" t="s">
        <v>1659</v>
      </c>
      <c r="C431" s="27" t="s">
        <v>1665</v>
      </c>
      <c r="D431" s="27" t="s">
        <v>1674</v>
      </c>
      <c r="E431" s="27" t="s">
        <v>1683</v>
      </c>
      <c r="F431" s="32"/>
      <c r="G431" s="53">
        <v>371.01920106600102</v>
      </c>
      <c r="H431" s="30">
        <f t="shared" si="6"/>
        <v>0</v>
      </c>
    </row>
    <row r="432" spans="1:8" x14ac:dyDescent="0.25">
      <c r="A432" s="26" t="s">
        <v>884</v>
      </c>
      <c r="B432" s="27" t="s">
        <v>1659</v>
      </c>
      <c r="C432" s="27" t="s">
        <v>1665</v>
      </c>
      <c r="D432" s="27" t="s">
        <v>1675</v>
      </c>
      <c r="E432" s="27" t="s">
        <v>1683</v>
      </c>
      <c r="F432" s="32"/>
      <c r="G432" s="53">
        <v>299.145923137267</v>
      </c>
      <c r="H432" s="30">
        <f t="shared" si="6"/>
        <v>0</v>
      </c>
    </row>
    <row r="433" spans="1:8" x14ac:dyDescent="0.25">
      <c r="A433" s="26" t="s">
        <v>885</v>
      </c>
      <c r="B433" s="27" t="s">
        <v>1659</v>
      </c>
      <c r="C433" s="27" t="s">
        <v>1665</v>
      </c>
      <c r="D433" s="27" t="s">
        <v>1676</v>
      </c>
      <c r="E433" s="27" t="s">
        <v>1683</v>
      </c>
      <c r="F433" s="32"/>
      <c r="G433" s="53">
        <v>306.09842470014001</v>
      </c>
      <c r="H433" s="30">
        <f t="shared" si="6"/>
        <v>0</v>
      </c>
    </row>
    <row r="434" spans="1:8" x14ac:dyDescent="0.25">
      <c r="A434" s="26" t="s">
        <v>1790</v>
      </c>
      <c r="B434" s="27" t="s">
        <v>1659</v>
      </c>
      <c r="C434" s="27" t="s">
        <v>1665</v>
      </c>
      <c r="D434" s="27" t="s">
        <v>1736</v>
      </c>
      <c r="E434" s="27" t="s">
        <v>1684</v>
      </c>
      <c r="F434" s="32"/>
      <c r="G434" s="53">
        <v>159.99166620780301</v>
      </c>
      <c r="H434" s="30">
        <f t="shared" si="6"/>
        <v>0</v>
      </c>
    </row>
    <row r="435" spans="1:8" x14ac:dyDescent="0.25">
      <c r="A435" s="26" t="s">
        <v>886</v>
      </c>
      <c r="B435" s="27" t="s">
        <v>1659</v>
      </c>
      <c r="C435" s="27" t="s">
        <v>1665</v>
      </c>
      <c r="D435" s="27" t="s">
        <v>1670</v>
      </c>
      <c r="E435" s="27" t="s">
        <v>1684</v>
      </c>
      <c r="F435" s="32"/>
      <c r="G435" s="53">
        <v>226.213579696164</v>
      </c>
      <c r="H435" s="30">
        <f t="shared" si="6"/>
        <v>0</v>
      </c>
    </row>
    <row r="436" spans="1:8" x14ac:dyDescent="0.25">
      <c r="A436" s="26" t="s">
        <v>887</v>
      </c>
      <c r="B436" s="27" t="s">
        <v>1659</v>
      </c>
      <c r="C436" s="27" t="s">
        <v>1665</v>
      </c>
      <c r="D436" s="27" t="s">
        <v>1671</v>
      </c>
      <c r="E436" s="27" t="s">
        <v>1684</v>
      </c>
      <c r="F436" s="32"/>
      <c r="G436" s="53">
        <v>265.73983258057001</v>
      </c>
      <c r="H436" s="30">
        <f t="shared" si="6"/>
        <v>0</v>
      </c>
    </row>
    <row r="437" spans="1:8" x14ac:dyDescent="0.25">
      <c r="A437" s="26" t="s">
        <v>888</v>
      </c>
      <c r="B437" s="27" t="s">
        <v>1659</v>
      </c>
      <c r="C437" s="27" t="s">
        <v>1665</v>
      </c>
      <c r="D437" s="27" t="s">
        <v>1672</v>
      </c>
      <c r="E437" s="27" t="s">
        <v>1684</v>
      </c>
      <c r="F437" s="32"/>
      <c r="G437" s="53">
        <v>299.93152793190598</v>
      </c>
      <c r="H437" s="30">
        <f t="shared" si="6"/>
        <v>0</v>
      </c>
    </row>
    <row r="438" spans="1:8" x14ac:dyDescent="0.25">
      <c r="A438" s="26" t="s">
        <v>889</v>
      </c>
      <c r="B438" s="27" t="s">
        <v>1659</v>
      </c>
      <c r="C438" s="27" t="s">
        <v>1665</v>
      </c>
      <c r="D438" s="27" t="s">
        <v>1673</v>
      </c>
      <c r="E438" s="27" t="s">
        <v>1684</v>
      </c>
      <c r="F438" s="32"/>
      <c r="G438" s="53">
        <v>336.24479333435102</v>
      </c>
      <c r="H438" s="30">
        <f t="shared" si="6"/>
        <v>0</v>
      </c>
    </row>
    <row r="439" spans="1:8" x14ac:dyDescent="0.25">
      <c r="A439" s="26" t="s">
        <v>890</v>
      </c>
      <c r="B439" s="27" t="s">
        <v>1659</v>
      </c>
      <c r="C439" s="27" t="s">
        <v>1665</v>
      </c>
      <c r="D439" s="27" t="s">
        <v>1674</v>
      </c>
      <c r="E439" s="27" t="s">
        <v>1684</v>
      </c>
      <c r="F439" s="32"/>
      <c r="G439" s="53">
        <v>407.60989892335999</v>
      </c>
      <c r="H439" s="30">
        <f t="shared" si="6"/>
        <v>0</v>
      </c>
    </row>
    <row r="440" spans="1:8" x14ac:dyDescent="0.25">
      <c r="A440" s="26" t="s">
        <v>891</v>
      </c>
      <c r="B440" s="27" t="s">
        <v>1659</v>
      </c>
      <c r="C440" s="27" t="s">
        <v>1665</v>
      </c>
      <c r="D440" s="27" t="s">
        <v>1675</v>
      </c>
      <c r="E440" s="27" t="s">
        <v>1684</v>
      </c>
      <c r="F440" s="32"/>
      <c r="G440" s="53">
        <v>361.84343102610899</v>
      </c>
      <c r="H440" s="30">
        <f t="shared" si="6"/>
        <v>0</v>
      </c>
    </row>
    <row r="441" spans="1:8" x14ac:dyDescent="0.25">
      <c r="A441" s="26" t="s">
        <v>892</v>
      </c>
      <c r="B441" s="27" t="s">
        <v>1659</v>
      </c>
      <c r="C441" s="27" t="s">
        <v>1665</v>
      </c>
      <c r="D441" s="27" t="s">
        <v>1676</v>
      </c>
      <c r="E441" s="27" t="s">
        <v>1684</v>
      </c>
      <c r="F441" s="32"/>
      <c r="G441" s="53">
        <v>332.33462454491598</v>
      </c>
      <c r="H441" s="30">
        <f t="shared" si="6"/>
        <v>0</v>
      </c>
    </row>
    <row r="442" spans="1:8" x14ac:dyDescent="0.25">
      <c r="A442" s="26" t="s">
        <v>1791</v>
      </c>
      <c r="B442" s="27" t="s">
        <v>1659</v>
      </c>
      <c r="C442" s="27" t="s">
        <v>1665</v>
      </c>
      <c r="D442" s="27" t="s">
        <v>1736</v>
      </c>
      <c r="E442" s="27" t="s">
        <v>1685</v>
      </c>
      <c r="F442" s="32"/>
      <c r="G442" s="53">
        <v>114.910421387686</v>
      </c>
      <c r="H442" s="30">
        <f t="shared" si="6"/>
        <v>0</v>
      </c>
    </row>
    <row r="443" spans="1:8" x14ac:dyDescent="0.25">
      <c r="A443" s="26" t="s">
        <v>893</v>
      </c>
      <c r="B443" s="27" t="s">
        <v>1659</v>
      </c>
      <c r="C443" s="27" t="s">
        <v>1665</v>
      </c>
      <c r="D443" s="27" t="s">
        <v>1670</v>
      </c>
      <c r="E443" s="27" t="s">
        <v>1685</v>
      </c>
      <c r="F443" s="32"/>
      <c r="G443" s="53">
        <v>165.197463976937</v>
      </c>
      <c r="H443" s="30">
        <f t="shared" si="6"/>
        <v>0</v>
      </c>
    </row>
    <row r="444" spans="1:8" x14ac:dyDescent="0.25">
      <c r="A444" s="26" t="s">
        <v>894</v>
      </c>
      <c r="B444" s="27" t="s">
        <v>1659</v>
      </c>
      <c r="C444" s="27" t="s">
        <v>1665</v>
      </c>
      <c r="D444" s="27" t="s">
        <v>1671</v>
      </c>
      <c r="E444" s="27" t="s">
        <v>1685</v>
      </c>
      <c r="F444" s="32"/>
      <c r="G444" s="53">
        <v>201.49200301500301</v>
      </c>
      <c r="H444" s="30">
        <f t="shared" si="6"/>
        <v>0</v>
      </c>
    </row>
    <row r="445" spans="1:8" x14ac:dyDescent="0.25">
      <c r="A445" s="26" t="s">
        <v>895</v>
      </c>
      <c r="B445" s="27" t="s">
        <v>1659</v>
      </c>
      <c r="C445" s="27" t="s">
        <v>1665</v>
      </c>
      <c r="D445" s="27" t="s">
        <v>1672</v>
      </c>
      <c r="E445" s="27" t="s">
        <v>1685</v>
      </c>
      <c r="F445" s="32"/>
      <c r="G445" s="53">
        <v>234.91853745082199</v>
      </c>
      <c r="H445" s="30">
        <f t="shared" si="6"/>
        <v>0</v>
      </c>
    </row>
    <row r="446" spans="1:8" x14ac:dyDescent="0.25">
      <c r="A446" s="26" t="s">
        <v>896</v>
      </c>
      <c r="B446" s="27" t="s">
        <v>1659</v>
      </c>
      <c r="C446" s="27" t="s">
        <v>1665</v>
      </c>
      <c r="D446" s="27" t="s">
        <v>1673</v>
      </c>
      <c r="E446" s="27" t="s">
        <v>1685</v>
      </c>
      <c r="F446" s="32"/>
      <c r="G446" s="53">
        <v>261.62248779426</v>
      </c>
      <c r="H446" s="30">
        <f t="shared" si="6"/>
        <v>0</v>
      </c>
    </row>
    <row r="447" spans="1:8" x14ac:dyDescent="0.25">
      <c r="A447" s="26" t="s">
        <v>897</v>
      </c>
      <c r="B447" s="27" t="s">
        <v>1659</v>
      </c>
      <c r="C447" s="27" t="s">
        <v>1665</v>
      </c>
      <c r="D447" s="27" t="s">
        <v>1674</v>
      </c>
      <c r="E447" s="27" t="s">
        <v>1685</v>
      </c>
      <c r="F447" s="32"/>
      <c r="G447" s="53">
        <v>285.59572704542097</v>
      </c>
      <c r="H447" s="30">
        <f t="shared" si="6"/>
        <v>0</v>
      </c>
    </row>
    <row r="448" spans="1:8" x14ac:dyDescent="0.25">
      <c r="A448" s="26" t="s">
        <v>898</v>
      </c>
      <c r="B448" s="27" t="s">
        <v>1659</v>
      </c>
      <c r="C448" s="27" t="s">
        <v>1665</v>
      </c>
      <c r="D448" s="27" t="s">
        <v>1675</v>
      </c>
      <c r="E448" s="27" t="s">
        <v>1685</v>
      </c>
      <c r="F448" s="32"/>
      <c r="G448" s="53">
        <v>251.497605127968</v>
      </c>
      <c r="H448" s="30">
        <f t="shared" si="6"/>
        <v>0</v>
      </c>
    </row>
    <row r="449" spans="1:8" x14ac:dyDescent="0.25">
      <c r="A449" s="26" t="s">
        <v>899</v>
      </c>
      <c r="B449" s="27" t="s">
        <v>1659</v>
      </c>
      <c r="C449" s="27" t="s">
        <v>1665</v>
      </c>
      <c r="D449" s="27" t="s">
        <v>1676</v>
      </c>
      <c r="E449" s="27" t="s">
        <v>1685</v>
      </c>
      <c r="F449" s="32"/>
      <c r="G449" s="53">
        <v>258.92764455424799</v>
      </c>
      <c r="H449" s="30">
        <f t="shared" si="6"/>
        <v>0</v>
      </c>
    </row>
    <row r="450" spans="1:8" x14ac:dyDescent="0.25">
      <c r="A450" s="26" t="s">
        <v>1792</v>
      </c>
      <c r="B450" s="27" t="s">
        <v>503</v>
      </c>
      <c r="C450" s="27" t="s">
        <v>1665</v>
      </c>
      <c r="D450" s="27" t="s">
        <v>1736</v>
      </c>
      <c r="E450" s="27" t="s">
        <v>1678</v>
      </c>
      <c r="F450" s="32"/>
      <c r="G450" s="53">
        <v>103.453628787081</v>
      </c>
      <c r="H450" s="30">
        <f t="shared" ref="H450:H513" si="7">G450*F450</f>
        <v>0</v>
      </c>
    </row>
    <row r="451" spans="1:8" x14ac:dyDescent="0.25">
      <c r="A451" s="26" t="s">
        <v>900</v>
      </c>
      <c r="B451" s="27" t="s">
        <v>503</v>
      </c>
      <c r="C451" s="27" t="s">
        <v>1665</v>
      </c>
      <c r="D451" s="27" t="s">
        <v>1670</v>
      </c>
      <c r="E451" s="27" t="s">
        <v>1678</v>
      </c>
      <c r="F451" s="32"/>
      <c r="G451" s="53">
        <v>145.09487600009399</v>
      </c>
      <c r="H451" s="30">
        <f t="shared" si="7"/>
        <v>0</v>
      </c>
    </row>
    <row r="452" spans="1:8" x14ac:dyDescent="0.25">
      <c r="A452" s="26" t="s">
        <v>901</v>
      </c>
      <c r="B452" s="27" t="s">
        <v>503</v>
      </c>
      <c r="C452" s="27" t="s">
        <v>1665</v>
      </c>
      <c r="D452" s="27" t="s">
        <v>1671</v>
      </c>
      <c r="E452" s="27" t="s">
        <v>1678</v>
      </c>
      <c r="F452" s="32"/>
      <c r="G452" s="53">
        <v>176.27936639987399</v>
      </c>
      <c r="H452" s="30">
        <f t="shared" si="7"/>
        <v>0</v>
      </c>
    </row>
    <row r="453" spans="1:8" x14ac:dyDescent="0.25">
      <c r="A453" s="26" t="s">
        <v>902</v>
      </c>
      <c r="B453" s="27" t="s">
        <v>503</v>
      </c>
      <c r="C453" s="27" t="s">
        <v>1665</v>
      </c>
      <c r="D453" s="27" t="s">
        <v>1672</v>
      </c>
      <c r="E453" s="27" t="s">
        <v>1678</v>
      </c>
      <c r="F453" s="32"/>
      <c r="G453" s="53">
        <v>209.66975078737599</v>
      </c>
      <c r="H453" s="30">
        <f t="shared" si="7"/>
        <v>0</v>
      </c>
    </row>
    <row r="454" spans="1:8" x14ac:dyDescent="0.25">
      <c r="A454" s="26" t="s">
        <v>903</v>
      </c>
      <c r="B454" s="27" t="s">
        <v>503</v>
      </c>
      <c r="C454" s="27" t="s">
        <v>1665</v>
      </c>
      <c r="D454" s="27" t="s">
        <v>1673</v>
      </c>
      <c r="E454" s="27" t="s">
        <v>1678</v>
      </c>
      <c r="F454" s="32"/>
      <c r="G454" s="53">
        <v>230.41260311376899</v>
      </c>
      <c r="H454" s="30">
        <f t="shared" si="7"/>
        <v>0</v>
      </c>
    </row>
    <row r="455" spans="1:8" x14ac:dyDescent="0.25">
      <c r="A455" s="26" t="s">
        <v>904</v>
      </c>
      <c r="B455" s="27" t="s">
        <v>503</v>
      </c>
      <c r="C455" s="27" t="s">
        <v>1665</v>
      </c>
      <c r="D455" s="27" t="s">
        <v>1674</v>
      </c>
      <c r="E455" s="27" t="s">
        <v>1678</v>
      </c>
      <c r="F455" s="32"/>
      <c r="G455" s="53">
        <v>256.110053963138</v>
      </c>
      <c r="H455" s="30">
        <f t="shared" si="7"/>
        <v>0</v>
      </c>
    </row>
    <row r="456" spans="1:8" x14ac:dyDescent="0.25">
      <c r="A456" s="26" t="s">
        <v>905</v>
      </c>
      <c r="B456" s="27" t="s">
        <v>503</v>
      </c>
      <c r="C456" s="27" t="s">
        <v>1665</v>
      </c>
      <c r="D456" s="27" t="s">
        <v>1675</v>
      </c>
      <c r="E456" s="27" t="s">
        <v>1678</v>
      </c>
      <c r="F456" s="32"/>
      <c r="G456" s="53">
        <v>223.68607574475601</v>
      </c>
      <c r="H456" s="30">
        <f t="shared" si="7"/>
        <v>0</v>
      </c>
    </row>
    <row r="457" spans="1:8" x14ac:dyDescent="0.25">
      <c r="A457" s="26" t="s">
        <v>906</v>
      </c>
      <c r="B457" s="27" t="s">
        <v>503</v>
      </c>
      <c r="C457" s="27" t="s">
        <v>1665</v>
      </c>
      <c r="D457" s="27" t="s">
        <v>1676</v>
      </c>
      <c r="E457" s="27" t="s">
        <v>1678</v>
      </c>
      <c r="F457" s="32"/>
      <c r="G457" s="53">
        <v>218.553989979069</v>
      </c>
      <c r="H457" s="30">
        <f t="shared" si="7"/>
        <v>0</v>
      </c>
    </row>
    <row r="458" spans="1:8" x14ac:dyDescent="0.25">
      <c r="A458" s="26" t="s">
        <v>1793</v>
      </c>
      <c r="B458" s="27" t="s">
        <v>503</v>
      </c>
      <c r="C458" s="27" t="s">
        <v>1665</v>
      </c>
      <c r="D458" s="27" t="s">
        <v>1736</v>
      </c>
      <c r="E458" s="27" t="s">
        <v>1679</v>
      </c>
      <c r="F458" s="32"/>
      <c r="G458" s="53">
        <v>195.28046910815499</v>
      </c>
      <c r="H458" s="30">
        <f t="shared" si="7"/>
        <v>0</v>
      </c>
    </row>
    <row r="459" spans="1:8" x14ac:dyDescent="0.25">
      <c r="A459" s="26" t="s">
        <v>907</v>
      </c>
      <c r="B459" s="27" t="s">
        <v>503</v>
      </c>
      <c r="C459" s="27" t="s">
        <v>1665</v>
      </c>
      <c r="D459" s="27" t="s">
        <v>1670</v>
      </c>
      <c r="E459" s="27" t="s">
        <v>1679</v>
      </c>
      <c r="F459" s="32"/>
      <c r="G459" s="53">
        <v>258.53317421410497</v>
      </c>
      <c r="H459" s="30">
        <f t="shared" si="7"/>
        <v>0</v>
      </c>
    </row>
    <row r="460" spans="1:8" x14ac:dyDescent="0.25">
      <c r="A460" s="26" t="s">
        <v>908</v>
      </c>
      <c r="B460" s="27" t="s">
        <v>503</v>
      </c>
      <c r="C460" s="27" t="s">
        <v>1665</v>
      </c>
      <c r="D460" s="27" t="s">
        <v>1671</v>
      </c>
      <c r="E460" s="27" t="s">
        <v>1679</v>
      </c>
      <c r="F460" s="32"/>
      <c r="G460" s="53">
        <v>299.80630210571201</v>
      </c>
      <c r="H460" s="30">
        <f t="shared" si="7"/>
        <v>0</v>
      </c>
    </row>
    <row r="461" spans="1:8" x14ac:dyDescent="0.25">
      <c r="A461" s="26" t="s">
        <v>909</v>
      </c>
      <c r="B461" s="27" t="s">
        <v>503</v>
      </c>
      <c r="C461" s="27" t="s">
        <v>1665</v>
      </c>
      <c r="D461" s="27" t="s">
        <v>1672</v>
      </c>
      <c r="E461" s="27" t="s">
        <v>1679</v>
      </c>
      <c r="F461" s="32"/>
      <c r="G461" s="53">
        <v>332.15990579530302</v>
      </c>
      <c r="H461" s="30">
        <f t="shared" si="7"/>
        <v>0</v>
      </c>
    </row>
    <row r="462" spans="1:8" x14ac:dyDescent="0.25">
      <c r="A462" s="26" t="s">
        <v>910</v>
      </c>
      <c r="B462" s="27" t="s">
        <v>503</v>
      </c>
      <c r="C462" s="27" t="s">
        <v>1665</v>
      </c>
      <c r="D462" s="27" t="s">
        <v>1673</v>
      </c>
      <c r="E462" s="27" t="s">
        <v>1679</v>
      </c>
      <c r="F462" s="32"/>
      <c r="G462" s="53">
        <v>369.30272320226197</v>
      </c>
      <c r="H462" s="30">
        <f t="shared" si="7"/>
        <v>0</v>
      </c>
    </row>
    <row r="463" spans="1:8" x14ac:dyDescent="0.25">
      <c r="A463" s="26" t="s">
        <v>911</v>
      </c>
      <c r="B463" s="27" t="s">
        <v>503</v>
      </c>
      <c r="C463" s="27" t="s">
        <v>1665</v>
      </c>
      <c r="D463" s="27" t="s">
        <v>1674</v>
      </c>
      <c r="E463" s="27" t="s">
        <v>1679</v>
      </c>
      <c r="F463" s="32"/>
      <c r="G463" s="53">
        <v>452.92194133000299</v>
      </c>
      <c r="H463" s="30">
        <f t="shared" si="7"/>
        <v>0</v>
      </c>
    </row>
    <row r="464" spans="1:8" x14ac:dyDescent="0.25">
      <c r="A464" s="26" t="s">
        <v>912</v>
      </c>
      <c r="B464" s="27" t="s">
        <v>503</v>
      </c>
      <c r="C464" s="27" t="s">
        <v>1665</v>
      </c>
      <c r="D464" s="27" t="s">
        <v>1675</v>
      </c>
      <c r="E464" s="27" t="s">
        <v>1679</v>
      </c>
      <c r="F464" s="32"/>
      <c r="G464" s="53">
        <v>411.77660639042398</v>
      </c>
      <c r="H464" s="30">
        <f t="shared" si="7"/>
        <v>0</v>
      </c>
    </row>
    <row r="465" spans="1:8" x14ac:dyDescent="0.25">
      <c r="A465" s="26" t="s">
        <v>913</v>
      </c>
      <c r="B465" s="27" t="s">
        <v>503</v>
      </c>
      <c r="C465" s="27" t="s">
        <v>1665</v>
      </c>
      <c r="D465" s="27" t="s">
        <v>1676</v>
      </c>
      <c r="E465" s="27" t="s">
        <v>1679</v>
      </c>
      <c r="F465" s="32"/>
      <c r="G465" s="53">
        <v>351.47301312192099</v>
      </c>
      <c r="H465" s="30">
        <f t="shared" si="7"/>
        <v>0</v>
      </c>
    </row>
    <row r="466" spans="1:8" x14ac:dyDescent="0.25">
      <c r="A466" s="26" t="s">
        <v>1794</v>
      </c>
      <c r="B466" s="27" t="s">
        <v>503</v>
      </c>
      <c r="C466" s="27" t="s">
        <v>1665</v>
      </c>
      <c r="D466" s="27" t="s">
        <v>1736</v>
      </c>
      <c r="E466" s="27" t="s">
        <v>1680</v>
      </c>
      <c r="F466" s="32"/>
      <c r="G466" s="53">
        <v>157.11823114250001</v>
      </c>
      <c r="H466" s="30">
        <f t="shared" si="7"/>
        <v>0</v>
      </c>
    </row>
    <row r="467" spans="1:8" x14ac:dyDescent="0.25">
      <c r="A467" s="26" t="s">
        <v>914</v>
      </c>
      <c r="B467" s="27" t="s">
        <v>503</v>
      </c>
      <c r="C467" s="27" t="s">
        <v>1665</v>
      </c>
      <c r="D467" s="27" t="s">
        <v>1670</v>
      </c>
      <c r="E467" s="27" t="s">
        <v>1680</v>
      </c>
      <c r="F467" s="32"/>
      <c r="G467" s="53">
        <v>208.95348613300999</v>
      </c>
      <c r="H467" s="30">
        <f t="shared" si="7"/>
        <v>0</v>
      </c>
    </row>
    <row r="468" spans="1:8" x14ac:dyDescent="0.25">
      <c r="A468" s="26" t="s">
        <v>915</v>
      </c>
      <c r="B468" s="27" t="s">
        <v>503</v>
      </c>
      <c r="C468" s="27" t="s">
        <v>1665</v>
      </c>
      <c r="D468" s="27" t="s">
        <v>1671</v>
      </c>
      <c r="E468" s="27" t="s">
        <v>1680</v>
      </c>
      <c r="F468" s="32"/>
      <c r="G468" s="53">
        <v>242.752142482626</v>
      </c>
      <c r="H468" s="30">
        <f t="shared" si="7"/>
        <v>0</v>
      </c>
    </row>
    <row r="469" spans="1:8" x14ac:dyDescent="0.25">
      <c r="A469" s="26" t="s">
        <v>916</v>
      </c>
      <c r="B469" s="27" t="s">
        <v>503</v>
      </c>
      <c r="C469" s="27" t="s">
        <v>1665</v>
      </c>
      <c r="D469" s="27" t="s">
        <v>1672</v>
      </c>
      <c r="E469" s="27" t="s">
        <v>1680</v>
      </c>
      <c r="F469" s="32"/>
      <c r="G469" s="53">
        <v>279.45941528391</v>
      </c>
      <c r="H469" s="30">
        <f t="shared" si="7"/>
        <v>0</v>
      </c>
    </row>
    <row r="470" spans="1:8" x14ac:dyDescent="0.25">
      <c r="A470" s="26" t="s">
        <v>917</v>
      </c>
      <c r="B470" s="27" t="s">
        <v>503</v>
      </c>
      <c r="C470" s="27" t="s">
        <v>1665</v>
      </c>
      <c r="D470" s="27" t="s">
        <v>1673</v>
      </c>
      <c r="E470" s="27" t="s">
        <v>1680</v>
      </c>
      <c r="F470" s="32"/>
      <c r="G470" s="53">
        <v>319.137279831505</v>
      </c>
      <c r="H470" s="30">
        <f t="shared" si="7"/>
        <v>0</v>
      </c>
    </row>
    <row r="471" spans="1:8" x14ac:dyDescent="0.25">
      <c r="A471" s="26" t="s">
        <v>918</v>
      </c>
      <c r="B471" s="27" t="s">
        <v>503</v>
      </c>
      <c r="C471" s="27" t="s">
        <v>1665</v>
      </c>
      <c r="D471" s="27" t="s">
        <v>1674</v>
      </c>
      <c r="E471" s="27" t="s">
        <v>1680</v>
      </c>
      <c r="F471" s="32"/>
      <c r="G471" s="53">
        <v>346.13399832764401</v>
      </c>
      <c r="H471" s="30">
        <f t="shared" si="7"/>
        <v>0</v>
      </c>
    </row>
    <row r="472" spans="1:8" x14ac:dyDescent="0.25">
      <c r="A472" s="26" t="s">
        <v>919</v>
      </c>
      <c r="B472" s="27" t="s">
        <v>503</v>
      </c>
      <c r="C472" s="27" t="s">
        <v>1665</v>
      </c>
      <c r="D472" s="27" t="s">
        <v>1675</v>
      </c>
      <c r="E472" s="27" t="s">
        <v>1680</v>
      </c>
      <c r="F472" s="32"/>
      <c r="G472" s="53">
        <v>319.49139310491</v>
      </c>
      <c r="H472" s="30">
        <f t="shared" si="7"/>
        <v>0</v>
      </c>
    </row>
    <row r="473" spans="1:8" x14ac:dyDescent="0.25">
      <c r="A473" s="26" t="s">
        <v>920</v>
      </c>
      <c r="B473" s="27" t="s">
        <v>503</v>
      </c>
      <c r="C473" s="27" t="s">
        <v>1665</v>
      </c>
      <c r="D473" s="27" t="s">
        <v>1676</v>
      </c>
      <c r="E473" s="27" t="s">
        <v>1680</v>
      </c>
      <c r="F473" s="32"/>
      <c r="G473" s="53">
        <v>301.99164756755698</v>
      </c>
      <c r="H473" s="30">
        <f t="shared" si="7"/>
        <v>0</v>
      </c>
    </row>
    <row r="474" spans="1:8" x14ac:dyDescent="0.25">
      <c r="A474" s="26" t="s">
        <v>1795</v>
      </c>
      <c r="B474" s="27" t="s">
        <v>503</v>
      </c>
      <c r="C474" s="27" t="s">
        <v>1665</v>
      </c>
      <c r="D474" s="27" t="s">
        <v>1736</v>
      </c>
      <c r="E474" s="27" t="s">
        <v>1681</v>
      </c>
      <c r="F474" s="32"/>
      <c r="G474" s="53">
        <v>106.435410170072</v>
      </c>
      <c r="H474" s="30">
        <f t="shared" si="7"/>
        <v>0</v>
      </c>
    </row>
    <row r="475" spans="1:8" x14ac:dyDescent="0.25">
      <c r="A475" s="26" t="s">
        <v>921</v>
      </c>
      <c r="B475" s="27" t="s">
        <v>503</v>
      </c>
      <c r="C475" s="27" t="s">
        <v>1665</v>
      </c>
      <c r="D475" s="27" t="s">
        <v>1670</v>
      </c>
      <c r="E475" s="27" t="s">
        <v>1681</v>
      </c>
      <c r="F475" s="32"/>
      <c r="G475" s="53">
        <v>150.385542520298</v>
      </c>
      <c r="H475" s="30">
        <f t="shared" si="7"/>
        <v>0</v>
      </c>
    </row>
    <row r="476" spans="1:8" x14ac:dyDescent="0.25">
      <c r="A476" s="26" t="s">
        <v>922</v>
      </c>
      <c r="B476" s="27" t="s">
        <v>503</v>
      </c>
      <c r="C476" s="27" t="s">
        <v>1665</v>
      </c>
      <c r="D476" s="27" t="s">
        <v>1671</v>
      </c>
      <c r="E476" s="27" t="s">
        <v>1681</v>
      </c>
      <c r="F476" s="32"/>
      <c r="G476" s="53">
        <v>174.41357136900501</v>
      </c>
      <c r="H476" s="30">
        <f t="shared" si="7"/>
        <v>0</v>
      </c>
    </row>
    <row r="477" spans="1:8" x14ac:dyDescent="0.25">
      <c r="A477" s="26" t="s">
        <v>923</v>
      </c>
      <c r="B477" s="27" t="s">
        <v>503</v>
      </c>
      <c r="C477" s="27" t="s">
        <v>1665</v>
      </c>
      <c r="D477" s="27" t="s">
        <v>1672</v>
      </c>
      <c r="E477" s="27" t="s">
        <v>1681</v>
      </c>
      <c r="F477" s="32"/>
      <c r="G477" s="53">
        <v>195.03035414425099</v>
      </c>
      <c r="H477" s="30">
        <f t="shared" si="7"/>
        <v>0</v>
      </c>
    </row>
    <row r="478" spans="1:8" x14ac:dyDescent="0.25">
      <c r="A478" s="26" t="s">
        <v>924</v>
      </c>
      <c r="B478" s="27" t="s">
        <v>503</v>
      </c>
      <c r="C478" s="27" t="s">
        <v>1665</v>
      </c>
      <c r="D478" s="27" t="s">
        <v>1673</v>
      </c>
      <c r="E478" s="27" t="s">
        <v>1681</v>
      </c>
      <c r="F478" s="32"/>
      <c r="G478" s="53">
        <v>211.70704623861701</v>
      </c>
      <c r="H478" s="30">
        <f t="shared" si="7"/>
        <v>0</v>
      </c>
    </row>
    <row r="479" spans="1:8" x14ac:dyDescent="0.25">
      <c r="A479" s="26" t="s">
        <v>925</v>
      </c>
      <c r="B479" s="27" t="s">
        <v>503</v>
      </c>
      <c r="C479" s="27" t="s">
        <v>1665</v>
      </c>
      <c r="D479" s="27" t="s">
        <v>1674</v>
      </c>
      <c r="E479" s="27" t="s">
        <v>1681</v>
      </c>
      <c r="F479" s="32"/>
      <c r="G479" s="53">
        <v>214.89693027995</v>
      </c>
      <c r="H479" s="30">
        <f t="shared" si="7"/>
        <v>0</v>
      </c>
    </row>
    <row r="480" spans="1:8" x14ac:dyDescent="0.25">
      <c r="A480" s="26" t="s">
        <v>926</v>
      </c>
      <c r="B480" s="27" t="s">
        <v>503</v>
      </c>
      <c r="C480" s="27" t="s">
        <v>1665</v>
      </c>
      <c r="D480" s="27" t="s">
        <v>1675</v>
      </c>
      <c r="E480" s="27" t="s">
        <v>1681</v>
      </c>
      <c r="F480" s="32"/>
      <c r="G480" s="53">
        <v>192.213142592293</v>
      </c>
      <c r="H480" s="30">
        <f t="shared" si="7"/>
        <v>0</v>
      </c>
    </row>
    <row r="481" spans="1:8" x14ac:dyDescent="0.25">
      <c r="A481" s="26" t="s">
        <v>927</v>
      </c>
      <c r="B481" s="27" t="s">
        <v>503</v>
      </c>
      <c r="C481" s="27" t="s">
        <v>1665</v>
      </c>
      <c r="D481" s="27" t="s">
        <v>1676</v>
      </c>
      <c r="E481" s="27" t="s">
        <v>1681</v>
      </c>
      <c r="F481" s="32"/>
      <c r="G481" s="53">
        <v>214.33568898491799</v>
      </c>
      <c r="H481" s="30">
        <f t="shared" si="7"/>
        <v>0</v>
      </c>
    </row>
    <row r="482" spans="1:8" x14ac:dyDescent="0.25">
      <c r="A482" s="26" t="s">
        <v>1796</v>
      </c>
      <c r="B482" s="27" t="s">
        <v>503</v>
      </c>
      <c r="C482" s="27" t="s">
        <v>1665</v>
      </c>
      <c r="D482" s="27" t="s">
        <v>1736</v>
      </c>
      <c r="E482" s="27" t="s">
        <v>1682</v>
      </c>
      <c r="F482" s="32"/>
      <c r="G482" s="53">
        <v>110.628066834205</v>
      </c>
      <c r="H482" s="30">
        <f t="shared" si="7"/>
        <v>0</v>
      </c>
    </row>
    <row r="483" spans="1:8" x14ac:dyDescent="0.25">
      <c r="A483" s="26" t="s">
        <v>928</v>
      </c>
      <c r="B483" s="27" t="s">
        <v>503</v>
      </c>
      <c r="C483" s="27" t="s">
        <v>1665</v>
      </c>
      <c r="D483" s="27" t="s">
        <v>1670</v>
      </c>
      <c r="E483" s="27" t="s">
        <v>1682</v>
      </c>
      <c r="F483" s="32"/>
      <c r="G483" s="53">
        <v>155.38255107034399</v>
      </c>
      <c r="H483" s="30">
        <f t="shared" si="7"/>
        <v>0</v>
      </c>
    </row>
    <row r="484" spans="1:8" x14ac:dyDescent="0.25">
      <c r="A484" s="26" t="s">
        <v>929</v>
      </c>
      <c r="B484" s="27" t="s">
        <v>503</v>
      </c>
      <c r="C484" s="27" t="s">
        <v>1665</v>
      </c>
      <c r="D484" s="27" t="s">
        <v>1671</v>
      </c>
      <c r="E484" s="27" t="s">
        <v>1682</v>
      </c>
      <c r="F484" s="32"/>
      <c r="G484" s="53">
        <v>186.03749611214201</v>
      </c>
      <c r="H484" s="30">
        <f t="shared" si="7"/>
        <v>0</v>
      </c>
    </row>
    <row r="485" spans="1:8" x14ac:dyDescent="0.25">
      <c r="A485" s="26" t="s">
        <v>930</v>
      </c>
      <c r="B485" s="27" t="s">
        <v>503</v>
      </c>
      <c r="C485" s="27" t="s">
        <v>1665</v>
      </c>
      <c r="D485" s="27" t="s">
        <v>1672</v>
      </c>
      <c r="E485" s="27" t="s">
        <v>1682</v>
      </c>
      <c r="F485" s="32"/>
      <c r="G485" s="53">
        <v>201.47656531215699</v>
      </c>
      <c r="H485" s="30">
        <f t="shared" si="7"/>
        <v>0</v>
      </c>
    </row>
    <row r="486" spans="1:8" x14ac:dyDescent="0.25">
      <c r="A486" s="26" t="s">
        <v>931</v>
      </c>
      <c r="B486" s="27" t="s">
        <v>503</v>
      </c>
      <c r="C486" s="27" t="s">
        <v>1665</v>
      </c>
      <c r="D486" s="27" t="s">
        <v>1673</v>
      </c>
      <c r="E486" s="27" t="s">
        <v>1682</v>
      </c>
      <c r="F486" s="32"/>
      <c r="G486" s="53">
        <v>224.63697982052599</v>
      </c>
      <c r="H486" s="30">
        <f t="shared" si="7"/>
        <v>0</v>
      </c>
    </row>
    <row r="487" spans="1:8" x14ac:dyDescent="0.25">
      <c r="A487" s="26" t="s">
        <v>932</v>
      </c>
      <c r="B487" s="27" t="s">
        <v>503</v>
      </c>
      <c r="C487" s="27" t="s">
        <v>1665</v>
      </c>
      <c r="D487" s="27" t="s">
        <v>1674</v>
      </c>
      <c r="E487" s="27" t="s">
        <v>1682</v>
      </c>
      <c r="F487" s="32"/>
      <c r="G487" s="53">
        <v>302.54355775811001</v>
      </c>
      <c r="H487" s="30">
        <f t="shared" si="7"/>
        <v>0</v>
      </c>
    </row>
    <row r="488" spans="1:8" x14ac:dyDescent="0.25">
      <c r="A488" s="26" t="s">
        <v>933</v>
      </c>
      <c r="B488" s="27" t="s">
        <v>503</v>
      </c>
      <c r="C488" s="27" t="s">
        <v>1665</v>
      </c>
      <c r="D488" s="27" t="s">
        <v>1675</v>
      </c>
      <c r="E488" s="27" t="s">
        <v>1682</v>
      </c>
      <c r="F488" s="32"/>
      <c r="G488" s="53">
        <v>259.29155228511098</v>
      </c>
      <c r="H488" s="30">
        <f t="shared" si="7"/>
        <v>0</v>
      </c>
    </row>
    <row r="489" spans="1:8" x14ac:dyDescent="0.25">
      <c r="A489" s="26" t="s">
        <v>934</v>
      </c>
      <c r="B489" s="27" t="s">
        <v>503</v>
      </c>
      <c r="C489" s="27" t="s">
        <v>1665</v>
      </c>
      <c r="D489" s="27" t="s">
        <v>1676</v>
      </c>
      <c r="E489" s="27" t="s">
        <v>1682</v>
      </c>
      <c r="F489" s="32"/>
      <c r="G489" s="53">
        <v>224.78339252618699</v>
      </c>
      <c r="H489" s="30">
        <f t="shared" si="7"/>
        <v>0</v>
      </c>
    </row>
    <row r="490" spans="1:8" x14ac:dyDescent="0.25">
      <c r="A490" s="26" t="s">
        <v>1797</v>
      </c>
      <c r="B490" s="27" t="s">
        <v>503</v>
      </c>
      <c r="C490" s="27" t="s">
        <v>1665</v>
      </c>
      <c r="D490" s="27" t="s">
        <v>1736</v>
      </c>
      <c r="E490" s="27" t="s">
        <v>1683</v>
      </c>
      <c r="F490" s="32"/>
      <c r="G490" s="53">
        <v>118.951283468098</v>
      </c>
      <c r="H490" s="30">
        <f t="shared" si="7"/>
        <v>0</v>
      </c>
    </row>
    <row r="491" spans="1:8" x14ac:dyDescent="0.25">
      <c r="A491" s="26" t="s">
        <v>935</v>
      </c>
      <c r="B491" s="27" t="s">
        <v>503</v>
      </c>
      <c r="C491" s="27" t="s">
        <v>1665</v>
      </c>
      <c r="D491" s="27" t="s">
        <v>1670</v>
      </c>
      <c r="E491" s="27" t="s">
        <v>1683</v>
      </c>
      <c r="F491" s="32"/>
      <c r="G491" s="53">
        <v>164.26084914152699</v>
      </c>
      <c r="H491" s="30">
        <f t="shared" si="7"/>
        <v>0</v>
      </c>
    </row>
    <row r="492" spans="1:8" x14ac:dyDescent="0.25">
      <c r="A492" s="26" t="s">
        <v>936</v>
      </c>
      <c r="B492" s="27" t="s">
        <v>503</v>
      </c>
      <c r="C492" s="27" t="s">
        <v>1665</v>
      </c>
      <c r="D492" s="27" t="s">
        <v>1671</v>
      </c>
      <c r="E492" s="27" t="s">
        <v>1683</v>
      </c>
      <c r="F492" s="32"/>
      <c r="G492" s="53">
        <v>193.510272111825</v>
      </c>
      <c r="H492" s="30">
        <f t="shared" si="7"/>
        <v>0</v>
      </c>
    </row>
    <row r="493" spans="1:8" x14ac:dyDescent="0.25">
      <c r="A493" s="26" t="s">
        <v>937</v>
      </c>
      <c r="B493" s="27" t="s">
        <v>503</v>
      </c>
      <c r="C493" s="27" t="s">
        <v>1665</v>
      </c>
      <c r="D493" s="27" t="s">
        <v>1672</v>
      </c>
      <c r="E493" s="27" t="s">
        <v>1683</v>
      </c>
      <c r="F493" s="32"/>
      <c r="G493" s="53">
        <v>219.26614922652001</v>
      </c>
      <c r="H493" s="30">
        <f t="shared" si="7"/>
        <v>0</v>
      </c>
    </row>
    <row r="494" spans="1:8" x14ac:dyDescent="0.25">
      <c r="A494" s="26" t="s">
        <v>938</v>
      </c>
      <c r="B494" s="27" t="s">
        <v>503</v>
      </c>
      <c r="C494" s="27" t="s">
        <v>1665</v>
      </c>
      <c r="D494" s="27" t="s">
        <v>1673</v>
      </c>
      <c r="E494" s="27" t="s">
        <v>1683</v>
      </c>
      <c r="F494" s="32"/>
      <c r="G494" s="53">
        <v>241.97768769011199</v>
      </c>
      <c r="H494" s="30">
        <f t="shared" si="7"/>
        <v>0</v>
      </c>
    </row>
    <row r="495" spans="1:8" x14ac:dyDescent="0.25">
      <c r="A495" s="26" t="s">
        <v>939</v>
      </c>
      <c r="B495" s="27" t="s">
        <v>503</v>
      </c>
      <c r="C495" s="27" t="s">
        <v>1665</v>
      </c>
      <c r="D495" s="27" t="s">
        <v>1674</v>
      </c>
      <c r="E495" s="27" t="s">
        <v>1683</v>
      </c>
      <c r="F495" s="32"/>
      <c r="G495" s="53">
        <v>268.72058987229701</v>
      </c>
      <c r="H495" s="30">
        <f t="shared" si="7"/>
        <v>0</v>
      </c>
    </row>
    <row r="496" spans="1:8" x14ac:dyDescent="0.25">
      <c r="A496" s="26" t="s">
        <v>940</v>
      </c>
      <c r="B496" s="27" t="s">
        <v>503</v>
      </c>
      <c r="C496" s="27" t="s">
        <v>1665</v>
      </c>
      <c r="D496" s="27" t="s">
        <v>1675</v>
      </c>
      <c r="E496" s="27" t="s">
        <v>1683</v>
      </c>
      <c r="F496" s="32"/>
      <c r="G496" s="53">
        <v>221.33939307710301</v>
      </c>
      <c r="H496" s="30">
        <f t="shared" si="7"/>
        <v>0</v>
      </c>
    </row>
    <row r="497" spans="1:8" x14ac:dyDescent="0.25">
      <c r="A497" s="26" t="s">
        <v>941</v>
      </c>
      <c r="B497" s="27" t="s">
        <v>503</v>
      </c>
      <c r="C497" s="27" t="s">
        <v>1665</v>
      </c>
      <c r="D497" s="27" t="s">
        <v>1676</v>
      </c>
      <c r="E497" s="27" t="s">
        <v>1683</v>
      </c>
      <c r="F497" s="32"/>
      <c r="G497" s="53">
        <v>235.18231507979701</v>
      </c>
      <c r="H497" s="30">
        <f t="shared" si="7"/>
        <v>0</v>
      </c>
    </row>
    <row r="498" spans="1:8" x14ac:dyDescent="0.25">
      <c r="A498" s="26" t="s">
        <v>1798</v>
      </c>
      <c r="B498" s="27" t="s">
        <v>503</v>
      </c>
      <c r="C498" s="27" t="s">
        <v>1665</v>
      </c>
      <c r="D498" s="27" t="s">
        <v>1736</v>
      </c>
      <c r="E498" s="27" t="s">
        <v>1684</v>
      </c>
      <c r="F498" s="32"/>
      <c r="G498" s="53">
        <v>137.011018532479</v>
      </c>
      <c r="H498" s="30">
        <f t="shared" si="7"/>
        <v>0</v>
      </c>
    </row>
    <row r="499" spans="1:8" x14ac:dyDescent="0.25">
      <c r="A499" s="26" t="s">
        <v>942</v>
      </c>
      <c r="B499" s="27" t="s">
        <v>503</v>
      </c>
      <c r="C499" s="27" t="s">
        <v>1665</v>
      </c>
      <c r="D499" s="27" t="s">
        <v>1670</v>
      </c>
      <c r="E499" s="27" t="s">
        <v>1684</v>
      </c>
      <c r="F499" s="32"/>
      <c r="G499" s="53">
        <v>184.78444430523101</v>
      </c>
      <c r="H499" s="30">
        <f t="shared" si="7"/>
        <v>0</v>
      </c>
    </row>
    <row r="500" spans="1:8" x14ac:dyDescent="0.25">
      <c r="A500" s="26" t="s">
        <v>943</v>
      </c>
      <c r="B500" s="27" t="s">
        <v>503</v>
      </c>
      <c r="C500" s="27" t="s">
        <v>1665</v>
      </c>
      <c r="D500" s="27" t="s">
        <v>1671</v>
      </c>
      <c r="E500" s="27" t="s">
        <v>1684</v>
      </c>
      <c r="F500" s="32"/>
      <c r="G500" s="53">
        <v>209.61390358942</v>
      </c>
      <c r="H500" s="30">
        <f t="shared" si="7"/>
        <v>0</v>
      </c>
    </row>
    <row r="501" spans="1:8" x14ac:dyDescent="0.25">
      <c r="A501" s="26" t="s">
        <v>944</v>
      </c>
      <c r="B501" s="27" t="s">
        <v>503</v>
      </c>
      <c r="C501" s="27" t="s">
        <v>1665</v>
      </c>
      <c r="D501" s="27" t="s">
        <v>1672</v>
      </c>
      <c r="E501" s="27" t="s">
        <v>1684</v>
      </c>
      <c r="F501" s="32"/>
      <c r="G501" s="53">
        <v>229.95381215133099</v>
      </c>
      <c r="H501" s="30">
        <f t="shared" si="7"/>
        <v>0</v>
      </c>
    </row>
    <row r="502" spans="1:8" x14ac:dyDescent="0.25">
      <c r="A502" s="26" t="s">
        <v>945</v>
      </c>
      <c r="B502" s="27" t="s">
        <v>503</v>
      </c>
      <c r="C502" s="27" t="s">
        <v>1665</v>
      </c>
      <c r="D502" s="27" t="s">
        <v>1673</v>
      </c>
      <c r="E502" s="27" t="s">
        <v>1684</v>
      </c>
      <c r="F502" s="32"/>
      <c r="G502" s="53">
        <v>251.15246811622399</v>
      </c>
      <c r="H502" s="30">
        <f t="shared" si="7"/>
        <v>0</v>
      </c>
    </row>
    <row r="503" spans="1:8" x14ac:dyDescent="0.25">
      <c r="A503" s="26" t="s">
        <v>946</v>
      </c>
      <c r="B503" s="27" t="s">
        <v>503</v>
      </c>
      <c r="C503" s="27" t="s">
        <v>1665</v>
      </c>
      <c r="D503" s="27" t="s">
        <v>1674</v>
      </c>
      <c r="E503" s="27" t="s">
        <v>1684</v>
      </c>
      <c r="F503" s="32"/>
      <c r="G503" s="53">
        <v>297.43130383398801</v>
      </c>
      <c r="H503" s="30">
        <f t="shared" si="7"/>
        <v>0</v>
      </c>
    </row>
    <row r="504" spans="1:8" x14ac:dyDescent="0.25">
      <c r="A504" s="26" t="s">
        <v>947</v>
      </c>
      <c r="B504" s="27" t="s">
        <v>503</v>
      </c>
      <c r="C504" s="27" t="s">
        <v>1665</v>
      </c>
      <c r="D504" s="27" t="s">
        <v>1675</v>
      </c>
      <c r="E504" s="27" t="s">
        <v>1684</v>
      </c>
      <c r="F504" s="32"/>
      <c r="G504" s="53">
        <v>269.85184397136197</v>
      </c>
      <c r="H504" s="30">
        <f t="shared" si="7"/>
        <v>0</v>
      </c>
    </row>
    <row r="505" spans="1:8" x14ac:dyDescent="0.25">
      <c r="A505" s="26" t="s">
        <v>948</v>
      </c>
      <c r="B505" s="27" t="s">
        <v>503</v>
      </c>
      <c r="C505" s="27" t="s">
        <v>1665</v>
      </c>
      <c r="D505" s="27" t="s">
        <v>1676</v>
      </c>
      <c r="E505" s="27" t="s">
        <v>1684</v>
      </c>
      <c r="F505" s="32"/>
      <c r="G505" s="53">
        <v>257.38680672368099</v>
      </c>
      <c r="H505" s="30">
        <f t="shared" si="7"/>
        <v>0</v>
      </c>
    </row>
    <row r="506" spans="1:8" x14ac:dyDescent="0.25">
      <c r="A506" s="26" t="s">
        <v>1799</v>
      </c>
      <c r="B506" s="27" t="s">
        <v>503</v>
      </c>
      <c r="C506" s="27" t="s">
        <v>1665</v>
      </c>
      <c r="D506" s="27" t="s">
        <v>1736</v>
      </c>
      <c r="E506" s="27" t="s">
        <v>1685</v>
      </c>
      <c r="F506" s="32"/>
      <c r="G506" s="53">
        <v>99.091388066619501</v>
      </c>
      <c r="H506" s="30">
        <f t="shared" si="7"/>
        <v>0</v>
      </c>
    </row>
    <row r="507" spans="1:8" x14ac:dyDescent="0.25">
      <c r="A507" s="26" t="s">
        <v>949</v>
      </c>
      <c r="B507" s="27" t="s">
        <v>503</v>
      </c>
      <c r="C507" s="27" t="s">
        <v>1665</v>
      </c>
      <c r="D507" s="27" t="s">
        <v>1670</v>
      </c>
      <c r="E507" s="27" t="s">
        <v>1685</v>
      </c>
      <c r="F507" s="32"/>
      <c r="G507" s="53">
        <v>135.98837227006601</v>
      </c>
      <c r="H507" s="30">
        <f t="shared" si="7"/>
        <v>0</v>
      </c>
    </row>
    <row r="508" spans="1:8" x14ac:dyDescent="0.25">
      <c r="A508" s="26" t="s">
        <v>950</v>
      </c>
      <c r="B508" s="27" t="s">
        <v>503</v>
      </c>
      <c r="C508" s="27" t="s">
        <v>1665</v>
      </c>
      <c r="D508" s="27" t="s">
        <v>1671</v>
      </c>
      <c r="E508" s="27" t="s">
        <v>1685</v>
      </c>
      <c r="F508" s="32"/>
      <c r="G508" s="53">
        <v>160.18808341719799</v>
      </c>
      <c r="H508" s="30">
        <f t="shared" si="7"/>
        <v>0</v>
      </c>
    </row>
    <row r="509" spans="1:8" x14ac:dyDescent="0.25">
      <c r="A509" s="26" t="s">
        <v>951</v>
      </c>
      <c r="B509" s="27" t="s">
        <v>503</v>
      </c>
      <c r="C509" s="27" t="s">
        <v>1665</v>
      </c>
      <c r="D509" s="27" t="s">
        <v>1672</v>
      </c>
      <c r="E509" s="27" t="s">
        <v>1685</v>
      </c>
      <c r="F509" s="32"/>
      <c r="G509" s="53">
        <v>181.50510936127799</v>
      </c>
      <c r="H509" s="30">
        <f t="shared" si="7"/>
        <v>0</v>
      </c>
    </row>
    <row r="510" spans="1:8" x14ac:dyDescent="0.25">
      <c r="A510" s="26" t="s">
        <v>952</v>
      </c>
      <c r="B510" s="27" t="s">
        <v>503</v>
      </c>
      <c r="C510" s="27" t="s">
        <v>1665</v>
      </c>
      <c r="D510" s="27" t="s">
        <v>1673</v>
      </c>
      <c r="E510" s="27" t="s">
        <v>1685</v>
      </c>
      <c r="F510" s="32"/>
      <c r="G510" s="53">
        <v>196.861520453639</v>
      </c>
      <c r="H510" s="30">
        <f t="shared" si="7"/>
        <v>0</v>
      </c>
    </row>
    <row r="511" spans="1:8" x14ac:dyDescent="0.25">
      <c r="A511" s="26" t="s">
        <v>953</v>
      </c>
      <c r="B511" s="27" t="s">
        <v>503</v>
      </c>
      <c r="C511" s="27" t="s">
        <v>1665</v>
      </c>
      <c r="D511" s="27" t="s">
        <v>1674</v>
      </c>
      <c r="E511" s="27" t="s">
        <v>1685</v>
      </c>
      <c r="F511" s="32"/>
      <c r="G511" s="53">
        <v>209.93237028659499</v>
      </c>
      <c r="H511" s="30">
        <f t="shared" si="7"/>
        <v>0</v>
      </c>
    </row>
    <row r="512" spans="1:8" x14ac:dyDescent="0.25">
      <c r="A512" s="26" t="s">
        <v>954</v>
      </c>
      <c r="B512" s="27" t="s">
        <v>503</v>
      </c>
      <c r="C512" s="27" t="s">
        <v>1665</v>
      </c>
      <c r="D512" s="27" t="s">
        <v>1675</v>
      </c>
      <c r="E512" s="27" t="s">
        <v>1685</v>
      </c>
      <c r="F512" s="32"/>
      <c r="G512" s="53">
        <v>188.99795517681201</v>
      </c>
      <c r="H512" s="30">
        <f t="shared" si="7"/>
        <v>0</v>
      </c>
    </row>
    <row r="513" spans="1:8" x14ac:dyDescent="0.25">
      <c r="A513" s="26" t="s">
        <v>955</v>
      </c>
      <c r="B513" s="27" t="s">
        <v>503</v>
      </c>
      <c r="C513" s="27" t="s">
        <v>1665</v>
      </c>
      <c r="D513" s="27" t="s">
        <v>1676</v>
      </c>
      <c r="E513" s="27" t="s">
        <v>1685</v>
      </c>
      <c r="F513" s="32"/>
      <c r="G513" s="53">
        <v>202.18226129074401</v>
      </c>
      <c r="H513" s="30">
        <f t="shared" si="7"/>
        <v>0</v>
      </c>
    </row>
    <row r="514" spans="1:8" x14ac:dyDescent="0.25">
      <c r="A514" s="26" t="s">
        <v>1800</v>
      </c>
      <c r="B514" s="27" t="s">
        <v>1659</v>
      </c>
      <c r="C514" s="27" t="s">
        <v>1666</v>
      </c>
      <c r="D514" s="27" t="s">
        <v>1736</v>
      </c>
      <c r="E514" s="27" t="s">
        <v>1678</v>
      </c>
      <c r="F514" s="32"/>
      <c r="G514" s="53">
        <v>139.82903874279199</v>
      </c>
      <c r="H514" s="30">
        <f t="shared" ref="H514:H577" si="8">G514*F514</f>
        <v>0</v>
      </c>
    </row>
    <row r="515" spans="1:8" x14ac:dyDescent="0.25">
      <c r="A515" s="26" t="s">
        <v>956</v>
      </c>
      <c r="B515" s="27" t="s">
        <v>1659</v>
      </c>
      <c r="C515" s="27" t="s">
        <v>1666</v>
      </c>
      <c r="D515" s="27" t="s">
        <v>1670</v>
      </c>
      <c r="E515" s="27" t="s">
        <v>1678</v>
      </c>
      <c r="F515" s="32"/>
      <c r="G515" s="53">
        <v>198.75405771485001</v>
      </c>
      <c r="H515" s="30">
        <f t="shared" si="8"/>
        <v>0</v>
      </c>
    </row>
    <row r="516" spans="1:8" x14ac:dyDescent="0.25">
      <c r="A516" s="26" t="s">
        <v>957</v>
      </c>
      <c r="B516" s="27" t="s">
        <v>1659</v>
      </c>
      <c r="C516" s="27" t="s">
        <v>1666</v>
      </c>
      <c r="D516" s="27" t="s">
        <v>1671</v>
      </c>
      <c r="E516" s="27" t="s">
        <v>1678</v>
      </c>
      <c r="F516" s="32"/>
      <c r="G516" s="53">
        <v>243.74525618601001</v>
      </c>
      <c r="H516" s="30">
        <f t="shared" si="8"/>
        <v>0</v>
      </c>
    </row>
    <row r="517" spans="1:8" x14ac:dyDescent="0.25">
      <c r="A517" s="26" t="s">
        <v>958</v>
      </c>
      <c r="B517" s="27" t="s">
        <v>1659</v>
      </c>
      <c r="C517" s="27" t="s">
        <v>1666</v>
      </c>
      <c r="D517" s="27" t="s">
        <v>1672</v>
      </c>
      <c r="E517" s="27" t="s">
        <v>1678</v>
      </c>
      <c r="F517" s="32"/>
      <c r="G517" s="53">
        <v>292.10366360074403</v>
      </c>
      <c r="H517" s="30">
        <f t="shared" si="8"/>
        <v>0</v>
      </c>
    </row>
    <row r="518" spans="1:8" x14ac:dyDescent="0.25">
      <c r="A518" s="26" t="s">
        <v>959</v>
      </c>
      <c r="B518" s="27" t="s">
        <v>1659</v>
      </c>
      <c r="C518" s="27" t="s">
        <v>1666</v>
      </c>
      <c r="D518" s="27" t="s">
        <v>1673</v>
      </c>
      <c r="E518" s="27" t="s">
        <v>1678</v>
      </c>
      <c r="F518" s="32"/>
      <c r="G518" s="53">
        <v>323.03675956425599</v>
      </c>
      <c r="H518" s="30">
        <f t="shared" si="8"/>
        <v>0</v>
      </c>
    </row>
    <row r="519" spans="1:8" x14ac:dyDescent="0.25">
      <c r="A519" s="26" t="s">
        <v>960</v>
      </c>
      <c r="B519" s="27" t="s">
        <v>1659</v>
      </c>
      <c r="C519" s="27" t="s">
        <v>1666</v>
      </c>
      <c r="D519" s="27" t="s">
        <v>1674</v>
      </c>
      <c r="E519" s="27" t="s">
        <v>1678</v>
      </c>
      <c r="F519" s="32"/>
      <c r="G519" s="53">
        <v>363.07306439835202</v>
      </c>
      <c r="H519" s="30">
        <f t="shared" si="8"/>
        <v>0</v>
      </c>
    </row>
    <row r="520" spans="1:8" x14ac:dyDescent="0.25">
      <c r="A520" s="26" t="s">
        <v>961</v>
      </c>
      <c r="B520" s="27" t="s">
        <v>1659</v>
      </c>
      <c r="C520" s="27" t="s">
        <v>1666</v>
      </c>
      <c r="D520" s="27" t="s">
        <v>1675</v>
      </c>
      <c r="E520" s="27" t="s">
        <v>1678</v>
      </c>
      <c r="F520" s="32"/>
      <c r="G520" s="53">
        <v>314.83497761732599</v>
      </c>
      <c r="H520" s="30">
        <f t="shared" si="8"/>
        <v>0</v>
      </c>
    </row>
    <row r="521" spans="1:8" x14ac:dyDescent="0.25">
      <c r="A521" s="26" t="s">
        <v>962</v>
      </c>
      <c r="B521" s="27" t="s">
        <v>1659</v>
      </c>
      <c r="C521" s="27" t="s">
        <v>1666</v>
      </c>
      <c r="D521" s="27" t="s">
        <v>1676</v>
      </c>
      <c r="E521" s="27" t="s">
        <v>1678</v>
      </c>
      <c r="F521" s="32"/>
      <c r="G521" s="53">
        <v>304.90045915918603</v>
      </c>
      <c r="H521" s="30">
        <f t="shared" si="8"/>
        <v>0</v>
      </c>
    </row>
    <row r="522" spans="1:8" x14ac:dyDescent="0.25">
      <c r="A522" s="26" t="s">
        <v>1801</v>
      </c>
      <c r="B522" s="27" t="s">
        <v>1659</v>
      </c>
      <c r="C522" s="27" t="s">
        <v>1666</v>
      </c>
      <c r="D522" s="27" t="s">
        <v>1736</v>
      </c>
      <c r="E522" s="27" t="s">
        <v>1679</v>
      </c>
      <c r="F522" s="32"/>
      <c r="G522" s="53">
        <v>263.70322789238901</v>
      </c>
      <c r="H522" s="30">
        <f t="shared" si="8"/>
        <v>0</v>
      </c>
    </row>
    <row r="523" spans="1:8" x14ac:dyDescent="0.25">
      <c r="A523" s="26" t="s">
        <v>963</v>
      </c>
      <c r="B523" s="27" t="s">
        <v>1659</v>
      </c>
      <c r="C523" s="27" t="s">
        <v>1666</v>
      </c>
      <c r="D523" s="27" t="s">
        <v>1670</v>
      </c>
      <c r="E523" s="27" t="s">
        <v>1679</v>
      </c>
      <c r="F523" s="32"/>
      <c r="G523" s="53">
        <v>354.03008932569099</v>
      </c>
      <c r="H523" s="30">
        <f t="shared" si="8"/>
        <v>0</v>
      </c>
    </row>
    <row r="524" spans="1:8" x14ac:dyDescent="0.25">
      <c r="A524" s="26" t="s">
        <v>964</v>
      </c>
      <c r="B524" s="27" t="s">
        <v>1659</v>
      </c>
      <c r="C524" s="27" t="s">
        <v>1666</v>
      </c>
      <c r="D524" s="27" t="s">
        <v>1671</v>
      </c>
      <c r="E524" s="27" t="s">
        <v>1679</v>
      </c>
      <c r="F524" s="32"/>
      <c r="G524" s="53">
        <v>414.82783201039899</v>
      </c>
      <c r="H524" s="30">
        <f t="shared" si="8"/>
        <v>0</v>
      </c>
    </row>
    <row r="525" spans="1:8" x14ac:dyDescent="0.25">
      <c r="A525" s="26" t="s">
        <v>965</v>
      </c>
      <c r="B525" s="27" t="s">
        <v>1659</v>
      </c>
      <c r="C525" s="27" t="s">
        <v>1666</v>
      </c>
      <c r="D525" s="27" t="s">
        <v>1672</v>
      </c>
      <c r="E525" s="27" t="s">
        <v>1679</v>
      </c>
      <c r="F525" s="32"/>
      <c r="G525" s="53">
        <v>463.51843359884901</v>
      </c>
      <c r="H525" s="30">
        <f t="shared" si="8"/>
        <v>0</v>
      </c>
    </row>
    <row r="526" spans="1:8" x14ac:dyDescent="0.25">
      <c r="A526" s="26" t="s">
        <v>966</v>
      </c>
      <c r="B526" s="27" t="s">
        <v>1659</v>
      </c>
      <c r="C526" s="27" t="s">
        <v>1666</v>
      </c>
      <c r="D526" s="27" t="s">
        <v>1673</v>
      </c>
      <c r="E526" s="27" t="s">
        <v>1679</v>
      </c>
      <c r="F526" s="32"/>
      <c r="G526" s="53">
        <v>519.34094641934996</v>
      </c>
      <c r="H526" s="30">
        <f t="shared" si="8"/>
        <v>0</v>
      </c>
    </row>
    <row r="527" spans="1:8" x14ac:dyDescent="0.25">
      <c r="A527" s="26" t="s">
        <v>967</v>
      </c>
      <c r="B527" s="27" t="s">
        <v>1659</v>
      </c>
      <c r="C527" s="27" t="s">
        <v>1666</v>
      </c>
      <c r="D527" s="27" t="s">
        <v>1674</v>
      </c>
      <c r="E527" s="27" t="s">
        <v>1679</v>
      </c>
      <c r="F527" s="32"/>
      <c r="G527" s="53">
        <v>642.40583790953497</v>
      </c>
      <c r="H527" s="30">
        <f t="shared" si="8"/>
        <v>0</v>
      </c>
    </row>
    <row r="528" spans="1:8" x14ac:dyDescent="0.25">
      <c r="A528" s="26" t="s">
        <v>968</v>
      </c>
      <c r="B528" s="27" t="s">
        <v>1659</v>
      </c>
      <c r="C528" s="27" t="s">
        <v>1666</v>
      </c>
      <c r="D528" s="27" t="s">
        <v>1675</v>
      </c>
      <c r="E528" s="27" t="s">
        <v>1679</v>
      </c>
      <c r="F528" s="32"/>
      <c r="G528" s="53">
        <v>579.93027247377802</v>
      </c>
      <c r="H528" s="30">
        <f t="shared" si="8"/>
        <v>0</v>
      </c>
    </row>
    <row r="529" spans="1:8" x14ac:dyDescent="0.25">
      <c r="A529" s="26" t="s">
        <v>969</v>
      </c>
      <c r="B529" s="27" t="s">
        <v>1659</v>
      </c>
      <c r="C529" s="27" t="s">
        <v>1666</v>
      </c>
      <c r="D529" s="27" t="s">
        <v>1676</v>
      </c>
      <c r="E529" s="27" t="s">
        <v>1679</v>
      </c>
      <c r="F529" s="32"/>
      <c r="G529" s="53">
        <v>489.53334480958699</v>
      </c>
      <c r="H529" s="30">
        <f t="shared" si="8"/>
        <v>0</v>
      </c>
    </row>
    <row r="530" spans="1:8" x14ac:dyDescent="0.25">
      <c r="A530" s="26" t="s">
        <v>1802</v>
      </c>
      <c r="B530" s="27" t="s">
        <v>1659</v>
      </c>
      <c r="C530" s="27" t="s">
        <v>1666</v>
      </c>
      <c r="D530" s="27" t="s">
        <v>1736</v>
      </c>
      <c r="E530" s="27" t="s">
        <v>1680</v>
      </c>
      <c r="F530" s="32"/>
      <c r="G530" s="53">
        <v>212.53097565281001</v>
      </c>
      <c r="H530" s="30">
        <f t="shared" si="8"/>
        <v>0</v>
      </c>
    </row>
    <row r="531" spans="1:8" x14ac:dyDescent="0.25">
      <c r="A531" s="26" t="s">
        <v>970</v>
      </c>
      <c r="B531" s="27" t="s">
        <v>1659</v>
      </c>
      <c r="C531" s="27" t="s">
        <v>1666</v>
      </c>
      <c r="D531" s="27" t="s">
        <v>1670</v>
      </c>
      <c r="E531" s="27" t="s">
        <v>1680</v>
      </c>
      <c r="F531" s="32"/>
      <c r="G531" s="53">
        <v>286.33156432677498</v>
      </c>
      <c r="H531" s="30">
        <f t="shared" si="8"/>
        <v>0</v>
      </c>
    </row>
    <row r="532" spans="1:8" x14ac:dyDescent="0.25">
      <c r="A532" s="26" t="s">
        <v>971</v>
      </c>
      <c r="B532" s="27" t="s">
        <v>1659</v>
      </c>
      <c r="C532" s="27" t="s">
        <v>1666</v>
      </c>
      <c r="D532" s="27" t="s">
        <v>1671</v>
      </c>
      <c r="E532" s="27" t="s">
        <v>1680</v>
      </c>
      <c r="F532" s="32"/>
      <c r="G532" s="53">
        <v>335.53183996963497</v>
      </c>
      <c r="H532" s="30">
        <f t="shared" si="8"/>
        <v>0</v>
      </c>
    </row>
    <row r="533" spans="1:8" x14ac:dyDescent="0.25">
      <c r="A533" s="26" t="s">
        <v>972</v>
      </c>
      <c r="B533" s="27" t="s">
        <v>1659</v>
      </c>
      <c r="C533" s="27" t="s">
        <v>1666</v>
      </c>
      <c r="D533" s="27" t="s">
        <v>1672</v>
      </c>
      <c r="E533" s="27" t="s">
        <v>1680</v>
      </c>
      <c r="F533" s="32"/>
      <c r="G533" s="53">
        <v>388.905143899807</v>
      </c>
      <c r="H533" s="30">
        <f t="shared" si="8"/>
        <v>0</v>
      </c>
    </row>
    <row r="534" spans="1:8" x14ac:dyDescent="0.25">
      <c r="A534" s="26" t="s">
        <v>973</v>
      </c>
      <c r="B534" s="27" t="s">
        <v>1659</v>
      </c>
      <c r="C534" s="27" t="s">
        <v>1666</v>
      </c>
      <c r="D534" s="27" t="s">
        <v>1673</v>
      </c>
      <c r="E534" s="27" t="s">
        <v>1680</v>
      </c>
      <c r="F534" s="32"/>
      <c r="G534" s="53">
        <v>446.48529184804403</v>
      </c>
      <c r="H534" s="30">
        <f t="shared" si="8"/>
        <v>0</v>
      </c>
    </row>
    <row r="535" spans="1:8" x14ac:dyDescent="0.25">
      <c r="A535" s="26" t="s">
        <v>974</v>
      </c>
      <c r="B535" s="27" t="s">
        <v>1659</v>
      </c>
      <c r="C535" s="27" t="s">
        <v>1666</v>
      </c>
      <c r="D535" s="27" t="s">
        <v>1674</v>
      </c>
      <c r="E535" s="27" t="s">
        <v>1680</v>
      </c>
      <c r="F535" s="32"/>
      <c r="G535" s="53">
        <v>490.566787650099</v>
      </c>
      <c r="H535" s="30">
        <f t="shared" si="8"/>
        <v>0</v>
      </c>
    </row>
    <row r="536" spans="1:8" x14ac:dyDescent="0.25">
      <c r="A536" s="26" t="s">
        <v>975</v>
      </c>
      <c r="B536" s="27" t="s">
        <v>1659</v>
      </c>
      <c r="C536" s="27" t="s">
        <v>1666</v>
      </c>
      <c r="D536" s="27" t="s">
        <v>1675</v>
      </c>
      <c r="E536" s="27" t="s">
        <v>1680</v>
      </c>
      <c r="F536" s="32"/>
      <c r="G536" s="53">
        <v>449.52530338377898</v>
      </c>
      <c r="H536" s="30">
        <f t="shared" si="8"/>
        <v>0</v>
      </c>
    </row>
    <row r="537" spans="1:8" x14ac:dyDescent="0.25">
      <c r="A537" s="26" t="s">
        <v>976</v>
      </c>
      <c r="B537" s="27" t="s">
        <v>1659</v>
      </c>
      <c r="C537" s="27" t="s">
        <v>1666</v>
      </c>
      <c r="D537" s="27" t="s">
        <v>1676</v>
      </c>
      <c r="E537" s="27" t="s">
        <v>1680</v>
      </c>
      <c r="F537" s="32"/>
      <c r="G537" s="53">
        <v>421.86633355590902</v>
      </c>
      <c r="H537" s="30">
        <f t="shared" si="8"/>
        <v>0</v>
      </c>
    </row>
    <row r="538" spans="1:8" x14ac:dyDescent="0.25">
      <c r="A538" s="26" t="s">
        <v>1803</v>
      </c>
      <c r="B538" s="27" t="s">
        <v>1659</v>
      </c>
      <c r="C538" s="27" t="s">
        <v>1666</v>
      </c>
      <c r="D538" s="27" t="s">
        <v>1736</v>
      </c>
      <c r="E538" s="27" t="s">
        <v>1681</v>
      </c>
      <c r="F538" s="32"/>
      <c r="G538" s="53">
        <v>143.34394099976299</v>
      </c>
      <c r="H538" s="30">
        <f t="shared" si="8"/>
        <v>0</v>
      </c>
    </row>
    <row r="539" spans="1:8" x14ac:dyDescent="0.25">
      <c r="A539" s="26" t="s">
        <v>977</v>
      </c>
      <c r="B539" s="27" t="s">
        <v>1659</v>
      </c>
      <c r="C539" s="27" t="s">
        <v>1666</v>
      </c>
      <c r="D539" s="27" t="s">
        <v>1670</v>
      </c>
      <c r="E539" s="27" t="s">
        <v>1681</v>
      </c>
      <c r="F539" s="32"/>
      <c r="G539" s="53">
        <v>205.30016115666001</v>
      </c>
      <c r="H539" s="30">
        <f t="shared" si="8"/>
        <v>0</v>
      </c>
    </row>
    <row r="540" spans="1:8" x14ac:dyDescent="0.25">
      <c r="A540" s="26" t="s">
        <v>978</v>
      </c>
      <c r="B540" s="27" t="s">
        <v>1659</v>
      </c>
      <c r="C540" s="27" t="s">
        <v>1666</v>
      </c>
      <c r="D540" s="27" t="s">
        <v>1671</v>
      </c>
      <c r="E540" s="27" t="s">
        <v>1681</v>
      </c>
      <c r="F540" s="32"/>
      <c r="G540" s="53">
        <v>240.54649671267799</v>
      </c>
      <c r="H540" s="30">
        <f t="shared" si="8"/>
        <v>0</v>
      </c>
    </row>
    <row r="541" spans="1:8" x14ac:dyDescent="0.25">
      <c r="A541" s="26" t="s">
        <v>979</v>
      </c>
      <c r="B541" s="27" t="s">
        <v>1659</v>
      </c>
      <c r="C541" s="27" t="s">
        <v>1666</v>
      </c>
      <c r="D541" s="27" t="s">
        <v>1672</v>
      </c>
      <c r="E541" s="27" t="s">
        <v>1681</v>
      </c>
      <c r="F541" s="32"/>
      <c r="G541" s="53">
        <v>271.269001155193</v>
      </c>
      <c r="H541" s="30">
        <f t="shared" si="8"/>
        <v>0</v>
      </c>
    </row>
    <row r="542" spans="1:8" x14ac:dyDescent="0.25">
      <c r="A542" s="26" t="s">
        <v>980</v>
      </c>
      <c r="B542" s="27" t="s">
        <v>1659</v>
      </c>
      <c r="C542" s="27" t="s">
        <v>1666</v>
      </c>
      <c r="D542" s="27" t="s">
        <v>1673</v>
      </c>
      <c r="E542" s="27" t="s">
        <v>1681</v>
      </c>
      <c r="F542" s="32"/>
      <c r="G542" s="53">
        <v>296.76085829357402</v>
      </c>
      <c r="H542" s="30">
        <f t="shared" si="8"/>
        <v>0</v>
      </c>
    </row>
    <row r="543" spans="1:8" x14ac:dyDescent="0.25">
      <c r="A543" s="26" t="s">
        <v>981</v>
      </c>
      <c r="B543" s="27" t="s">
        <v>1659</v>
      </c>
      <c r="C543" s="27" t="s">
        <v>1666</v>
      </c>
      <c r="D543" s="27" t="s">
        <v>1674</v>
      </c>
      <c r="E543" s="27" t="s">
        <v>1681</v>
      </c>
      <c r="F543" s="32"/>
      <c r="G543" s="53">
        <v>303.849747198214</v>
      </c>
      <c r="H543" s="30">
        <f t="shared" si="8"/>
        <v>0</v>
      </c>
    </row>
    <row r="544" spans="1:8" x14ac:dyDescent="0.25">
      <c r="A544" s="26" t="s">
        <v>982</v>
      </c>
      <c r="B544" s="27" t="s">
        <v>1659</v>
      </c>
      <c r="C544" s="27" t="s">
        <v>1666</v>
      </c>
      <c r="D544" s="27" t="s">
        <v>1675</v>
      </c>
      <c r="E544" s="27" t="s">
        <v>1681</v>
      </c>
      <c r="F544" s="32"/>
      <c r="G544" s="53">
        <v>269.83244717615997</v>
      </c>
      <c r="H544" s="30">
        <f t="shared" si="8"/>
        <v>0</v>
      </c>
    </row>
    <row r="545" spans="1:8" x14ac:dyDescent="0.25">
      <c r="A545" s="26" t="s">
        <v>983</v>
      </c>
      <c r="B545" s="27" t="s">
        <v>1659</v>
      </c>
      <c r="C545" s="27" t="s">
        <v>1666</v>
      </c>
      <c r="D545" s="27" t="s">
        <v>1676</v>
      </c>
      <c r="E545" s="27" t="s">
        <v>1681</v>
      </c>
      <c r="F545" s="32"/>
      <c r="G545" s="53">
        <v>297.54527718546899</v>
      </c>
      <c r="H545" s="30">
        <f t="shared" si="8"/>
        <v>0</v>
      </c>
    </row>
    <row r="546" spans="1:8" x14ac:dyDescent="0.25">
      <c r="A546" s="26" t="s">
        <v>1804</v>
      </c>
      <c r="B546" s="27" t="s">
        <v>1659</v>
      </c>
      <c r="C546" s="27" t="s">
        <v>1666</v>
      </c>
      <c r="D546" s="27" t="s">
        <v>1736</v>
      </c>
      <c r="E546" s="27" t="s">
        <v>1682</v>
      </c>
      <c r="F546" s="32"/>
      <c r="G546" s="53">
        <v>149.338657460874</v>
      </c>
      <c r="H546" s="30">
        <f t="shared" si="8"/>
        <v>0</v>
      </c>
    </row>
    <row r="547" spans="1:8" x14ac:dyDescent="0.25">
      <c r="A547" s="26" t="s">
        <v>984</v>
      </c>
      <c r="B547" s="27" t="s">
        <v>1659</v>
      </c>
      <c r="C547" s="27" t="s">
        <v>1666</v>
      </c>
      <c r="D547" s="27" t="s">
        <v>1670</v>
      </c>
      <c r="E547" s="27" t="s">
        <v>1682</v>
      </c>
      <c r="F547" s="32"/>
      <c r="G547" s="53">
        <v>212.691378836323</v>
      </c>
      <c r="H547" s="30">
        <f t="shared" si="8"/>
        <v>0</v>
      </c>
    </row>
    <row r="548" spans="1:8" x14ac:dyDescent="0.25">
      <c r="A548" s="26" t="s">
        <v>985</v>
      </c>
      <c r="B548" s="27" t="s">
        <v>1659</v>
      </c>
      <c r="C548" s="27" t="s">
        <v>1666</v>
      </c>
      <c r="D548" s="27" t="s">
        <v>1671</v>
      </c>
      <c r="E548" s="27" t="s">
        <v>1682</v>
      </c>
      <c r="F548" s="32"/>
      <c r="G548" s="53">
        <v>257.29798978497502</v>
      </c>
      <c r="H548" s="30">
        <f t="shared" si="8"/>
        <v>0</v>
      </c>
    </row>
    <row r="549" spans="1:8" x14ac:dyDescent="0.25">
      <c r="A549" s="26" t="s">
        <v>986</v>
      </c>
      <c r="B549" s="27" t="s">
        <v>1659</v>
      </c>
      <c r="C549" s="27" t="s">
        <v>1666</v>
      </c>
      <c r="D549" s="27" t="s">
        <v>1672</v>
      </c>
      <c r="E549" s="27" t="s">
        <v>1682</v>
      </c>
      <c r="F549" s="32"/>
      <c r="G549" s="53">
        <v>281.02518947294402</v>
      </c>
      <c r="H549" s="30">
        <f t="shared" si="8"/>
        <v>0</v>
      </c>
    </row>
    <row r="550" spans="1:8" x14ac:dyDescent="0.25">
      <c r="A550" s="26" t="s">
        <v>987</v>
      </c>
      <c r="B550" s="27" t="s">
        <v>1659</v>
      </c>
      <c r="C550" s="27" t="s">
        <v>1666</v>
      </c>
      <c r="D550" s="27" t="s">
        <v>1673</v>
      </c>
      <c r="E550" s="27" t="s">
        <v>1682</v>
      </c>
      <c r="F550" s="32"/>
      <c r="G550" s="53">
        <v>315.75199835533698</v>
      </c>
      <c r="H550" s="30">
        <f t="shared" si="8"/>
        <v>0</v>
      </c>
    </row>
    <row r="551" spans="1:8" x14ac:dyDescent="0.25">
      <c r="A551" s="26" t="s">
        <v>988</v>
      </c>
      <c r="B551" s="27" t="s">
        <v>1659</v>
      </c>
      <c r="C551" s="27" t="s">
        <v>1666</v>
      </c>
      <c r="D551" s="27" t="s">
        <v>1674</v>
      </c>
      <c r="E551" s="27" t="s">
        <v>1682</v>
      </c>
      <c r="F551" s="32"/>
      <c r="G551" s="53">
        <v>428.93648015015702</v>
      </c>
      <c r="H551" s="30">
        <f t="shared" si="8"/>
        <v>0</v>
      </c>
    </row>
    <row r="552" spans="1:8" x14ac:dyDescent="0.25">
      <c r="A552" s="26" t="s">
        <v>989</v>
      </c>
      <c r="B552" s="27" t="s">
        <v>1659</v>
      </c>
      <c r="C552" s="27" t="s">
        <v>1666</v>
      </c>
      <c r="D552" s="27" t="s">
        <v>1675</v>
      </c>
      <c r="E552" s="27" t="s">
        <v>1682</v>
      </c>
      <c r="F552" s="32"/>
      <c r="G552" s="53">
        <v>365.017748603955</v>
      </c>
      <c r="H552" s="30">
        <f t="shared" si="8"/>
        <v>0</v>
      </c>
    </row>
    <row r="553" spans="1:8" x14ac:dyDescent="0.25">
      <c r="A553" s="26" t="s">
        <v>990</v>
      </c>
      <c r="B553" s="27" t="s">
        <v>1659</v>
      </c>
      <c r="C553" s="27" t="s">
        <v>1666</v>
      </c>
      <c r="D553" s="27" t="s">
        <v>1676</v>
      </c>
      <c r="E553" s="27" t="s">
        <v>1682</v>
      </c>
      <c r="F553" s="32"/>
      <c r="G553" s="53">
        <v>312.95139425389499</v>
      </c>
      <c r="H553" s="30">
        <f t="shared" si="8"/>
        <v>0</v>
      </c>
    </row>
    <row r="554" spans="1:8" x14ac:dyDescent="0.25">
      <c r="A554" s="26" t="s">
        <v>1805</v>
      </c>
      <c r="B554" s="27" t="s">
        <v>1659</v>
      </c>
      <c r="C554" s="27" t="s">
        <v>1666</v>
      </c>
      <c r="D554" s="27" t="s">
        <v>1736</v>
      </c>
      <c r="E554" s="27" t="s">
        <v>1683</v>
      </c>
      <c r="F554" s="32"/>
      <c r="G554" s="53">
        <v>160.607317692631</v>
      </c>
      <c r="H554" s="30">
        <f t="shared" si="8"/>
        <v>0</v>
      </c>
    </row>
    <row r="555" spans="1:8" x14ac:dyDescent="0.25">
      <c r="A555" s="26" t="s">
        <v>991</v>
      </c>
      <c r="B555" s="27" t="s">
        <v>1659</v>
      </c>
      <c r="C555" s="27" t="s">
        <v>1666</v>
      </c>
      <c r="D555" s="27" t="s">
        <v>1670</v>
      </c>
      <c r="E555" s="27" t="s">
        <v>1683</v>
      </c>
      <c r="F555" s="32"/>
      <c r="G555" s="53">
        <v>224.71775891015801</v>
      </c>
      <c r="H555" s="30">
        <f t="shared" si="8"/>
        <v>0</v>
      </c>
    </row>
    <row r="556" spans="1:8" x14ac:dyDescent="0.25">
      <c r="A556" s="26" t="s">
        <v>992</v>
      </c>
      <c r="B556" s="27" t="s">
        <v>1659</v>
      </c>
      <c r="C556" s="27" t="s">
        <v>1666</v>
      </c>
      <c r="D556" s="27" t="s">
        <v>1671</v>
      </c>
      <c r="E556" s="27" t="s">
        <v>1683</v>
      </c>
      <c r="F556" s="32"/>
      <c r="G556" s="53">
        <v>267.17380156687602</v>
      </c>
      <c r="H556" s="30">
        <f t="shared" si="8"/>
        <v>0</v>
      </c>
    </row>
    <row r="557" spans="1:8" x14ac:dyDescent="0.25">
      <c r="A557" s="26" t="s">
        <v>993</v>
      </c>
      <c r="B557" s="27" t="s">
        <v>1659</v>
      </c>
      <c r="C557" s="27" t="s">
        <v>1666</v>
      </c>
      <c r="D557" s="27" t="s">
        <v>1672</v>
      </c>
      <c r="E557" s="27" t="s">
        <v>1683</v>
      </c>
      <c r="F557" s="32"/>
      <c r="G557" s="53">
        <v>304.97599960218599</v>
      </c>
      <c r="H557" s="30">
        <f t="shared" si="8"/>
        <v>0</v>
      </c>
    </row>
    <row r="558" spans="1:8" x14ac:dyDescent="0.25">
      <c r="A558" s="26" t="s">
        <v>994</v>
      </c>
      <c r="B558" s="27" t="s">
        <v>1659</v>
      </c>
      <c r="C558" s="27" t="s">
        <v>1666</v>
      </c>
      <c r="D558" s="27" t="s">
        <v>1673</v>
      </c>
      <c r="E558" s="27" t="s">
        <v>1683</v>
      </c>
      <c r="F558" s="32"/>
      <c r="G558" s="53">
        <v>338.64146757404001</v>
      </c>
      <c r="H558" s="30">
        <f t="shared" si="8"/>
        <v>0</v>
      </c>
    </row>
    <row r="559" spans="1:8" x14ac:dyDescent="0.25">
      <c r="A559" s="26" t="s">
        <v>995</v>
      </c>
      <c r="B559" s="27" t="s">
        <v>1659</v>
      </c>
      <c r="C559" s="27" t="s">
        <v>1666</v>
      </c>
      <c r="D559" s="27" t="s">
        <v>1674</v>
      </c>
      <c r="E559" s="27" t="s">
        <v>1683</v>
      </c>
      <c r="F559" s="32"/>
      <c r="G559" s="53">
        <v>380.42071313324402</v>
      </c>
      <c r="H559" s="30">
        <f t="shared" si="8"/>
        <v>0</v>
      </c>
    </row>
    <row r="560" spans="1:8" x14ac:dyDescent="0.25">
      <c r="A560" s="26" t="s">
        <v>996</v>
      </c>
      <c r="B560" s="27" t="s">
        <v>1659</v>
      </c>
      <c r="C560" s="27" t="s">
        <v>1666</v>
      </c>
      <c r="D560" s="27" t="s">
        <v>1675</v>
      </c>
      <c r="E560" s="27" t="s">
        <v>1683</v>
      </c>
      <c r="F560" s="32"/>
      <c r="G560" s="53">
        <v>311.07809500907501</v>
      </c>
      <c r="H560" s="30">
        <f t="shared" si="8"/>
        <v>0</v>
      </c>
    </row>
    <row r="561" spans="1:8" x14ac:dyDescent="0.25">
      <c r="A561" s="26" t="s">
        <v>997</v>
      </c>
      <c r="B561" s="27" t="s">
        <v>1659</v>
      </c>
      <c r="C561" s="27" t="s">
        <v>1666</v>
      </c>
      <c r="D561" s="27" t="s">
        <v>1676</v>
      </c>
      <c r="E561" s="27" t="s">
        <v>1683</v>
      </c>
      <c r="F561" s="32"/>
      <c r="G561" s="53">
        <v>327.71166389390402</v>
      </c>
      <c r="H561" s="30">
        <f t="shared" si="8"/>
        <v>0</v>
      </c>
    </row>
    <row r="562" spans="1:8" x14ac:dyDescent="0.25">
      <c r="A562" s="26" t="s">
        <v>1806</v>
      </c>
      <c r="B562" s="27" t="s">
        <v>1659</v>
      </c>
      <c r="C562" s="27" t="s">
        <v>1666</v>
      </c>
      <c r="D562" s="27" t="s">
        <v>1736</v>
      </c>
      <c r="E562" s="27" t="s">
        <v>1684</v>
      </c>
      <c r="F562" s="32"/>
      <c r="G562" s="53">
        <v>184.435975706736</v>
      </c>
      <c r="H562" s="30">
        <f t="shared" si="8"/>
        <v>0</v>
      </c>
    </row>
    <row r="563" spans="1:8" x14ac:dyDescent="0.25">
      <c r="A563" s="26" t="s">
        <v>998</v>
      </c>
      <c r="B563" s="27" t="s">
        <v>1659</v>
      </c>
      <c r="C563" s="27" t="s">
        <v>1666</v>
      </c>
      <c r="D563" s="27" t="s">
        <v>1670</v>
      </c>
      <c r="E563" s="27" t="s">
        <v>1684</v>
      </c>
      <c r="F563" s="32"/>
      <c r="G563" s="53">
        <v>251.68633302766199</v>
      </c>
      <c r="H563" s="30">
        <f t="shared" si="8"/>
        <v>0</v>
      </c>
    </row>
    <row r="564" spans="1:8" x14ac:dyDescent="0.25">
      <c r="A564" s="26" t="s">
        <v>999</v>
      </c>
      <c r="B564" s="27" t="s">
        <v>1659</v>
      </c>
      <c r="C564" s="27" t="s">
        <v>1666</v>
      </c>
      <c r="D564" s="27" t="s">
        <v>1671</v>
      </c>
      <c r="E564" s="27" t="s">
        <v>1684</v>
      </c>
      <c r="F564" s="32"/>
      <c r="G564" s="53">
        <v>287.6917723226</v>
      </c>
      <c r="H564" s="30">
        <f t="shared" si="8"/>
        <v>0</v>
      </c>
    </row>
    <row r="565" spans="1:8" x14ac:dyDescent="0.25">
      <c r="A565" s="26" t="s">
        <v>1000</v>
      </c>
      <c r="B565" s="27" t="s">
        <v>1659</v>
      </c>
      <c r="C565" s="27" t="s">
        <v>1666</v>
      </c>
      <c r="D565" s="27" t="s">
        <v>1672</v>
      </c>
      <c r="E565" s="27" t="s">
        <v>1684</v>
      </c>
      <c r="F565" s="32"/>
      <c r="G565" s="53">
        <v>317.51468426799102</v>
      </c>
      <c r="H565" s="30">
        <f t="shared" si="8"/>
        <v>0</v>
      </c>
    </row>
    <row r="566" spans="1:8" x14ac:dyDescent="0.25">
      <c r="A566" s="26" t="s">
        <v>1001</v>
      </c>
      <c r="B566" s="27" t="s">
        <v>1659</v>
      </c>
      <c r="C566" s="27" t="s">
        <v>1666</v>
      </c>
      <c r="D566" s="27" t="s">
        <v>1673</v>
      </c>
      <c r="E566" s="27" t="s">
        <v>1684</v>
      </c>
      <c r="F566" s="32"/>
      <c r="G566" s="53">
        <v>348.30232081724898</v>
      </c>
      <c r="H566" s="30">
        <f t="shared" si="8"/>
        <v>0</v>
      </c>
    </row>
    <row r="567" spans="1:8" x14ac:dyDescent="0.25">
      <c r="A567" s="26" t="s">
        <v>1002</v>
      </c>
      <c r="B567" s="27" t="s">
        <v>1659</v>
      </c>
      <c r="C567" s="27" t="s">
        <v>1666</v>
      </c>
      <c r="D567" s="27" t="s">
        <v>1674</v>
      </c>
      <c r="E567" s="27" t="s">
        <v>1684</v>
      </c>
      <c r="F567" s="32"/>
      <c r="G567" s="53">
        <v>418.73105638499499</v>
      </c>
      <c r="H567" s="30">
        <f t="shared" si="8"/>
        <v>0</v>
      </c>
    </row>
    <row r="568" spans="1:8" x14ac:dyDescent="0.25">
      <c r="A568" s="26" t="s">
        <v>1003</v>
      </c>
      <c r="B568" s="27" t="s">
        <v>1659</v>
      </c>
      <c r="C568" s="27" t="s">
        <v>1666</v>
      </c>
      <c r="D568" s="27" t="s">
        <v>1675</v>
      </c>
      <c r="E568" s="27" t="s">
        <v>1684</v>
      </c>
      <c r="F568" s="32"/>
      <c r="G568" s="53">
        <v>377.03622131569301</v>
      </c>
      <c r="H568" s="30">
        <f t="shared" si="8"/>
        <v>0</v>
      </c>
    </row>
    <row r="569" spans="1:8" x14ac:dyDescent="0.25">
      <c r="A569" s="26" t="s">
        <v>1004</v>
      </c>
      <c r="B569" s="27" t="s">
        <v>1659</v>
      </c>
      <c r="C569" s="27" t="s">
        <v>1666</v>
      </c>
      <c r="D569" s="27" t="s">
        <v>1676</v>
      </c>
      <c r="E569" s="27" t="s">
        <v>1684</v>
      </c>
      <c r="F569" s="32"/>
      <c r="G569" s="53">
        <v>357.60130650661199</v>
      </c>
      <c r="H569" s="30">
        <f t="shared" si="8"/>
        <v>0</v>
      </c>
    </row>
    <row r="570" spans="1:8" x14ac:dyDescent="0.25">
      <c r="A570" s="26" t="s">
        <v>1807</v>
      </c>
      <c r="B570" s="27" t="s">
        <v>1659</v>
      </c>
      <c r="C570" s="27" t="s">
        <v>1666</v>
      </c>
      <c r="D570" s="27" t="s">
        <v>1736</v>
      </c>
      <c r="E570" s="27" t="s">
        <v>1685</v>
      </c>
      <c r="F570" s="32"/>
      <c r="G570" s="53">
        <v>133.23583243513801</v>
      </c>
      <c r="H570" s="30">
        <f t="shared" si="8"/>
        <v>0</v>
      </c>
    </row>
    <row r="571" spans="1:8" x14ac:dyDescent="0.25">
      <c r="A571" s="26" t="s">
        <v>1005</v>
      </c>
      <c r="B571" s="27" t="s">
        <v>1659</v>
      </c>
      <c r="C571" s="27" t="s">
        <v>1666</v>
      </c>
      <c r="D571" s="27" t="s">
        <v>1670</v>
      </c>
      <c r="E571" s="27" t="s">
        <v>1685</v>
      </c>
      <c r="F571" s="32"/>
      <c r="G571" s="53">
        <v>185.13395213318699</v>
      </c>
      <c r="H571" s="30">
        <f t="shared" si="8"/>
        <v>0</v>
      </c>
    </row>
    <row r="572" spans="1:8" x14ac:dyDescent="0.25">
      <c r="A572" s="26" t="s">
        <v>1006</v>
      </c>
      <c r="B572" s="27" t="s">
        <v>1659</v>
      </c>
      <c r="C572" s="27" t="s">
        <v>1666</v>
      </c>
      <c r="D572" s="27" t="s">
        <v>1671</v>
      </c>
      <c r="E572" s="27" t="s">
        <v>1685</v>
      </c>
      <c r="F572" s="32"/>
      <c r="G572" s="53">
        <v>220.01073662625001</v>
      </c>
      <c r="H572" s="30">
        <f t="shared" si="8"/>
        <v>0</v>
      </c>
    </row>
    <row r="573" spans="1:8" x14ac:dyDescent="0.25">
      <c r="A573" s="26" t="s">
        <v>1007</v>
      </c>
      <c r="B573" s="27" t="s">
        <v>1659</v>
      </c>
      <c r="C573" s="27" t="s">
        <v>1666</v>
      </c>
      <c r="D573" s="27" t="s">
        <v>1672</v>
      </c>
      <c r="E573" s="27" t="s">
        <v>1685</v>
      </c>
      <c r="F573" s="32"/>
      <c r="G573" s="53">
        <v>251.08995167849201</v>
      </c>
      <c r="H573" s="30">
        <f t="shared" si="8"/>
        <v>0</v>
      </c>
    </row>
    <row r="574" spans="1:8" x14ac:dyDescent="0.25">
      <c r="A574" s="26" t="s">
        <v>1008</v>
      </c>
      <c r="B574" s="27" t="s">
        <v>1659</v>
      </c>
      <c r="C574" s="27" t="s">
        <v>1666</v>
      </c>
      <c r="D574" s="27" t="s">
        <v>1673</v>
      </c>
      <c r="E574" s="27" t="s">
        <v>1685</v>
      </c>
      <c r="F574" s="32"/>
      <c r="G574" s="53">
        <v>273.98461599479401</v>
      </c>
      <c r="H574" s="30">
        <f t="shared" si="8"/>
        <v>0</v>
      </c>
    </row>
    <row r="575" spans="1:8" x14ac:dyDescent="0.25">
      <c r="A575" s="26" t="s">
        <v>1009</v>
      </c>
      <c r="B575" s="27" t="s">
        <v>1659</v>
      </c>
      <c r="C575" s="27" t="s">
        <v>1666</v>
      </c>
      <c r="D575" s="27" t="s">
        <v>1674</v>
      </c>
      <c r="E575" s="27" t="s">
        <v>1685</v>
      </c>
      <c r="F575" s="32"/>
      <c r="G575" s="53">
        <v>295.68280338913098</v>
      </c>
      <c r="H575" s="30">
        <f t="shared" si="8"/>
        <v>0</v>
      </c>
    </row>
    <row r="576" spans="1:8" x14ac:dyDescent="0.25">
      <c r="A576" s="26" t="s">
        <v>1010</v>
      </c>
      <c r="B576" s="27" t="s">
        <v>1659</v>
      </c>
      <c r="C576" s="27" t="s">
        <v>1666</v>
      </c>
      <c r="D576" s="27" t="s">
        <v>1675</v>
      </c>
      <c r="E576" s="27" t="s">
        <v>1685</v>
      </c>
      <c r="F576" s="32"/>
      <c r="G576" s="53">
        <v>264.22876741123599</v>
      </c>
      <c r="H576" s="30">
        <f t="shared" si="8"/>
        <v>0</v>
      </c>
    </row>
    <row r="577" spans="1:8" x14ac:dyDescent="0.25">
      <c r="A577" s="26" t="s">
        <v>1011</v>
      </c>
      <c r="B577" s="27" t="s">
        <v>1659</v>
      </c>
      <c r="C577" s="27" t="s">
        <v>1666</v>
      </c>
      <c r="D577" s="27" t="s">
        <v>1676</v>
      </c>
      <c r="E577" s="27" t="s">
        <v>1685</v>
      </c>
      <c r="F577" s="32"/>
      <c r="G577" s="53">
        <v>280.293061216914</v>
      </c>
      <c r="H577" s="30">
        <f t="shared" si="8"/>
        <v>0</v>
      </c>
    </row>
    <row r="578" spans="1:8" x14ac:dyDescent="0.25">
      <c r="A578" s="26" t="s">
        <v>1808</v>
      </c>
      <c r="B578" s="27" t="s">
        <v>503</v>
      </c>
      <c r="C578" s="27" t="s">
        <v>1666</v>
      </c>
      <c r="D578" s="27" t="s">
        <v>1736</v>
      </c>
      <c r="E578" s="27" t="s">
        <v>1678</v>
      </c>
      <c r="F578" s="32"/>
      <c r="G578" s="53">
        <v>122.648167337462</v>
      </c>
      <c r="H578" s="30">
        <f t="shared" ref="H578:H641" si="9">G578*F578</f>
        <v>0</v>
      </c>
    </row>
    <row r="579" spans="1:8" x14ac:dyDescent="0.25">
      <c r="A579" s="26" t="s">
        <v>1012</v>
      </c>
      <c r="B579" s="27" t="s">
        <v>503</v>
      </c>
      <c r="C579" s="27" t="s">
        <v>1666</v>
      </c>
      <c r="D579" s="27" t="s">
        <v>1670</v>
      </c>
      <c r="E579" s="27" t="s">
        <v>1678</v>
      </c>
      <c r="F579" s="32"/>
      <c r="G579" s="53">
        <v>166.87771608203099</v>
      </c>
      <c r="H579" s="30">
        <f t="shared" si="9"/>
        <v>0</v>
      </c>
    </row>
    <row r="580" spans="1:8" x14ac:dyDescent="0.25">
      <c r="A580" s="26" t="s">
        <v>1013</v>
      </c>
      <c r="B580" s="27" t="s">
        <v>503</v>
      </c>
      <c r="C580" s="27" t="s">
        <v>1666</v>
      </c>
      <c r="D580" s="27" t="s">
        <v>1671</v>
      </c>
      <c r="E580" s="27" t="s">
        <v>1678</v>
      </c>
      <c r="F580" s="32"/>
      <c r="G580" s="53">
        <v>197.89417275845</v>
      </c>
      <c r="H580" s="30">
        <f t="shared" si="9"/>
        <v>0</v>
      </c>
    </row>
    <row r="581" spans="1:8" x14ac:dyDescent="0.25">
      <c r="A581" s="26" t="s">
        <v>1014</v>
      </c>
      <c r="B581" s="27" t="s">
        <v>503</v>
      </c>
      <c r="C581" s="27" t="s">
        <v>1666</v>
      </c>
      <c r="D581" s="27" t="s">
        <v>1672</v>
      </c>
      <c r="E581" s="27" t="s">
        <v>1678</v>
      </c>
      <c r="F581" s="32"/>
      <c r="G581" s="53">
        <v>230.569052009161</v>
      </c>
      <c r="H581" s="30">
        <f t="shared" si="9"/>
        <v>0</v>
      </c>
    </row>
    <row r="582" spans="1:8" x14ac:dyDescent="0.25">
      <c r="A582" s="26" t="s">
        <v>1015</v>
      </c>
      <c r="B582" s="27" t="s">
        <v>503</v>
      </c>
      <c r="C582" s="27" t="s">
        <v>1666</v>
      </c>
      <c r="D582" s="27" t="s">
        <v>1673</v>
      </c>
      <c r="E582" s="27" t="s">
        <v>1678</v>
      </c>
      <c r="F582" s="32"/>
      <c r="G582" s="53">
        <v>248.30918851584801</v>
      </c>
      <c r="H582" s="30">
        <f t="shared" si="9"/>
        <v>0</v>
      </c>
    </row>
    <row r="583" spans="1:8" x14ac:dyDescent="0.25">
      <c r="A583" s="26" t="s">
        <v>1016</v>
      </c>
      <c r="B583" s="27" t="s">
        <v>503</v>
      </c>
      <c r="C583" s="27" t="s">
        <v>1666</v>
      </c>
      <c r="D583" s="27" t="s">
        <v>1674</v>
      </c>
      <c r="E583" s="27" t="s">
        <v>1678</v>
      </c>
      <c r="F583" s="32"/>
      <c r="G583" s="53">
        <v>272.235648551434</v>
      </c>
      <c r="H583" s="30">
        <f t="shared" si="9"/>
        <v>0</v>
      </c>
    </row>
    <row r="584" spans="1:8" x14ac:dyDescent="0.25">
      <c r="A584" s="26" t="s">
        <v>1017</v>
      </c>
      <c r="B584" s="27" t="s">
        <v>503</v>
      </c>
      <c r="C584" s="27" t="s">
        <v>1666</v>
      </c>
      <c r="D584" s="27" t="s">
        <v>1675</v>
      </c>
      <c r="E584" s="27" t="s">
        <v>1678</v>
      </c>
      <c r="F584" s="32"/>
      <c r="G584" s="53">
        <v>241.53151684736201</v>
      </c>
      <c r="H584" s="30">
        <f t="shared" si="9"/>
        <v>0</v>
      </c>
    </row>
    <row r="585" spans="1:8" x14ac:dyDescent="0.25">
      <c r="A585" s="26" t="s">
        <v>1018</v>
      </c>
      <c r="B585" s="27" t="s">
        <v>503</v>
      </c>
      <c r="C585" s="27" t="s">
        <v>1666</v>
      </c>
      <c r="D585" s="27" t="s">
        <v>1676</v>
      </c>
      <c r="E585" s="27" t="s">
        <v>1678</v>
      </c>
      <c r="F585" s="32"/>
      <c r="G585" s="53">
        <v>243.00348610434</v>
      </c>
      <c r="H585" s="30">
        <f t="shared" si="9"/>
        <v>0</v>
      </c>
    </row>
    <row r="586" spans="1:8" x14ac:dyDescent="0.25">
      <c r="A586" s="26" t="s">
        <v>1809</v>
      </c>
      <c r="B586" s="27" t="s">
        <v>503</v>
      </c>
      <c r="C586" s="27" t="s">
        <v>1666</v>
      </c>
      <c r="D586" s="27" t="s">
        <v>1736</v>
      </c>
      <c r="E586" s="27" t="s">
        <v>1679</v>
      </c>
      <c r="F586" s="32"/>
      <c r="G586" s="53">
        <v>232.36005476504101</v>
      </c>
      <c r="H586" s="30">
        <f t="shared" si="9"/>
        <v>0</v>
      </c>
    </row>
    <row r="587" spans="1:8" x14ac:dyDescent="0.25">
      <c r="A587" s="26" t="s">
        <v>1019</v>
      </c>
      <c r="B587" s="27" t="s">
        <v>503</v>
      </c>
      <c r="C587" s="27" t="s">
        <v>1666</v>
      </c>
      <c r="D587" s="27" t="s">
        <v>1670</v>
      </c>
      <c r="E587" s="27" t="s">
        <v>1679</v>
      </c>
      <c r="F587" s="32"/>
      <c r="G587" s="53">
        <v>298.77932266930702</v>
      </c>
      <c r="H587" s="30">
        <f t="shared" si="9"/>
        <v>0</v>
      </c>
    </row>
    <row r="588" spans="1:8" x14ac:dyDescent="0.25">
      <c r="A588" s="26" t="s">
        <v>1020</v>
      </c>
      <c r="B588" s="27" t="s">
        <v>503</v>
      </c>
      <c r="C588" s="27" t="s">
        <v>1666</v>
      </c>
      <c r="D588" s="27" t="s">
        <v>1671</v>
      </c>
      <c r="E588" s="27" t="s">
        <v>1679</v>
      </c>
      <c r="F588" s="32"/>
      <c r="G588" s="53">
        <v>338.54633758045702</v>
      </c>
      <c r="H588" s="30">
        <f t="shared" si="9"/>
        <v>0</v>
      </c>
    </row>
    <row r="589" spans="1:8" x14ac:dyDescent="0.25">
      <c r="A589" s="26" t="s">
        <v>1021</v>
      </c>
      <c r="B589" s="27" t="s">
        <v>503</v>
      </c>
      <c r="C589" s="27" t="s">
        <v>1666</v>
      </c>
      <c r="D589" s="27" t="s">
        <v>1672</v>
      </c>
      <c r="E589" s="27" t="s">
        <v>1679</v>
      </c>
      <c r="F589" s="32"/>
      <c r="G589" s="53">
        <v>367.73868604300202</v>
      </c>
      <c r="H589" s="30">
        <f t="shared" si="9"/>
        <v>0</v>
      </c>
    </row>
    <row r="590" spans="1:8" x14ac:dyDescent="0.25">
      <c r="A590" s="26" t="s">
        <v>1022</v>
      </c>
      <c r="B590" s="27" t="s">
        <v>503</v>
      </c>
      <c r="C590" s="27" t="s">
        <v>1666</v>
      </c>
      <c r="D590" s="27" t="s">
        <v>1673</v>
      </c>
      <c r="E590" s="27" t="s">
        <v>1679</v>
      </c>
      <c r="F590" s="32"/>
      <c r="G590" s="53">
        <v>401.11018829199799</v>
      </c>
      <c r="H590" s="30">
        <f t="shared" si="9"/>
        <v>0</v>
      </c>
    </row>
    <row r="591" spans="1:8" x14ac:dyDescent="0.25">
      <c r="A591" s="26" t="s">
        <v>1023</v>
      </c>
      <c r="B591" s="27" t="s">
        <v>503</v>
      </c>
      <c r="C591" s="27" t="s">
        <v>1666</v>
      </c>
      <c r="D591" s="27" t="s">
        <v>1674</v>
      </c>
      <c r="E591" s="27" t="s">
        <v>1679</v>
      </c>
      <c r="F591" s="32"/>
      <c r="G591" s="53">
        <v>484.30298424057298</v>
      </c>
      <c r="H591" s="30">
        <f t="shared" si="9"/>
        <v>0</v>
      </c>
    </row>
    <row r="592" spans="1:8" x14ac:dyDescent="0.25">
      <c r="A592" s="26" t="s">
        <v>1024</v>
      </c>
      <c r="B592" s="27" t="s">
        <v>503</v>
      </c>
      <c r="C592" s="27" t="s">
        <v>1666</v>
      </c>
      <c r="D592" s="27" t="s">
        <v>1675</v>
      </c>
      <c r="E592" s="27" t="s">
        <v>1679</v>
      </c>
      <c r="F592" s="32"/>
      <c r="G592" s="53">
        <v>447.34249719723601</v>
      </c>
      <c r="H592" s="30">
        <f t="shared" si="9"/>
        <v>0</v>
      </c>
    </row>
    <row r="593" spans="1:8" x14ac:dyDescent="0.25">
      <c r="A593" s="26" t="s">
        <v>1025</v>
      </c>
      <c r="B593" s="27" t="s">
        <v>503</v>
      </c>
      <c r="C593" s="27" t="s">
        <v>1666</v>
      </c>
      <c r="D593" s="27" t="s">
        <v>1676</v>
      </c>
      <c r="E593" s="27" t="s">
        <v>1679</v>
      </c>
      <c r="F593" s="32"/>
      <c r="G593" s="53">
        <v>392.53631359873401</v>
      </c>
      <c r="H593" s="30">
        <f t="shared" si="9"/>
        <v>0</v>
      </c>
    </row>
    <row r="594" spans="1:8" x14ac:dyDescent="0.25">
      <c r="A594" s="26" t="s">
        <v>1810</v>
      </c>
      <c r="B594" s="27" t="s">
        <v>503</v>
      </c>
      <c r="C594" s="27" t="s">
        <v>1666</v>
      </c>
      <c r="D594" s="27" t="s">
        <v>1736</v>
      </c>
      <c r="E594" s="27" t="s">
        <v>1680</v>
      </c>
      <c r="F594" s="32"/>
      <c r="G594" s="53">
        <v>185.71146522549299</v>
      </c>
      <c r="H594" s="30">
        <f t="shared" si="9"/>
        <v>0</v>
      </c>
    </row>
    <row r="595" spans="1:8" x14ac:dyDescent="0.25">
      <c r="A595" s="26" t="s">
        <v>1026</v>
      </c>
      <c r="B595" s="27" t="s">
        <v>503</v>
      </c>
      <c r="C595" s="27" t="s">
        <v>1666</v>
      </c>
      <c r="D595" s="27" t="s">
        <v>1670</v>
      </c>
      <c r="E595" s="27" t="s">
        <v>1680</v>
      </c>
      <c r="F595" s="32"/>
      <c r="G595" s="53">
        <v>239.38984322755499</v>
      </c>
      <c r="H595" s="30">
        <f t="shared" si="9"/>
        <v>0</v>
      </c>
    </row>
    <row r="596" spans="1:8" x14ac:dyDescent="0.25">
      <c r="A596" s="26" t="s">
        <v>1027</v>
      </c>
      <c r="B596" s="27" t="s">
        <v>503</v>
      </c>
      <c r="C596" s="27" t="s">
        <v>1666</v>
      </c>
      <c r="D596" s="27" t="s">
        <v>1671</v>
      </c>
      <c r="E596" s="27" t="s">
        <v>1680</v>
      </c>
      <c r="F596" s="32"/>
      <c r="G596" s="53">
        <v>271.24508850549603</v>
      </c>
      <c r="H596" s="30">
        <f t="shared" si="9"/>
        <v>0</v>
      </c>
    </row>
    <row r="597" spans="1:8" x14ac:dyDescent="0.25">
      <c r="A597" s="26" t="s">
        <v>1028</v>
      </c>
      <c r="B597" s="27" t="s">
        <v>503</v>
      </c>
      <c r="C597" s="27" t="s">
        <v>1666</v>
      </c>
      <c r="D597" s="27" t="s">
        <v>1672</v>
      </c>
      <c r="E597" s="27" t="s">
        <v>1680</v>
      </c>
      <c r="F597" s="32"/>
      <c r="G597" s="53">
        <v>305.68493345295201</v>
      </c>
      <c r="H597" s="30">
        <f t="shared" si="9"/>
        <v>0</v>
      </c>
    </row>
    <row r="598" spans="1:8" x14ac:dyDescent="0.25">
      <c r="A598" s="26" t="s">
        <v>1029</v>
      </c>
      <c r="B598" s="27" t="s">
        <v>503</v>
      </c>
      <c r="C598" s="27" t="s">
        <v>1666</v>
      </c>
      <c r="D598" s="27" t="s">
        <v>1673</v>
      </c>
      <c r="E598" s="27" t="s">
        <v>1680</v>
      </c>
      <c r="F598" s="32"/>
      <c r="G598" s="53">
        <v>341.83789531058801</v>
      </c>
      <c r="H598" s="30">
        <f t="shared" si="9"/>
        <v>0</v>
      </c>
    </row>
    <row r="599" spans="1:8" x14ac:dyDescent="0.25">
      <c r="A599" s="26" t="s">
        <v>1030</v>
      </c>
      <c r="B599" s="27" t="s">
        <v>503</v>
      </c>
      <c r="C599" s="27" t="s">
        <v>1666</v>
      </c>
      <c r="D599" s="27" t="s">
        <v>1674</v>
      </c>
      <c r="E599" s="27" t="s">
        <v>1680</v>
      </c>
      <c r="F599" s="32"/>
      <c r="G599" s="53">
        <v>366.21375938033299</v>
      </c>
      <c r="H599" s="30">
        <f t="shared" si="9"/>
        <v>0</v>
      </c>
    </row>
    <row r="600" spans="1:8" x14ac:dyDescent="0.25">
      <c r="A600" s="26" t="s">
        <v>1031</v>
      </c>
      <c r="B600" s="27" t="s">
        <v>503</v>
      </c>
      <c r="C600" s="27" t="s">
        <v>1666</v>
      </c>
      <c r="D600" s="27" t="s">
        <v>1675</v>
      </c>
      <c r="E600" s="27" t="s">
        <v>1680</v>
      </c>
      <c r="F600" s="32"/>
      <c r="G600" s="53">
        <v>343.32433754454098</v>
      </c>
      <c r="H600" s="30">
        <f t="shared" si="9"/>
        <v>0</v>
      </c>
    </row>
    <row r="601" spans="1:8" x14ac:dyDescent="0.25">
      <c r="A601" s="26" t="s">
        <v>1032</v>
      </c>
      <c r="B601" s="27" t="s">
        <v>503</v>
      </c>
      <c r="C601" s="27" t="s">
        <v>1666</v>
      </c>
      <c r="D601" s="27" t="s">
        <v>1676</v>
      </c>
      <c r="E601" s="27" t="s">
        <v>1680</v>
      </c>
      <c r="F601" s="32"/>
      <c r="G601" s="53">
        <v>334.566143731767</v>
      </c>
      <c r="H601" s="30">
        <f t="shared" si="9"/>
        <v>0</v>
      </c>
    </row>
    <row r="602" spans="1:8" x14ac:dyDescent="0.25">
      <c r="A602" s="26" t="s">
        <v>1811</v>
      </c>
      <c r="B602" s="27" t="s">
        <v>503</v>
      </c>
      <c r="C602" s="27" t="s">
        <v>1666</v>
      </c>
      <c r="D602" s="27" t="s">
        <v>1736</v>
      </c>
      <c r="E602" s="27" t="s">
        <v>1681</v>
      </c>
      <c r="F602" s="32"/>
      <c r="G602" s="53">
        <v>127.31670387895601</v>
      </c>
      <c r="H602" s="30">
        <f t="shared" si="9"/>
        <v>0</v>
      </c>
    </row>
    <row r="603" spans="1:8" x14ac:dyDescent="0.25">
      <c r="A603" s="26" t="s">
        <v>1033</v>
      </c>
      <c r="B603" s="27" t="s">
        <v>503</v>
      </c>
      <c r="C603" s="27" t="s">
        <v>1666</v>
      </c>
      <c r="D603" s="27" t="s">
        <v>1670</v>
      </c>
      <c r="E603" s="27" t="s">
        <v>1681</v>
      </c>
      <c r="F603" s="32"/>
      <c r="G603" s="53">
        <v>174.90823081696601</v>
      </c>
      <c r="H603" s="30">
        <f t="shared" si="9"/>
        <v>0</v>
      </c>
    </row>
    <row r="604" spans="1:8" x14ac:dyDescent="0.25">
      <c r="A604" s="26" t="s">
        <v>1034</v>
      </c>
      <c r="B604" s="27" t="s">
        <v>503</v>
      </c>
      <c r="C604" s="27" t="s">
        <v>1666</v>
      </c>
      <c r="D604" s="27" t="s">
        <v>1671</v>
      </c>
      <c r="E604" s="27" t="s">
        <v>1681</v>
      </c>
      <c r="F604" s="32"/>
      <c r="G604" s="53">
        <v>198.32372937919399</v>
      </c>
      <c r="H604" s="30">
        <f t="shared" si="9"/>
        <v>0</v>
      </c>
    </row>
    <row r="605" spans="1:8" x14ac:dyDescent="0.25">
      <c r="A605" s="26" t="s">
        <v>1035</v>
      </c>
      <c r="B605" s="27" t="s">
        <v>503</v>
      </c>
      <c r="C605" s="27" t="s">
        <v>1666</v>
      </c>
      <c r="D605" s="27" t="s">
        <v>1672</v>
      </c>
      <c r="E605" s="27" t="s">
        <v>1681</v>
      </c>
      <c r="F605" s="32"/>
      <c r="G605" s="53">
        <v>217.485860193241</v>
      </c>
      <c r="H605" s="30">
        <f t="shared" si="9"/>
        <v>0</v>
      </c>
    </row>
    <row r="606" spans="1:8" x14ac:dyDescent="0.25">
      <c r="A606" s="26" t="s">
        <v>1036</v>
      </c>
      <c r="B606" s="27" t="s">
        <v>503</v>
      </c>
      <c r="C606" s="27" t="s">
        <v>1666</v>
      </c>
      <c r="D606" s="27" t="s">
        <v>1673</v>
      </c>
      <c r="E606" s="27" t="s">
        <v>1681</v>
      </c>
      <c r="F606" s="32"/>
      <c r="G606" s="53">
        <v>231.62713313883799</v>
      </c>
      <c r="H606" s="30">
        <f t="shared" si="9"/>
        <v>0</v>
      </c>
    </row>
    <row r="607" spans="1:8" x14ac:dyDescent="0.25">
      <c r="A607" s="26" t="s">
        <v>1037</v>
      </c>
      <c r="B607" s="27" t="s">
        <v>503</v>
      </c>
      <c r="C607" s="27" t="s">
        <v>1666</v>
      </c>
      <c r="D607" s="27" t="s">
        <v>1674</v>
      </c>
      <c r="E607" s="27" t="s">
        <v>1681</v>
      </c>
      <c r="F607" s="32"/>
      <c r="G607" s="53">
        <v>231.44524972665999</v>
      </c>
      <c r="H607" s="30">
        <f t="shared" si="9"/>
        <v>0</v>
      </c>
    </row>
    <row r="608" spans="1:8" x14ac:dyDescent="0.25">
      <c r="A608" s="26" t="s">
        <v>1038</v>
      </c>
      <c r="B608" s="27" t="s">
        <v>503</v>
      </c>
      <c r="C608" s="27" t="s">
        <v>1666</v>
      </c>
      <c r="D608" s="27" t="s">
        <v>1675</v>
      </c>
      <c r="E608" s="27" t="s">
        <v>1681</v>
      </c>
      <c r="F608" s="32"/>
      <c r="G608" s="53">
        <v>210.34119586802299</v>
      </c>
      <c r="H608" s="30">
        <f t="shared" si="9"/>
        <v>0</v>
      </c>
    </row>
    <row r="609" spans="1:8" x14ac:dyDescent="0.25">
      <c r="A609" s="26" t="s">
        <v>1039</v>
      </c>
      <c r="B609" s="27" t="s">
        <v>503</v>
      </c>
      <c r="C609" s="27" t="s">
        <v>1666</v>
      </c>
      <c r="D609" s="27" t="s">
        <v>1676</v>
      </c>
      <c r="E609" s="27" t="s">
        <v>1681</v>
      </c>
      <c r="F609" s="32"/>
      <c r="G609" s="53">
        <v>241.08403016873299</v>
      </c>
      <c r="H609" s="30">
        <f t="shared" si="9"/>
        <v>0</v>
      </c>
    </row>
    <row r="610" spans="1:8" x14ac:dyDescent="0.25">
      <c r="A610" s="26" t="s">
        <v>1812</v>
      </c>
      <c r="B610" s="27" t="s">
        <v>503</v>
      </c>
      <c r="C610" s="27" t="s">
        <v>1666</v>
      </c>
      <c r="D610" s="27" t="s">
        <v>1736</v>
      </c>
      <c r="E610" s="27" t="s">
        <v>1682</v>
      </c>
      <c r="F610" s="32"/>
      <c r="G610" s="53">
        <v>131.72004578821799</v>
      </c>
      <c r="H610" s="30">
        <f t="shared" si="9"/>
        <v>0</v>
      </c>
    </row>
    <row r="611" spans="1:8" x14ac:dyDescent="0.25">
      <c r="A611" s="26" t="s">
        <v>1040</v>
      </c>
      <c r="B611" s="27" t="s">
        <v>503</v>
      </c>
      <c r="C611" s="27" t="s">
        <v>1666</v>
      </c>
      <c r="D611" s="27" t="s">
        <v>1670</v>
      </c>
      <c r="E611" s="27" t="s">
        <v>1682</v>
      </c>
      <c r="F611" s="32"/>
      <c r="G611" s="53">
        <v>179.71055253685901</v>
      </c>
      <c r="H611" s="30">
        <f t="shared" si="9"/>
        <v>0</v>
      </c>
    </row>
    <row r="612" spans="1:8" x14ac:dyDescent="0.25">
      <c r="A612" s="26" t="s">
        <v>1041</v>
      </c>
      <c r="B612" s="27" t="s">
        <v>503</v>
      </c>
      <c r="C612" s="27" t="s">
        <v>1666</v>
      </c>
      <c r="D612" s="27" t="s">
        <v>1671</v>
      </c>
      <c r="E612" s="27" t="s">
        <v>1682</v>
      </c>
      <c r="F612" s="32"/>
      <c r="G612" s="53">
        <v>210.25117509626801</v>
      </c>
      <c r="H612" s="30">
        <f t="shared" si="9"/>
        <v>0</v>
      </c>
    </row>
    <row r="613" spans="1:8" x14ac:dyDescent="0.25">
      <c r="A613" s="26" t="s">
        <v>1042</v>
      </c>
      <c r="B613" s="27" t="s">
        <v>503</v>
      </c>
      <c r="C613" s="27" t="s">
        <v>1666</v>
      </c>
      <c r="D613" s="27" t="s">
        <v>1672</v>
      </c>
      <c r="E613" s="27" t="s">
        <v>1682</v>
      </c>
      <c r="F613" s="32"/>
      <c r="G613" s="53">
        <v>223.24669944655301</v>
      </c>
      <c r="H613" s="30">
        <f t="shared" si="9"/>
        <v>0</v>
      </c>
    </row>
    <row r="614" spans="1:8" x14ac:dyDescent="0.25">
      <c r="A614" s="26" t="s">
        <v>1043</v>
      </c>
      <c r="B614" s="27" t="s">
        <v>503</v>
      </c>
      <c r="C614" s="27" t="s">
        <v>1666</v>
      </c>
      <c r="D614" s="27" t="s">
        <v>1673</v>
      </c>
      <c r="E614" s="27" t="s">
        <v>1682</v>
      </c>
      <c r="F614" s="32"/>
      <c r="G614" s="53">
        <v>244.18901152681499</v>
      </c>
      <c r="H614" s="30">
        <f t="shared" si="9"/>
        <v>0</v>
      </c>
    </row>
    <row r="615" spans="1:8" x14ac:dyDescent="0.25">
      <c r="A615" s="26" t="s">
        <v>1044</v>
      </c>
      <c r="B615" s="27" t="s">
        <v>503</v>
      </c>
      <c r="C615" s="27" t="s">
        <v>1666</v>
      </c>
      <c r="D615" s="27" t="s">
        <v>1674</v>
      </c>
      <c r="E615" s="27" t="s">
        <v>1682</v>
      </c>
      <c r="F615" s="32"/>
      <c r="G615" s="53">
        <v>323.78039168430797</v>
      </c>
      <c r="H615" s="30">
        <f t="shared" si="9"/>
        <v>0</v>
      </c>
    </row>
    <row r="616" spans="1:8" x14ac:dyDescent="0.25">
      <c r="A616" s="26" t="s">
        <v>1045</v>
      </c>
      <c r="B616" s="27" t="s">
        <v>503</v>
      </c>
      <c r="C616" s="27" t="s">
        <v>1666</v>
      </c>
      <c r="D616" s="27" t="s">
        <v>1675</v>
      </c>
      <c r="E616" s="27" t="s">
        <v>1682</v>
      </c>
      <c r="F616" s="32"/>
      <c r="G616" s="53">
        <v>281.93000367299101</v>
      </c>
      <c r="H616" s="30">
        <f t="shared" si="9"/>
        <v>0</v>
      </c>
    </row>
    <row r="617" spans="1:8" x14ac:dyDescent="0.25">
      <c r="A617" s="26" t="s">
        <v>1046</v>
      </c>
      <c r="B617" s="27" t="s">
        <v>503</v>
      </c>
      <c r="C617" s="27" t="s">
        <v>1666</v>
      </c>
      <c r="D617" s="27" t="s">
        <v>1676</v>
      </c>
      <c r="E617" s="27" t="s">
        <v>1682</v>
      </c>
      <c r="F617" s="32"/>
      <c r="G617" s="53">
        <v>251.264095405484</v>
      </c>
      <c r="H617" s="30">
        <f t="shared" si="9"/>
        <v>0</v>
      </c>
    </row>
    <row r="618" spans="1:8" x14ac:dyDescent="0.25">
      <c r="A618" s="26" t="s">
        <v>1813</v>
      </c>
      <c r="B618" s="27" t="s">
        <v>503</v>
      </c>
      <c r="C618" s="27" t="s">
        <v>1666</v>
      </c>
      <c r="D618" s="27" t="s">
        <v>1736</v>
      </c>
      <c r="E618" s="27" t="s">
        <v>1683</v>
      </c>
      <c r="F618" s="32"/>
      <c r="G618" s="53">
        <v>141.28085607530099</v>
      </c>
      <c r="H618" s="30">
        <f t="shared" si="9"/>
        <v>0</v>
      </c>
    </row>
    <row r="619" spans="1:8" x14ac:dyDescent="0.25">
      <c r="A619" s="26" t="s">
        <v>1047</v>
      </c>
      <c r="B619" s="27" t="s">
        <v>503</v>
      </c>
      <c r="C619" s="27" t="s">
        <v>1666</v>
      </c>
      <c r="D619" s="27" t="s">
        <v>1670</v>
      </c>
      <c r="E619" s="27" t="s">
        <v>1683</v>
      </c>
      <c r="F619" s="32"/>
      <c r="G619" s="53">
        <v>189.323443879895</v>
      </c>
      <c r="H619" s="30">
        <f t="shared" si="9"/>
        <v>0</v>
      </c>
    </row>
    <row r="620" spans="1:8" x14ac:dyDescent="0.25">
      <c r="A620" s="26" t="s">
        <v>1048</v>
      </c>
      <c r="B620" s="27" t="s">
        <v>503</v>
      </c>
      <c r="C620" s="27" t="s">
        <v>1666</v>
      </c>
      <c r="D620" s="27" t="s">
        <v>1671</v>
      </c>
      <c r="E620" s="27" t="s">
        <v>1683</v>
      </c>
      <c r="F620" s="32"/>
      <c r="G620" s="53">
        <v>217.71655830250799</v>
      </c>
      <c r="H620" s="30">
        <f t="shared" si="9"/>
        <v>0</v>
      </c>
    </row>
    <row r="621" spans="1:8" x14ac:dyDescent="0.25">
      <c r="A621" s="26" t="s">
        <v>1049</v>
      </c>
      <c r="B621" s="27" t="s">
        <v>503</v>
      </c>
      <c r="C621" s="27" t="s">
        <v>1666</v>
      </c>
      <c r="D621" s="27" t="s">
        <v>1672</v>
      </c>
      <c r="E621" s="27" t="s">
        <v>1683</v>
      </c>
      <c r="F621" s="32"/>
      <c r="G621" s="53">
        <v>241.64602007340699</v>
      </c>
      <c r="H621" s="30">
        <f t="shared" si="9"/>
        <v>0</v>
      </c>
    </row>
    <row r="622" spans="1:8" x14ac:dyDescent="0.25">
      <c r="A622" s="26" t="s">
        <v>1050</v>
      </c>
      <c r="B622" s="27" t="s">
        <v>503</v>
      </c>
      <c r="C622" s="27" t="s">
        <v>1666</v>
      </c>
      <c r="D622" s="27" t="s">
        <v>1673</v>
      </c>
      <c r="E622" s="27" t="s">
        <v>1683</v>
      </c>
      <c r="F622" s="32"/>
      <c r="G622" s="53">
        <v>261.30234364715</v>
      </c>
      <c r="H622" s="30">
        <f t="shared" si="9"/>
        <v>0</v>
      </c>
    </row>
    <row r="623" spans="1:8" x14ac:dyDescent="0.25">
      <c r="A623" s="26" t="s">
        <v>1051</v>
      </c>
      <c r="B623" s="27" t="s">
        <v>503</v>
      </c>
      <c r="C623" s="27" t="s">
        <v>1666</v>
      </c>
      <c r="D623" s="27" t="s">
        <v>1674</v>
      </c>
      <c r="E623" s="27" t="s">
        <v>1683</v>
      </c>
      <c r="F623" s="32"/>
      <c r="G623" s="53">
        <v>286.27197652388298</v>
      </c>
      <c r="H623" s="30">
        <f t="shared" si="9"/>
        <v>0</v>
      </c>
    </row>
    <row r="624" spans="1:8" x14ac:dyDescent="0.25">
      <c r="A624" s="26" t="s">
        <v>1052</v>
      </c>
      <c r="B624" s="27" t="s">
        <v>503</v>
      </c>
      <c r="C624" s="27" t="s">
        <v>1666</v>
      </c>
      <c r="D624" s="27" t="s">
        <v>1675</v>
      </c>
      <c r="E624" s="27" t="s">
        <v>1683</v>
      </c>
      <c r="F624" s="32"/>
      <c r="G624" s="53">
        <v>239.536278510437</v>
      </c>
      <c r="H624" s="30">
        <f t="shared" si="9"/>
        <v>0</v>
      </c>
    </row>
    <row r="625" spans="1:8" x14ac:dyDescent="0.25">
      <c r="A625" s="26" t="s">
        <v>1053</v>
      </c>
      <c r="B625" s="27" t="s">
        <v>503</v>
      </c>
      <c r="C625" s="27" t="s">
        <v>1666</v>
      </c>
      <c r="D625" s="27" t="s">
        <v>1676</v>
      </c>
      <c r="E625" s="27" t="s">
        <v>1683</v>
      </c>
      <c r="F625" s="32"/>
      <c r="G625" s="53">
        <v>262.130557923938</v>
      </c>
      <c r="H625" s="30">
        <f t="shared" si="9"/>
        <v>0</v>
      </c>
    </row>
    <row r="626" spans="1:8" x14ac:dyDescent="0.25">
      <c r="A626" s="26" t="s">
        <v>1814</v>
      </c>
      <c r="B626" s="27" t="s">
        <v>503</v>
      </c>
      <c r="C626" s="27" t="s">
        <v>1666</v>
      </c>
      <c r="D626" s="27" t="s">
        <v>1736</v>
      </c>
      <c r="E626" s="27" t="s">
        <v>1684</v>
      </c>
      <c r="F626" s="32"/>
      <c r="G626" s="53">
        <v>163.30716845096501</v>
      </c>
      <c r="H626" s="30">
        <f t="shared" si="9"/>
        <v>0</v>
      </c>
    </row>
    <row r="627" spans="1:8" x14ac:dyDescent="0.25">
      <c r="A627" s="26" t="s">
        <v>1054</v>
      </c>
      <c r="B627" s="27" t="s">
        <v>503</v>
      </c>
      <c r="C627" s="27" t="s">
        <v>1666</v>
      </c>
      <c r="D627" s="27" t="s">
        <v>1670</v>
      </c>
      <c r="E627" s="27" t="s">
        <v>1684</v>
      </c>
      <c r="F627" s="32"/>
      <c r="G627" s="53">
        <v>213.75909258842799</v>
      </c>
      <c r="H627" s="30">
        <f t="shared" si="9"/>
        <v>0</v>
      </c>
    </row>
    <row r="628" spans="1:8" x14ac:dyDescent="0.25">
      <c r="A628" s="26" t="s">
        <v>1055</v>
      </c>
      <c r="B628" s="27" t="s">
        <v>503</v>
      </c>
      <c r="C628" s="27" t="s">
        <v>1666</v>
      </c>
      <c r="D628" s="27" t="s">
        <v>1671</v>
      </c>
      <c r="E628" s="27" t="s">
        <v>1684</v>
      </c>
      <c r="F628" s="32"/>
      <c r="G628" s="53">
        <v>236.56637541911601</v>
      </c>
      <c r="H628" s="30">
        <f t="shared" si="9"/>
        <v>0</v>
      </c>
    </row>
    <row r="629" spans="1:8" x14ac:dyDescent="0.25">
      <c r="A629" s="26" t="s">
        <v>1056</v>
      </c>
      <c r="B629" s="27" t="s">
        <v>503</v>
      </c>
      <c r="C629" s="27" t="s">
        <v>1666</v>
      </c>
      <c r="D629" s="27" t="s">
        <v>1672</v>
      </c>
      <c r="E629" s="27" t="s">
        <v>1684</v>
      </c>
      <c r="F629" s="32"/>
      <c r="G629" s="53">
        <v>254.01028107291799</v>
      </c>
      <c r="H629" s="30">
        <f t="shared" si="9"/>
        <v>0</v>
      </c>
    </row>
    <row r="630" spans="1:8" x14ac:dyDescent="0.25">
      <c r="A630" s="26" t="s">
        <v>1057</v>
      </c>
      <c r="B630" s="27" t="s">
        <v>503</v>
      </c>
      <c r="C630" s="27" t="s">
        <v>1666</v>
      </c>
      <c r="D630" s="27" t="s">
        <v>1673</v>
      </c>
      <c r="E630" s="27" t="s">
        <v>1684</v>
      </c>
      <c r="F630" s="32"/>
      <c r="G630" s="53">
        <v>271.471151233488</v>
      </c>
      <c r="H630" s="30">
        <f t="shared" si="9"/>
        <v>0</v>
      </c>
    </row>
    <row r="631" spans="1:8" x14ac:dyDescent="0.25">
      <c r="A631" s="26" t="s">
        <v>1058</v>
      </c>
      <c r="B631" s="27" t="s">
        <v>503</v>
      </c>
      <c r="C631" s="27" t="s">
        <v>1666</v>
      </c>
      <c r="D631" s="27" t="s">
        <v>1674</v>
      </c>
      <c r="E631" s="27" t="s">
        <v>1684</v>
      </c>
      <c r="F631" s="32"/>
      <c r="G631" s="53">
        <v>317.85013382355498</v>
      </c>
      <c r="H631" s="30">
        <f t="shared" si="9"/>
        <v>0</v>
      </c>
    </row>
    <row r="632" spans="1:8" x14ac:dyDescent="0.25">
      <c r="A632" s="26" t="s">
        <v>1059</v>
      </c>
      <c r="B632" s="27" t="s">
        <v>503</v>
      </c>
      <c r="C632" s="27" t="s">
        <v>1666</v>
      </c>
      <c r="D632" s="27" t="s">
        <v>1675</v>
      </c>
      <c r="E632" s="27" t="s">
        <v>1684</v>
      </c>
      <c r="F632" s="32"/>
      <c r="G632" s="53">
        <v>292.953498828634</v>
      </c>
      <c r="H632" s="30">
        <f t="shared" si="9"/>
        <v>0</v>
      </c>
    </row>
    <row r="633" spans="1:8" x14ac:dyDescent="0.25">
      <c r="A633" s="26" t="s">
        <v>1060</v>
      </c>
      <c r="B633" s="27" t="s">
        <v>503</v>
      </c>
      <c r="C633" s="27" t="s">
        <v>1666</v>
      </c>
      <c r="D633" s="27" t="s">
        <v>1676</v>
      </c>
      <c r="E633" s="27" t="s">
        <v>1684</v>
      </c>
      <c r="F633" s="32"/>
      <c r="G633" s="53">
        <v>288.35197699587201</v>
      </c>
      <c r="H633" s="30">
        <f t="shared" si="9"/>
        <v>0</v>
      </c>
    </row>
    <row r="634" spans="1:8" x14ac:dyDescent="0.25">
      <c r="A634" s="26" t="s">
        <v>1815</v>
      </c>
      <c r="B634" s="27" t="s">
        <v>503</v>
      </c>
      <c r="C634" s="27" t="s">
        <v>1666</v>
      </c>
      <c r="D634" s="27" t="s">
        <v>1736</v>
      </c>
      <c r="E634" s="27" t="s">
        <v>1685</v>
      </c>
      <c r="F634" s="32"/>
      <c r="G634" s="53">
        <v>118.65159611242601</v>
      </c>
      <c r="H634" s="30">
        <f t="shared" si="9"/>
        <v>0</v>
      </c>
    </row>
    <row r="635" spans="1:8" x14ac:dyDescent="0.25">
      <c r="A635" s="26" t="s">
        <v>1061</v>
      </c>
      <c r="B635" s="27" t="s">
        <v>503</v>
      </c>
      <c r="C635" s="27" t="s">
        <v>1666</v>
      </c>
      <c r="D635" s="27" t="s">
        <v>1670</v>
      </c>
      <c r="E635" s="27" t="s">
        <v>1685</v>
      </c>
      <c r="F635" s="32"/>
      <c r="G635" s="53">
        <v>158.27396779486401</v>
      </c>
      <c r="H635" s="30">
        <f t="shared" si="9"/>
        <v>0</v>
      </c>
    </row>
    <row r="636" spans="1:8" x14ac:dyDescent="0.25">
      <c r="A636" s="26" t="s">
        <v>1062</v>
      </c>
      <c r="B636" s="27" t="s">
        <v>503</v>
      </c>
      <c r="C636" s="27" t="s">
        <v>1666</v>
      </c>
      <c r="D636" s="27" t="s">
        <v>1671</v>
      </c>
      <c r="E636" s="27" t="s">
        <v>1685</v>
      </c>
      <c r="F636" s="32"/>
      <c r="G636" s="53">
        <v>182.14242516598301</v>
      </c>
      <c r="H636" s="30">
        <f t="shared" si="9"/>
        <v>0</v>
      </c>
    </row>
    <row r="637" spans="1:8" x14ac:dyDescent="0.25">
      <c r="A637" s="26" t="s">
        <v>1063</v>
      </c>
      <c r="B637" s="27" t="s">
        <v>503</v>
      </c>
      <c r="C637" s="27" t="s">
        <v>1666</v>
      </c>
      <c r="D637" s="27" t="s">
        <v>1672</v>
      </c>
      <c r="E637" s="27" t="s">
        <v>1685</v>
      </c>
      <c r="F637" s="32"/>
      <c r="G637" s="53">
        <v>202.229830476828</v>
      </c>
      <c r="H637" s="30">
        <f t="shared" si="9"/>
        <v>0</v>
      </c>
    </row>
    <row r="638" spans="1:8" x14ac:dyDescent="0.25">
      <c r="A638" s="26" t="s">
        <v>1064</v>
      </c>
      <c r="B638" s="27" t="s">
        <v>503</v>
      </c>
      <c r="C638" s="27" t="s">
        <v>1666</v>
      </c>
      <c r="D638" s="27" t="s">
        <v>1673</v>
      </c>
      <c r="E638" s="27" t="s">
        <v>1685</v>
      </c>
      <c r="F638" s="32"/>
      <c r="G638" s="53">
        <v>214.92503372188401</v>
      </c>
      <c r="H638" s="30">
        <f t="shared" si="9"/>
        <v>0</v>
      </c>
    </row>
    <row r="639" spans="1:8" x14ac:dyDescent="0.25">
      <c r="A639" s="26" t="s">
        <v>1065</v>
      </c>
      <c r="B639" s="27" t="s">
        <v>503</v>
      </c>
      <c r="C639" s="27" t="s">
        <v>1666</v>
      </c>
      <c r="D639" s="27" t="s">
        <v>1674</v>
      </c>
      <c r="E639" s="27" t="s">
        <v>1685</v>
      </c>
      <c r="F639" s="32"/>
      <c r="G639" s="53">
        <v>226.09821201595699</v>
      </c>
      <c r="H639" s="30">
        <f t="shared" si="9"/>
        <v>0</v>
      </c>
    </row>
    <row r="640" spans="1:8" x14ac:dyDescent="0.25">
      <c r="A640" s="26" t="s">
        <v>1066</v>
      </c>
      <c r="B640" s="27" t="s">
        <v>503</v>
      </c>
      <c r="C640" s="27" t="s">
        <v>1666</v>
      </c>
      <c r="D640" s="27" t="s">
        <v>1675</v>
      </c>
      <c r="E640" s="27" t="s">
        <v>1685</v>
      </c>
      <c r="F640" s="32"/>
      <c r="G640" s="53">
        <v>206.80999462877199</v>
      </c>
      <c r="H640" s="30">
        <f t="shared" si="9"/>
        <v>0</v>
      </c>
    </row>
    <row r="641" spans="1:8" x14ac:dyDescent="0.25">
      <c r="A641" s="26" t="s">
        <v>1067</v>
      </c>
      <c r="B641" s="27" t="s">
        <v>503</v>
      </c>
      <c r="C641" s="27" t="s">
        <v>1666</v>
      </c>
      <c r="D641" s="27" t="s">
        <v>1676</v>
      </c>
      <c r="E641" s="27" t="s">
        <v>1685</v>
      </c>
      <c r="F641" s="32"/>
      <c r="G641" s="53">
        <v>227.82307450288801</v>
      </c>
      <c r="H641" s="30">
        <f t="shared" si="9"/>
        <v>0</v>
      </c>
    </row>
    <row r="642" spans="1:8" x14ac:dyDescent="0.25">
      <c r="A642" s="26" t="s">
        <v>1816</v>
      </c>
      <c r="B642" s="27" t="s">
        <v>1659</v>
      </c>
      <c r="C642" s="27" t="s">
        <v>1667</v>
      </c>
      <c r="D642" s="27" t="s">
        <v>1736</v>
      </c>
      <c r="E642" s="27" t="s">
        <v>1678</v>
      </c>
      <c r="F642" s="32"/>
      <c r="G642" s="53">
        <v>170.21100910994801</v>
      </c>
      <c r="H642" s="30">
        <f t="shared" ref="H642:H705" si="10">G642*F642</f>
        <v>0</v>
      </c>
    </row>
    <row r="643" spans="1:8" x14ac:dyDescent="0.25">
      <c r="A643" s="26" t="s">
        <v>1068</v>
      </c>
      <c r="B643" s="27" t="s">
        <v>1659</v>
      </c>
      <c r="C643" s="27" t="s">
        <v>1667</v>
      </c>
      <c r="D643" s="27" t="s">
        <v>1670</v>
      </c>
      <c r="E643" s="27" t="s">
        <v>1678</v>
      </c>
      <c r="F643" s="32"/>
      <c r="G643" s="53">
        <v>239.56867959595701</v>
      </c>
      <c r="H643" s="30">
        <f t="shared" si="10"/>
        <v>0</v>
      </c>
    </row>
    <row r="644" spans="1:8" x14ac:dyDescent="0.25">
      <c r="A644" s="26" t="s">
        <v>1069</v>
      </c>
      <c r="B644" s="27" t="s">
        <v>1659</v>
      </c>
      <c r="C644" s="27" t="s">
        <v>1667</v>
      </c>
      <c r="D644" s="27" t="s">
        <v>1671</v>
      </c>
      <c r="E644" s="27" t="s">
        <v>1678</v>
      </c>
      <c r="F644" s="32"/>
      <c r="G644" s="53">
        <v>291.880000694741</v>
      </c>
      <c r="H644" s="30">
        <f t="shared" si="10"/>
        <v>0</v>
      </c>
    </row>
    <row r="645" spans="1:8" x14ac:dyDescent="0.25">
      <c r="A645" s="26" t="s">
        <v>1070</v>
      </c>
      <c r="B645" s="27" t="s">
        <v>1659</v>
      </c>
      <c r="C645" s="27" t="s">
        <v>1667</v>
      </c>
      <c r="D645" s="27" t="s">
        <v>1672</v>
      </c>
      <c r="E645" s="27" t="s">
        <v>1678</v>
      </c>
      <c r="F645" s="32"/>
      <c r="G645" s="53">
        <v>347.98989706802899</v>
      </c>
      <c r="H645" s="30">
        <f t="shared" si="10"/>
        <v>0</v>
      </c>
    </row>
    <row r="646" spans="1:8" x14ac:dyDescent="0.25">
      <c r="A646" s="26" t="s">
        <v>1071</v>
      </c>
      <c r="B646" s="27" t="s">
        <v>1659</v>
      </c>
      <c r="C646" s="27" t="s">
        <v>1667</v>
      </c>
      <c r="D646" s="27" t="s">
        <v>1673</v>
      </c>
      <c r="E646" s="27" t="s">
        <v>1678</v>
      </c>
      <c r="F646" s="32"/>
      <c r="G646" s="53">
        <v>383.31414407639699</v>
      </c>
      <c r="H646" s="30">
        <f t="shared" si="10"/>
        <v>0</v>
      </c>
    </row>
    <row r="647" spans="1:8" x14ac:dyDescent="0.25">
      <c r="A647" s="26" t="s">
        <v>1072</v>
      </c>
      <c r="B647" s="27" t="s">
        <v>1659</v>
      </c>
      <c r="C647" s="27" t="s">
        <v>1667</v>
      </c>
      <c r="D647" s="27" t="s">
        <v>1674</v>
      </c>
      <c r="E647" s="27" t="s">
        <v>1678</v>
      </c>
      <c r="F647" s="32"/>
      <c r="G647" s="53">
        <v>426.46179941278598</v>
      </c>
      <c r="H647" s="30">
        <f t="shared" si="10"/>
        <v>0</v>
      </c>
    </row>
    <row r="648" spans="1:8" x14ac:dyDescent="0.25">
      <c r="A648" s="26" t="s">
        <v>1073</v>
      </c>
      <c r="B648" s="27" t="s">
        <v>1659</v>
      </c>
      <c r="C648" s="27" t="s">
        <v>1667</v>
      </c>
      <c r="D648" s="27" t="s">
        <v>1675</v>
      </c>
      <c r="E648" s="27" t="s">
        <v>1678</v>
      </c>
      <c r="F648" s="32"/>
      <c r="G648" s="53">
        <v>371.88762988375998</v>
      </c>
      <c r="H648" s="30">
        <f t="shared" si="10"/>
        <v>0</v>
      </c>
    </row>
    <row r="649" spans="1:8" x14ac:dyDescent="0.25">
      <c r="A649" s="26" t="s">
        <v>1074</v>
      </c>
      <c r="B649" s="27" t="s">
        <v>1659</v>
      </c>
      <c r="C649" s="27" t="s">
        <v>1667</v>
      </c>
      <c r="D649" s="27" t="s">
        <v>1676</v>
      </c>
      <c r="E649" s="27" t="s">
        <v>1678</v>
      </c>
      <c r="F649" s="32"/>
      <c r="G649" s="53">
        <v>362.10629356895498</v>
      </c>
      <c r="H649" s="30">
        <f t="shared" si="10"/>
        <v>0</v>
      </c>
    </row>
    <row r="650" spans="1:8" x14ac:dyDescent="0.25">
      <c r="A650" s="26" t="s">
        <v>1817</v>
      </c>
      <c r="B650" s="27" t="s">
        <v>1659</v>
      </c>
      <c r="C650" s="27" t="s">
        <v>1667</v>
      </c>
      <c r="D650" s="27" t="s">
        <v>1736</v>
      </c>
      <c r="E650" s="27" t="s">
        <v>1679</v>
      </c>
      <c r="F650" s="32"/>
      <c r="G650" s="53">
        <v>321.13252039834998</v>
      </c>
      <c r="H650" s="30">
        <f t="shared" si="10"/>
        <v>0</v>
      </c>
    </row>
    <row r="651" spans="1:8" x14ac:dyDescent="0.25">
      <c r="A651" s="26" t="s">
        <v>1075</v>
      </c>
      <c r="B651" s="27" t="s">
        <v>1659</v>
      </c>
      <c r="C651" s="27" t="s">
        <v>1667</v>
      </c>
      <c r="D651" s="27" t="s">
        <v>1670</v>
      </c>
      <c r="E651" s="27" t="s">
        <v>1679</v>
      </c>
      <c r="F651" s="32"/>
      <c r="G651" s="53">
        <v>426.56704623298202</v>
      </c>
      <c r="H651" s="30">
        <f t="shared" si="10"/>
        <v>0</v>
      </c>
    </row>
    <row r="652" spans="1:8" x14ac:dyDescent="0.25">
      <c r="A652" s="26" t="s">
        <v>1076</v>
      </c>
      <c r="B652" s="27" t="s">
        <v>1659</v>
      </c>
      <c r="C652" s="27" t="s">
        <v>1667</v>
      </c>
      <c r="D652" s="27" t="s">
        <v>1671</v>
      </c>
      <c r="E652" s="27" t="s">
        <v>1679</v>
      </c>
      <c r="F652" s="32"/>
      <c r="G652" s="53">
        <v>495.95006716720002</v>
      </c>
      <c r="H652" s="30">
        <f t="shared" si="10"/>
        <v>0</v>
      </c>
    </row>
    <row r="653" spans="1:8" x14ac:dyDescent="0.25">
      <c r="A653" s="26" t="s">
        <v>1077</v>
      </c>
      <c r="B653" s="27" t="s">
        <v>1659</v>
      </c>
      <c r="C653" s="27" t="s">
        <v>1667</v>
      </c>
      <c r="D653" s="27" t="s">
        <v>1672</v>
      </c>
      <c r="E653" s="27" t="s">
        <v>1679</v>
      </c>
      <c r="F653" s="32"/>
      <c r="G653" s="53">
        <v>550.66340899898398</v>
      </c>
      <c r="H653" s="30">
        <f t="shared" si="10"/>
        <v>0</v>
      </c>
    </row>
    <row r="654" spans="1:8" x14ac:dyDescent="0.25">
      <c r="A654" s="26" t="s">
        <v>1078</v>
      </c>
      <c r="B654" s="27" t="s">
        <v>1659</v>
      </c>
      <c r="C654" s="27" t="s">
        <v>1667</v>
      </c>
      <c r="D654" s="27" t="s">
        <v>1673</v>
      </c>
      <c r="E654" s="27" t="s">
        <v>1679</v>
      </c>
      <c r="F654" s="32"/>
      <c r="G654" s="53">
        <v>613.514952616757</v>
      </c>
      <c r="H654" s="30">
        <f t="shared" si="10"/>
        <v>0</v>
      </c>
    </row>
    <row r="655" spans="1:8" x14ac:dyDescent="0.25">
      <c r="A655" s="26" t="s">
        <v>1079</v>
      </c>
      <c r="B655" s="27" t="s">
        <v>1659</v>
      </c>
      <c r="C655" s="27" t="s">
        <v>1667</v>
      </c>
      <c r="D655" s="27" t="s">
        <v>1674</v>
      </c>
      <c r="E655" s="27" t="s">
        <v>1679</v>
      </c>
      <c r="F655" s="32"/>
      <c r="G655" s="53">
        <v>753.52246139712895</v>
      </c>
      <c r="H655" s="30">
        <f t="shared" si="10"/>
        <v>0</v>
      </c>
    </row>
    <row r="656" spans="1:8" x14ac:dyDescent="0.25">
      <c r="A656" s="26" t="s">
        <v>1080</v>
      </c>
      <c r="B656" s="27" t="s">
        <v>1659</v>
      </c>
      <c r="C656" s="27" t="s">
        <v>1667</v>
      </c>
      <c r="D656" s="27" t="s">
        <v>1675</v>
      </c>
      <c r="E656" s="27" t="s">
        <v>1679</v>
      </c>
      <c r="F656" s="32"/>
      <c r="G656" s="53">
        <v>683.96356748916196</v>
      </c>
      <c r="H656" s="30">
        <f t="shared" si="10"/>
        <v>0</v>
      </c>
    </row>
    <row r="657" spans="1:8" x14ac:dyDescent="0.25">
      <c r="A657" s="26" t="s">
        <v>1081</v>
      </c>
      <c r="B657" s="27" t="s">
        <v>1659</v>
      </c>
      <c r="C657" s="27" t="s">
        <v>1667</v>
      </c>
      <c r="D657" s="27" t="s">
        <v>1676</v>
      </c>
      <c r="E657" s="27" t="s">
        <v>1679</v>
      </c>
      <c r="F657" s="32"/>
      <c r="G657" s="53">
        <v>582.03306106827699</v>
      </c>
      <c r="H657" s="30">
        <f t="shared" si="10"/>
        <v>0</v>
      </c>
    </row>
    <row r="658" spans="1:8" x14ac:dyDescent="0.25">
      <c r="A658" s="26" t="s">
        <v>1818</v>
      </c>
      <c r="B658" s="27" t="s">
        <v>1659</v>
      </c>
      <c r="C658" s="27" t="s">
        <v>1667</v>
      </c>
      <c r="D658" s="27" t="s">
        <v>1736</v>
      </c>
      <c r="E658" s="27" t="s">
        <v>1680</v>
      </c>
      <c r="F658" s="32"/>
      <c r="G658" s="53">
        <v>258.60915865405798</v>
      </c>
      <c r="H658" s="30">
        <f t="shared" si="10"/>
        <v>0</v>
      </c>
    </row>
    <row r="659" spans="1:8" x14ac:dyDescent="0.25">
      <c r="A659" s="26" t="s">
        <v>1082</v>
      </c>
      <c r="B659" s="27" t="s">
        <v>1659</v>
      </c>
      <c r="C659" s="27" t="s">
        <v>1667</v>
      </c>
      <c r="D659" s="27" t="s">
        <v>1670</v>
      </c>
      <c r="E659" s="27" t="s">
        <v>1680</v>
      </c>
      <c r="F659" s="32"/>
      <c r="G659" s="53">
        <v>345.20075052273899</v>
      </c>
      <c r="H659" s="30">
        <f t="shared" si="10"/>
        <v>0</v>
      </c>
    </row>
    <row r="660" spans="1:8" x14ac:dyDescent="0.25">
      <c r="A660" s="26" t="s">
        <v>1083</v>
      </c>
      <c r="B660" s="27" t="s">
        <v>1659</v>
      </c>
      <c r="C660" s="27" t="s">
        <v>1667</v>
      </c>
      <c r="D660" s="27" t="s">
        <v>1671</v>
      </c>
      <c r="E660" s="27" t="s">
        <v>1680</v>
      </c>
      <c r="F660" s="32"/>
      <c r="G660" s="53">
        <v>402.23834866399397</v>
      </c>
      <c r="H660" s="30">
        <f t="shared" si="10"/>
        <v>0</v>
      </c>
    </row>
    <row r="661" spans="1:8" x14ac:dyDescent="0.25">
      <c r="A661" s="26" t="s">
        <v>1084</v>
      </c>
      <c r="B661" s="27" t="s">
        <v>1659</v>
      </c>
      <c r="C661" s="27" t="s">
        <v>1667</v>
      </c>
      <c r="D661" s="27" t="s">
        <v>1672</v>
      </c>
      <c r="E661" s="27" t="s">
        <v>1680</v>
      </c>
      <c r="F661" s="32"/>
      <c r="G661" s="53">
        <v>464.22661355261999</v>
      </c>
      <c r="H661" s="30">
        <f t="shared" si="10"/>
        <v>0</v>
      </c>
    </row>
    <row r="662" spans="1:8" x14ac:dyDescent="0.25">
      <c r="A662" s="26" t="s">
        <v>1085</v>
      </c>
      <c r="B662" s="27" t="s">
        <v>1659</v>
      </c>
      <c r="C662" s="27" t="s">
        <v>1667</v>
      </c>
      <c r="D662" s="27" t="s">
        <v>1673</v>
      </c>
      <c r="E662" s="27" t="s">
        <v>1680</v>
      </c>
      <c r="F662" s="32"/>
      <c r="G662" s="53">
        <v>531.48283780801398</v>
      </c>
      <c r="H662" s="30">
        <f t="shared" si="10"/>
        <v>0</v>
      </c>
    </row>
    <row r="663" spans="1:8" x14ac:dyDescent="0.25">
      <c r="A663" s="26" t="s">
        <v>1086</v>
      </c>
      <c r="B663" s="27" t="s">
        <v>1659</v>
      </c>
      <c r="C663" s="27" t="s">
        <v>1667</v>
      </c>
      <c r="D663" s="27" t="s">
        <v>1674</v>
      </c>
      <c r="E663" s="27" t="s">
        <v>1680</v>
      </c>
      <c r="F663" s="32"/>
      <c r="G663" s="53">
        <v>576.75522999841098</v>
      </c>
      <c r="H663" s="30">
        <f t="shared" si="10"/>
        <v>0</v>
      </c>
    </row>
    <row r="664" spans="1:8" x14ac:dyDescent="0.25">
      <c r="A664" s="26" t="s">
        <v>1087</v>
      </c>
      <c r="B664" s="27" t="s">
        <v>1659</v>
      </c>
      <c r="C664" s="27" t="s">
        <v>1667</v>
      </c>
      <c r="D664" s="27" t="s">
        <v>1675</v>
      </c>
      <c r="E664" s="27" t="s">
        <v>1680</v>
      </c>
      <c r="F664" s="32"/>
      <c r="G664" s="53">
        <v>531.54850895469997</v>
      </c>
      <c r="H664" s="30">
        <f t="shared" si="10"/>
        <v>0</v>
      </c>
    </row>
    <row r="665" spans="1:8" x14ac:dyDescent="0.25">
      <c r="A665" s="26" t="s">
        <v>1088</v>
      </c>
      <c r="B665" s="27" t="s">
        <v>1659</v>
      </c>
      <c r="C665" s="27" t="s">
        <v>1667</v>
      </c>
      <c r="D665" s="27" t="s">
        <v>1676</v>
      </c>
      <c r="E665" s="27" t="s">
        <v>1680</v>
      </c>
      <c r="F665" s="32"/>
      <c r="G665" s="53">
        <v>500.55317112268398</v>
      </c>
      <c r="H665" s="30">
        <f t="shared" si="10"/>
        <v>0</v>
      </c>
    </row>
    <row r="666" spans="1:8" x14ac:dyDescent="0.25">
      <c r="A666" s="26" t="s">
        <v>1819</v>
      </c>
      <c r="B666" s="27" t="s">
        <v>1659</v>
      </c>
      <c r="C666" s="27" t="s">
        <v>1667</v>
      </c>
      <c r="D666" s="27" t="s">
        <v>1736</v>
      </c>
      <c r="E666" s="27" t="s">
        <v>1681</v>
      </c>
      <c r="F666" s="32"/>
      <c r="G666" s="53">
        <v>174.92323490416899</v>
      </c>
      <c r="H666" s="30">
        <f t="shared" si="10"/>
        <v>0</v>
      </c>
    </row>
    <row r="667" spans="1:8" x14ac:dyDescent="0.25">
      <c r="A667" s="26" t="s">
        <v>1089</v>
      </c>
      <c r="B667" s="27" t="s">
        <v>1659</v>
      </c>
      <c r="C667" s="27" t="s">
        <v>1667</v>
      </c>
      <c r="D667" s="27" t="s">
        <v>1670</v>
      </c>
      <c r="E667" s="27" t="s">
        <v>1681</v>
      </c>
      <c r="F667" s="32"/>
      <c r="G667" s="53">
        <v>247.95233043807201</v>
      </c>
      <c r="H667" s="30">
        <f t="shared" si="10"/>
        <v>0</v>
      </c>
    </row>
    <row r="668" spans="1:8" x14ac:dyDescent="0.25">
      <c r="A668" s="26" t="s">
        <v>1090</v>
      </c>
      <c r="B668" s="27" t="s">
        <v>1659</v>
      </c>
      <c r="C668" s="27" t="s">
        <v>1667</v>
      </c>
      <c r="D668" s="27" t="s">
        <v>1671</v>
      </c>
      <c r="E668" s="27" t="s">
        <v>1681</v>
      </c>
      <c r="F668" s="32"/>
      <c r="G668" s="53">
        <v>288.30293996403998</v>
      </c>
      <c r="H668" s="30">
        <f t="shared" si="10"/>
        <v>0</v>
      </c>
    </row>
    <row r="669" spans="1:8" x14ac:dyDescent="0.25">
      <c r="A669" s="26" t="s">
        <v>1091</v>
      </c>
      <c r="B669" s="27" t="s">
        <v>1659</v>
      </c>
      <c r="C669" s="27" t="s">
        <v>1667</v>
      </c>
      <c r="D669" s="27" t="s">
        <v>1672</v>
      </c>
      <c r="E669" s="27" t="s">
        <v>1681</v>
      </c>
      <c r="F669" s="32"/>
      <c r="G669" s="53">
        <v>323.077714274306</v>
      </c>
      <c r="H669" s="30">
        <f t="shared" si="10"/>
        <v>0</v>
      </c>
    </row>
    <row r="670" spans="1:8" x14ac:dyDescent="0.25">
      <c r="A670" s="26" t="s">
        <v>1092</v>
      </c>
      <c r="B670" s="27" t="s">
        <v>1659</v>
      </c>
      <c r="C670" s="27" t="s">
        <v>1667</v>
      </c>
      <c r="D670" s="27" t="s">
        <v>1673</v>
      </c>
      <c r="E670" s="27" t="s">
        <v>1681</v>
      </c>
      <c r="F670" s="32"/>
      <c r="G670" s="53">
        <v>351.43648134923598</v>
      </c>
      <c r="H670" s="30">
        <f t="shared" si="10"/>
        <v>0</v>
      </c>
    </row>
    <row r="671" spans="1:8" x14ac:dyDescent="0.25">
      <c r="A671" s="26" t="s">
        <v>1093</v>
      </c>
      <c r="B671" s="27" t="s">
        <v>1659</v>
      </c>
      <c r="C671" s="27" t="s">
        <v>1667</v>
      </c>
      <c r="D671" s="27" t="s">
        <v>1674</v>
      </c>
      <c r="E671" s="27" t="s">
        <v>1681</v>
      </c>
      <c r="F671" s="32"/>
      <c r="G671" s="53">
        <v>357.259450462259</v>
      </c>
      <c r="H671" s="30">
        <f t="shared" si="10"/>
        <v>0</v>
      </c>
    </row>
    <row r="672" spans="1:8" x14ac:dyDescent="0.25">
      <c r="A672" s="26" t="s">
        <v>1094</v>
      </c>
      <c r="B672" s="27" t="s">
        <v>1659</v>
      </c>
      <c r="C672" s="27" t="s">
        <v>1667</v>
      </c>
      <c r="D672" s="27" t="s">
        <v>1675</v>
      </c>
      <c r="E672" s="27" t="s">
        <v>1681</v>
      </c>
      <c r="F672" s="32"/>
      <c r="G672" s="53">
        <v>319.02529660053</v>
      </c>
      <c r="H672" s="30">
        <f t="shared" si="10"/>
        <v>0</v>
      </c>
    </row>
    <row r="673" spans="1:8" x14ac:dyDescent="0.25">
      <c r="A673" s="26" t="s">
        <v>1095</v>
      </c>
      <c r="B673" s="27" t="s">
        <v>1659</v>
      </c>
      <c r="C673" s="27" t="s">
        <v>1667</v>
      </c>
      <c r="D673" s="27" t="s">
        <v>1676</v>
      </c>
      <c r="E673" s="27" t="s">
        <v>1681</v>
      </c>
      <c r="F673" s="32"/>
      <c r="G673" s="53">
        <v>354.66608597684098</v>
      </c>
      <c r="H673" s="30">
        <f t="shared" si="10"/>
        <v>0</v>
      </c>
    </row>
    <row r="674" spans="1:8" x14ac:dyDescent="0.25">
      <c r="A674" s="26" t="s">
        <v>1820</v>
      </c>
      <c r="B674" s="27" t="s">
        <v>1659</v>
      </c>
      <c r="C674" s="27" t="s">
        <v>1667</v>
      </c>
      <c r="D674" s="27" t="s">
        <v>1736</v>
      </c>
      <c r="E674" s="27" t="s">
        <v>1682</v>
      </c>
      <c r="F674" s="32"/>
      <c r="G674" s="53">
        <v>181.91092676008299</v>
      </c>
      <c r="H674" s="30">
        <f t="shared" si="10"/>
        <v>0</v>
      </c>
    </row>
    <row r="675" spans="1:8" x14ac:dyDescent="0.25">
      <c r="A675" s="26" t="s">
        <v>1096</v>
      </c>
      <c r="B675" s="27" t="s">
        <v>1659</v>
      </c>
      <c r="C675" s="27" t="s">
        <v>1667</v>
      </c>
      <c r="D675" s="27" t="s">
        <v>1670</v>
      </c>
      <c r="E675" s="27" t="s">
        <v>1682</v>
      </c>
      <c r="F675" s="32"/>
      <c r="G675" s="53">
        <v>256.35216701315102</v>
      </c>
      <c r="H675" s="30">
        <f t="shared" si="10"/>
        <v>0</v>
      </c>
    </row>
    <row r="676" spans="1:8" x14ac:dyDescent="0.25">
      <c r="A676" s="26" t="s">
        <v>1097</v>
      </c>
      <c r="B676" s="27" t="s">
        <v>1659</v>
      </c>
      <c r="C676" s="27" t="s">
        <v>1667</v>
      </c>
      <c r="D676" s="27" t="s">
        <v>1671</v>
      </c>
      <c r="E676" s="27" t="s">
        <v>1682</v>
      </c>
      <c r="F676" s="32"/>
      <c r="G676" s="53">
        <v>307.72348598387799</v>
      </c>
      <c r="H676" s="30">
        <f t="shared" si="10"/>
        <v>0</v>
      </c>
    </row>
    <row r="677" spans="1:8" x14ac:dyDescent="0.25">
      <c r="A677" s="26" t="s">
        <v>1098</v>
      </c>
      <c r="B677" s="27" t="s">
        <v>1659</v>
      </c>
      <c r="C677" s="27" t="s">
        <v>1667</v>
      </c>
      <c r="D677" s="27" t="s">
        <v>1672</v>
      </c>
      <c r="E677" s="27" t="s">
        <v>1682</v>
      </c>
      <c r="F677" s="32"/>
      <c r="G677" s="53">
        <v>333.98529677939899</v>
      </c>
      <c r="H677" s="30">
        <f t="shared" si="10"/>
        <v>0</v>
      </c>
    </row>
    <row r="678" spans="1:8" x14ac:dyDescent="0.25">
      <c r="A678" s="26" t="s">
        <v>1099</v>
      </c>
      <c r="B678" s="27" t="s">
        <v>1659</v>
      </c>
      <c r="C678" s="27" t="s">
        <v>1667</v>
      </c>
      <c r="D678" s="27" t="s">
        <v>1673</v>
      </c>
      <c r="E678" s="27" t="s">
        <v>1682</v>
      </c>
      <c r="F678" s="32"/>
      <c r="G678" s="53">
        <v>373.15576630228901</v>
      </c>
      <c r="H678" s="30">
        <f t="shared" si="10"/>
        <v>0</v>
      </c>
    </row>
    <row r="679" spans="1:8" x14ac:dyDescent="0.25">
      <c r="A679" s="26" t="s">
        <v>1100</v>
      </c>
      <c r="B679" s="27" t="s">
        <v>1659</v>
      </c>
      <c r="C679" s="27" t="s">
        <v>1667</v>
      </c>
      <c r="D679" s="27" t="s">
        <v>1674</v>
      </c>
      <c r="E679" s="27" t="s">
        <v>1682</v>
      </c>
      <c r="F679" s="32"/>
      <c r="G679" s="53">
        <v>503.29788343922701</v>
      </c>
      <c r="H679" s="30">
        <f t="shared" si="10"/>
        <v>0</v>
      </c>
    </row>
    <row r="680" spans="1:8" x14ac:dyDescent="0.25">
      <c r="A680" s="26" t="s">
        <v>1101</v>
      </c>
      <c r="B680" s="27" t="s">
        <v>1659</v>
      </c>
      <c r="C680" s="27" t="s">
        <v>1667</v>
      </c>
      <c r="D680" s="27" t="s">
        <v>1675</v>
      </c>
      <c r="E680" s="27" t="s">
        <v>1682</v>
      </c>
      <c r="F680" s="32"/>
      <c r="G680" s="53">
        <v>430.64844326102002</v>
      </c>
      <c r="H680" s="30">
        <f t="shared" si="10"/>
        <v>0</v>
      </c>
    </row>
    <row r="681" spans="1:8" x14ac:dyDescent="0.25">
      <c r="A681" s="26" t="s">
        <v>1102</v>
      </c>
      <c r="B681" s="27" t="s">
        <v>1659</v>
      </c>
      <c r="C681" s="27" t="s">
        <v>1667</v>
      </c>
      <c r="D681" s="27" t="s">
        <v>1676</v>
      </c>
      <c r="E681" s="27" t="s">
        <v>1682</v>
      </c>
      <c r="F681" s="32"/>
      <c r="G681" s="53">
        <v>372.20291065035201</v>
      </c>
      <c r="H681" s="30">
        <f t="shared" si="10"/>
        <v>0</v>
      </c>
    </row>
    <row r="682" spans="1:8" x14ac:dyDescent="0.25">
      <c r="A682" s="26" t="s">
        <v>1821</v>
      </c>
      <c r="B682" s="27" t="s">
        <v>1659</v>
      </c>
      <c r="C682" s="27" t="s">
        <v>1667</v>
      </c>
      <c r="D682" s="27" t="s">
        <v>1736</v>
      </c>
      <c r="E682" s="27" t="s">
        <v>1683</v>
      </c>
      <c r="F682" s="32"/>
      <c r="G682" s="53">
        <v>195.670061910881</v>
      </c>
      <c r="H682" s="30">
        <f t="shared" si="10"/>
        <v>0</v>
      </c>
    </row>
    <row r="683" spans="1:8" x14ac:dyDescent="0.25">
      <c r="A683" s="26" t="s">
        <v>1103</v>
      </c>
      <c r="B683" s="27" t="s">
        <v>1659</v>
      </c>
      <c r="C683" s="27" t="s">
        <v>1667</v>
      </c>
      <c r="D683" s="27" t="s">
        <v>1670</v>
      </c>
      <c r="E683" s="27" t="s">
        <v>1683</v>
      </c>
      <c r="F683" s="32"/>
      <c r="G683" s="53">
        <v>271.15655597445499</v>
      </c>
      <c r="H683" s="30">
        <f t="shared" si="10"/>
        <v>0</v>
      </c>
    </row>
    <row r="684" spans="1:8" x14ac:dyDescent="0.25">
      <c r="A684" s="26" t="s">
        <v>1104</v>
      </c>
      <c r="B684" s="27" t="s">
        <v>1659</v>
      </c>
      <c r="C684" s="27" t="s">
        <v>1667</v>
      </c>
      <c r="D684" s="27" t="s">
        <v>1671</v>
      </c>
      <c r="E684" s="27" t="s">
        <v>1683</v>
      </c>
      <c r="F684" s="32"/>
      <c r="G684" s="53">
        <v>320.34798134853401</v>
      </c>
      <c r="H684" s="30">
        <f t="shared" si="10"/>
        <v>0</v>
      </c>
    </row>
    <row r="685" spans="1:8" x14ac:dyDescent="0.25">
      <c r="A685" s="26" t="s">
        <v>1105</v>
      </c>
      <c r="B685" s="27" t="s">
        <v>1659</v>
      </c>
      <c r="C685" s="27" t="s">
        <v>1667</v>
      </c>
      <c r="D685" s="27" t="s">
        <v>1672</v>
      </c>
      <c r="E685" s="27" t="s">
        <v>1683</v>
      </c>
      <c r="F685" s="32"/>
      <c r="G685" s="53">
        <v>363.85541926807298</v>
      </c>
      <c r="H685" s="30">
        <f t="shared" si="10"/>
        <v>0</v>
      </c>
    </row>
    <row r="686" spans="1:8" x14ac:dyDescent="0.25">
      <c r="A686" s="26" t="s">
        <v>1106</v>
      </c>
      <c r="B686" s="27" t="s">
        <v>1659</v>
      </c>
      <c r="C686" s="27" t="s">
        <v>1667</v>
      </c>
      <c r="D686" s="27" t="s">
        <v>1673</v>
      </c>
      <c r="E686" s="27" t="s">
        <v>1683</v>
      </c>
      <c r="F686" s="32"/>
      <c r="G686" s="53">
        <v>402.50343607303898</v>
      </c>
      <c r="H686" s="30">
        <f t="shared" si="10"/>
        <v>0</v>
      </c>
    </row>
    <row r="687" spans="1:8" x14ac:dyDescent="0.25">
      <c r="A687" s="26" t="s">
        <v>1107</v>
      </c>
      <c r="B687" s="27" t="s">
        <v>1659</v>
      </c>
      <c r="C687" s="27" t="s">
        <v>1667</v>
      </c>
      <c r="D687" s="27" t="s">
        <v>1674</v>
      </c>
      <c r="E687" s="27" t="s">
        <v>1683</v>
      </c>
      <c r="F687" s="32"/>
      <c r="G687" s="53">
        <v>447.37797752697003</v>
      </c>
      <c r="H687" s="30">
        <f t="shared" si="10"/>
        <v>0</v>
      </c>
    </row>
    <row r="688" spans="1:8" x14ac:dyDescent="0.25">
      <c r="A688" s="26" t="s">
        <v>1108</v>
      </c>
      <c r="B688" s="27" t="s">
        <v>1659</v>
      </c>
      <c r="C688" s="27" t="s">
        <v>1667</v>
      </c>
      <c r="D688" s="27" t="s">
        <v>1675</v>
      </c>
      <c r="E688" s="27" t="s">
        <v>1683</v>
      </c>
      <c r="F688" s="32"/>
      <c r="G688" s="53">
        <v>367.91635111407101</v>
      </c>
      <c r="H688" s="30">
        <f t="shared" si="10"/>
        <v>0</v>
      </c>
    </row>
    <row r="689" spans="1:8" x14ac:dyDescent="0.25">
      <c r="A689" s="26" t="s">
        <v>1109</v>
      </c>
      <c r="B689" s="27" t="s">
        <v>1659</v>
      </c>
      <c r="C689" s="27" t="s">
        <v>1667</v>
      </c>
      <c r="D689" s="27" t="s">
        <v>1676</v>
      </c>
      <c r="E689" s="27" t="s">
        <v>1683</v>
      </c>
      <c r="F689" s="32"/>
      <c r="G689" s="53">
        <v>389.55756096365502</v>
      </c>
      <c r="H689" s="30">
        <f t="shared" si="10"/>
        <v>0</v>
      </c>
    </row>
    <row r="690" spans="1:8" x14ac:dyDescent="0.25">
      <c r="A690" s="26" t="s">
        <v>1822</v>
      </c>
      <c r="B690" s="27" t="s">
        <v>1659</v>
      </c>
      <c r="C690" s="27" t="s">
        <v>1667</v>
      </c>
      <c r="D690" s="27" t="s">
        <v>1736</v>
      </c>
      <c r="E690" s="27" t="s">
        <v>1684</v>
      </c>
      <c r="F690" s="32"/>
      <c r="G690" s="53">
        <v>225.31019874031301</v>
      </c>
      <c r="H690" s="30">
        <f t="shared" si="10"/>
        <v>0</v>
      </c>
    </row>
    <row r="691" spans="1:8" x14ac:dyDescent="0.25">
      <c r="A691" s="26" t="s">
        <v>1110</v>
      </c>
      <c r="B691" s="27" t="s">
        <v>1659</v>
      </c>
      <c r="C691" s="27" t="s">
        <v>1667</v>
      </c>
      <c r="D691" s="27" t="s">
        <v>1670</v>
      </c>
      <c r="E691" s="27" t="s">
        <v>1684</v>
      </c>
      <c r="F691" s="32"/>
      <c r="G691" s="53">
        <v>304.98380759369098</v>
      </c>
      <c r="H691" s="30">
        <f t="shared" si="10"/>
        <v>0</v>
      </c>
    </row>
    <row r="692" spans="1:8" x14ac:dyDescent="0.25">
      <c r="A692" s="26" t="s">
        <v>1111</v>
      </c>
      <c r="B692" s="27" t="s">
        <v>1659</v>
      </c>
      <c r="C692" s="27" t="s">
        <v>1667</v>
      </c>
      <c r="D692" s="27" t="s">
        <v>1671</v>
      </c>
      <c r="E692" s="27" t="s">
        <v>1684</v>
      </c>
      <c r="F692" s="32"/>
      <c r="G692" s="53">
        <v>347.03273064695099</v>
      </c>
      <c r="H692" s="30">
        <f t="shared" si="10"/>
        <v>0</v>
      </c>
    </row>
    <row r="693" spans="1:8" x14ac:dyDescent="0.25">
      <c r="A693" s="26" t="s">
        <v>1112</v>
      </c>
      <c r="B693" s="27" t="s">
        <v>1659</v>
      </c>
      <c r="C693" s="27" t="s">
        <v>1667</v>
      </c>
      <c r="D693" s="27" t="s">
        <v>1672</v>
      </c>
      <c r="E693" s="27" t="s">
        <v>1684</v>
      </c>
      <c r="F693" s="32"/>
      <c r="G693" s="53">
        <v>381.71831627625801</v>
      </c>
      <c r="H693" s="30">
        <f t="shared" si="10"/>
        <v>0</v>
      </c>
    </row>
    <row r="694" spans="1:8" x14ac:dyDescent="0.25">
      <c r="A694" s="26" t="s">
        <v>1113</v>
      </c>
      <c r="B694" s="27" t="s">
        <v>1659</v>
      </c>
      <c r="C694" s="27" t="s">
        <v>1667</v>
      </c>
      <c r="D694" s="27" t="s">
        <v>1673</v>
      </c>
      <c r="E694" s="27" t="s">
        <v>1684</v>
      </c>
      <c r="F694" s="32"/>
      <c r="G694" s="53">
        <v>418.06378916515001</v>
      </c>
      <c r="H694" s="30">
        <f t="shared" si="10"/>
        <v>0</v>
      </c>
    </row>
    <row r="695" spans="1:8" x14ac:dyDescent="0.25">
      <c r="A695" s="26" t="s">
        <v>1114</v>
      </c>
      <c r="B695" s="27" t="s">
        <v>1659</v>
      </c>
      <c r="C695" s="27" t="s">
        <v>1667</v>
      </c>
      <c r="D695" s="27" t="s">
        <v>1674</v>
      </c>
      <c r="E695" s="27" t="s">
        <v>1684</v>
      </c>
      <c r="F695" s="32"/>
      <c r="G695" s="53">
        <v>495.20965753038899</v>
      </c>
      <c r="H695" s="30">
        <f t="shared" si="10"/>
        <v>0</v>
      </c>
    </row>
    <row r="696" spans="1:8" x14ac:dyDescent="0.25">
      <c r="A696" s="26" t="s">
        <v>1115</v>
      </c>
      <c r="B696" s="27" t="s">
        <v>1659</v>
      </c>
      <c r="C696" s="27" t="s">
        <v>1667</v>
      </c>
      <c r="D696" s="27" t="s">
        <v>1675</v>
      </c>
      <c r="E696" s="27" t="s">
        <v>1684</v>
      </c>
      <c r="F696" s="32"/>
      <c r="G696" s="53">
        <v>448.59354417184198</v>
      </c>
      <c r="H696" s="30">
        <f t="shared" si="10"/>
        <v>0</v>
      </c>
    </row>
    <row r="697" spans="1:8" x14ac:dyDescent="0.25">
      <c r="A697" s="26" t="s">
        <v>1116</v>
      </c>
      <c r="B697" s="27" t="s">
        <v>1659</v>
      </c>
      <c r="C697" s="27" t="s">
        <v>1667</v>
      </c>
      <c r="D697" s="27" t="s">
        <v>1676</v>
      </c>
      <c r="E697" s="27" t="s">
        <v>1684</v>
      </c>
      <c r="F697" s="32"/>
      <c r="G697" s="53">
        <v>426.12556507543297</v>
      </c>
      <c r="H697" s="30">
        <f t="shared" si="10"/>
        <v>0</v>
      </c>
    </row>
    <row r="698" spans="1:8" x14ac:dyDescent="0.25">
      <c r="A698" s="26" t="s">
        <v>1823</v>
      </c>
      <c r="B698" s="27" t="s">
        <v>1659</v>
      </c>
      <c r="C698" s="27" t="s">
        <v>1667</v>
      </c>
      <c r="D698" s="27" t="s">
        <v>1736</v>
      </c>
      <c r="E698" s="27" t="s">
        <v>1685</v>
      </c>
      <c r="F698" s="32"/>
      <c r="G698" s="53">
        <v>162.85023103423501</v>
      </c>
      <c r="H698" s="30">
        <f t="shared" si="10"/>
        <v>0</v>
      </c>
    </row>
    <row r="699" spans="1:8" x14ac:dyDescent="0.25">
      <c r="A699" s="26" t="s">
        <v>1117</v>
      </c>
      <c r="B699" s="27" t="s">
        <v>1659</v>
      </c>
      <c r="C699" s="27" t="s">
        <v>1667</v>
      </c>
      <c r="D699" s="27" t="s">
        <v>1670</v>
      </c>
      <c r="E699" s="27" t="s">
        <v>1685</v>
      </c>
      <c r="F699" s="32"/>
      <c r="G699" s="53">
        <v>224.24449683155001</v>
      </c>
      <c r="H699" s="30">
        <f t="shared" si="10"/>
        <v>0</v>
      </c>
    </row>
    <row r="700" spans="1:8" x14ac:dyDescent="0.25">
      <c r="A700" s="26" t="s">
        <v>1118</v>
      </c>
      <c r="B700" s="27" t="s">
        <v>1659</v>
      </c>
      <c r="C700" s="27" t="s">
        <v>1667</v>
      </c>
      <c r="D700" s="27" t="s">
        <v>1671</v>
      </c>
      <c r="E700" s="27" t="s">
        <v>1685</v>
      </c>
      <c r="F700" s="32"/>
      <c r="G700" s="53">
        <v>264.88732962675601</v>
      </c>
      <c r="H700" s="30">
        <f t="shared" si="10"/>
        <v>0</v>
      </c>
    </row>
    <row r="701" spans="1:8" x14ac:dyDescent="0.25">
      <c r="A701" s="26" t="s">
        <v>1119</v>
      </c>
      <c r="B701" s="27" t="s">
        <v>1659</v>
      </c>
      <c r="C701" s="27" t="s">
        <v>1667</v>
      </c>
      <c r="D701" s="27" t="s">
        <v>1672</v>
      </c>
      <c r="E701" s="27" t="s">
        <v>1685</v>
      </c>
      <c r="F701" s="32"/>
      <c r="G701" s="53">
        <v>300.85710837629102</v>
      </c>
      <c r="H701" s="30">
        <f t="shared" si="10"/>
        <v>0</v>
      </c>
    </row>
    <row r="702" spans="1:8" x14ac:dyDescent="0.25">
      <c r="A702" s="26" t="s">
        <v>1120</v>
      </c>
      <c r="B702" s="27" t="s">
        <v>1659</v>
      </c>
      <c r="C702" s="27" t="s">
        <v>1667</v>
      </c>
      <c r="D702" s="27" t="s">
        <v>1673</v>
      </c>
      <c r="E702" s="27" t="s">
        <v>1685</v>
      </c>
      <c r="F702" s="32"/>
      <c r="G702" s="53">
        <v>327.10647011567301</v>
      </c>
      <c r="H702" s="30">
        <f t="shared" si="10"/>
        <v>0</v>
      </c>
    </row>
    <row r="703" spans="1:8" x14ac:dyDescent="0.25">
      <c r="A703" s="26" t="s">
        <v>1121</v>
      </c>
      <c r="B703" s="27" t="s">
        <v>1659</v>
      </c>
      <c r="C703" s="27" t="s">
        <v>1667</v>
      </c>
      <c r="D703" s="27" t="s">
        <v>1674</v>
      </c>
      <c r="E703" s="27" t="s">
        <v>1685</v>
      </c>
      <c r="F703" s="32"/>
      <c r="G703" s="53">
        <v>349.12737066211002</v>
      </c>
      <c r="H703" s="30">
        <f t="shared" si="10"/>
        <v>0</v>
      </c>
    </row>
    <row r="704" spans="1:8" x14ac:dyDescent="0.25">
      <c r="A704" s="26" t="s">
        <v>1122</v>
      </c>
      <c r="B704" s="27" t="s">
        <v>1659</v>
      </c>
      <c r="C704" s="27" t="s">
        <v>1667</v>
      </c>
      <c r="D704" s="27" t="s">
        <v>1675</v>
      </c>
      <c r="E704" s="27" t="s">
        <v>1685</v>
      </c>
      <c r="F704" s="32"/>
      <c r="G704" s="53">
        <v>313.807263261081</v>
      </c>
      <c r="H704" s="30">
        <f t="shared" si="10"/>
        <v>0</v>
      </c>
    </row>
    <row r="705" spans="1:8" x14ac:dyDescent="0.25">
      <c r="A705" s="26" t="s">
        <v>1123</v>
      </c>
      <c r="B705" s="27" t="s">
        <v>1659</v>
      </c>
      <c r="C705" s="27" t="s">
        <v>1667</v>
      </c>
      <c r="D705" s="27" t="s">
        <v>1676</v>
      </c>
      <c r="E705" s="27" t="s">
        <v>1685</v>
      </c>
      <c r="F705" s="32"/>
      <c r="G705" s="53">
        <v>334.50594106963899</v>
      </c>
      <c r="H705" s="30">
        <f t="shared" si="10"/>
        <v>0</v>
      </c>
    </row>
    <row r="706" spans="1:8" x14ac:dyDescent="0.25">
      <c r="A706" s="26" t="s">
        <v>1824</v>
      </c>
      <c r="B706" s="27" t="s">
        <v>503</v>
      </c>
      <c r="C706" s="27" t="s">
        <v>1667</v>
      </c>
      <c r="D706" s="27" t="s">
        <v>1736</v>
      </c>
      <c r="E706" s="27" t="s">
        <v>1678</v>
      </c>
      <c r="F706" s="32"/>
      <c r="G706" s="53">
        <v>150.86389650207801</v>
      </c>
      <c r="H706" s="30">
        <f t="shared" ref="H706:H769" si="11">G706*F706</f>
        <v>0</v>
      </c>
    </row>
    <row r="707" spans="1:8" x14ac:dyDescent="0.25">
      <c r="A707" s="26" t="s">
        <v>1124</v>
      </c>
      <c r="B707" s="27" t="s">
        <v>503</v>
      </c>
      <c r="C707" s="27" t="s">
        <v>1667</v>
      </c>
      <c r="D707" s="27" t="s">
        <v>1670</v>
      </c>
      <c r="E707" s="27" t="s">
        <v>1678</v>
      </c>
      <c r="F707" s="32"/>
      <c r="G707" s="53">
        <v>203.58321295548501</v>
      </c>
      <c r="H707" s="30">
        <f t="shared" si="11"/>
        <v>0</v>
      </c>
    </row>
    <row r="708" spans="1:8" x14ac:dyDescent="0.25">
      <c r="A708" s="26" t="s">
        <v>1125</v>
      </c>
      <c r="B708" s="27" t="s">
        <v>503</v>
      </c>
      <c r="C708" s="27" t="s">
        <v>1667</v>
      </c>
      <c r="D708" s="27" t="s">
        <v>1671</v>
      </c>
      <c r="E708" s="27" t="s">
        <v>1678</v>
      </c>
      <c r="F708" s="32"/>
      <c r="G708" s="53">
        <v>239.966517233025</v>
      </c>
      <c r="H708" s="30">
        <f t="shared" si="11"/>
        <v>0</v>
      </c>
    </row>
    <row r="709" spans="1:8" x14ac:dyDescent="0.25">
      <c r="A709" s="26" t="s">
        <v>1126</v>
      </c>
      <c r="B709" s="27" t="s">
        <v>503</v>
      </c>
      <c r="C709" s="27" t="s">
        <v>1667</v>
      </c>
      <c r="D709" s="27" t="s">
        <v>1672</v>
      </c>
      <c r="E709" s="27" t="s">
        <v>1678</v>
      </c>
      <c r="F709" s="32"/>
      <c r="G709" s="53">
        <v>278.16527314717501</v>
      </c>
      <c r="H709" s="30">
        <f t="shared" si="11"/>
        <v>0</v>
      </c>
    </row>
    <row r="710" spans="1:8" x14ac:dyDescent="0.25">
      <c r="A710" s="26" t="s">
        <v>1127</v>
      </c>
      <c r="B710" s="27" t="s">
        <v>503</v>
      </c>
      <c r="C710" s="27" t="s">
        <v>1667</v>
      </c>
      <c r="D710" s="27" t="s">
        <v>1673</v>
      </c>
      <c r="E710" s="27" t="s">
        <v>1678</v>
      </c>
      <c r="F710" s="32"/>
      <c r="G710" s="53">
        <v>298.26514777643399</v>
      </c>
      <c r="H710" s="30">
        <f t="shared" si="11"/>
        <v>0</v>
      </c>
    </row>
    <row r="711" spans="1:8" x14ac:dyDescent="0.25">
      <c r="A711" s="26" t="s">
        <v>1128</v>
      </c>
      <c r="B711" s="27" t="s">
        <v>503</v>
      </c>
      <c r="C711" s="27" t="s">
        <v>1667</v>
      </c>
      <c r="D711" s="27" t="s">
        <v>1674</v>
      </c>
      <c r="E711" s="27" t="s">
        <v>1678</v>
      </c>
      <c r="F711" s="32"/>
      <c r="G711" s="53">
        <v>323.92384557246203</v>
      </c>
      <c r="H711" s="30">
        <f t="shared" si="11"/>
        <v>0</v>
      </c>
    </row>
    <row r="712" spans="1:8" x14ac:dyDescent="0.25">
      <c r="A712" s="26" t="s">
        <v>1129</v>
      </c>
      <c r="B712" s="27" t="s">
        <v>503</v>
      </c>
      <c r="C712" s="27" t="s">
        <v>1667</v>
      </c>
      <c r="D712" s="27" t="s">
        <v>1675</v>
      </c>
      <c r="E712" s="27" t="s">
        <v>1678</v>
      </c>
      <c r="F712" s="32"/>
      <c r="G712" s="53">
        <v>289.05823869229198</v>
      </c>
      <c r="H712" s="30">
        <f t="shared" si="11"/>
        <v>0</v>
      </c>
    </row>
    <row r="713" spans="1:8" x14ac:dyDescent="0.25">
      <c r="A713" s="26" t="s">
        <v>1130</v>
      </c>
      <c r="B713" s="27" t="s">
        <v>503</v>
      </c>
      <c r="C713" s="27" t="s">
        <v>1667</v>
      </c>
      <c r="D713" s="27" t="s">
        <v>1676</v>
      </c>
      <c r="E713" s="27" t="s">
        <v>1678</v>
      </c>
      <c r="F713" s="32"/>
      <c r="G713" s="53">
        <v>292.60417131118999</v>
      </c>
      <c r="H713" s="30">
        <f t="shared" si="11"/>
        <v>0</v>
      </c>
    </row>
    <row r="714" spans="1:8" x14ac:dyDescent="0.25">
      <c r="A714" s="26" t="s">
        <v>1825</v>
      </c>
      <c r="B714" s="27" t="s">
        <v>503</v>
      </c>
      <c r="C714" s="27" t="s">
        <v>1667</v>
      </c>
      <c r="D714" s="27" t="s">
        <v>1736</v>
      </c>
      <c r="E714" s="27" t="s">
        <v>1679</v>
      </c>
      <c r="F714" s="32"/>
      <c r="G714" s="53">
        <v>285.92955611377602</v>
      </c>
      <c r="H714" s="30">
        <f t="shared" si="11"/>
        <v>0</v>
      </c>
    </row>
    <row r="715" spans="1:8" x14ac:dyDescent="0.25">
      <c r="A715" s="26" t="s">
        <v>1131</v>
      </c>
      <c r="B715" s="27" t="s">
        <v>503</v>
      </c>
      <c r="C715" s="27" t="s">
        <v>1667</v>
      </c>
      <c r="D715" s="27" t="s">
        <v>1670</v>
      </c>
      <c r="E715" s="27" t="s">
        <v>1679</v>
      </c>
      <c r="F715" s="32"/>
      <c r="G715" s="53">
        <v>364.460336753555</v>
      </c>
      <c r="H715" s="30">
        <f t="shared" si="11"/>
        <v>0</v>
      </c>
    </row>
    <row r="716" spans="1:8" x14ac:dyDescent="0.25">
      <c r="A716" s="26" t="s">
        <v>1132</v>
      </c>
      <c r="B716" s="27" t="s">
        <v>503</v>
      </c>
      <c r="C716" s="27" t="s">
        <v>1667</v>
      </c>
      <c r="D716" s="27" t="s">
        <v>1671</v>
      </c>
      <c r="E716" s="27" t="s">
        <v>1679</v>
      </c>
      <c r="F716" s="32"/>
      <c r="G716" s="53">
        <v>410.11869154123798</v>
      </c>
      <c r="H716" s="30">
        <f t="shared" si="11"/>
        <v>0</v>
      </c>
    </row>
    <row r="717" spans="1:8" x14ac:dyDescent="0.25">
      <c r="A717" s="26" t="s">
        <v>1133</v>
      </c>
      <c r="B717" s="27" t="s">
        <v>503</v>
      </c>
      <c r="C717" s="27" t="s">
        <v>1667</v>
      </c>
      <c r="D717" s="27" t="s">
        <v>1672</v>
      </c>
      <c r="E717" s="27" t="s">
        <v>1679</v>
      </c>
      <c r="F717" s="32"/>
      <c r="G717" s="53">
        <v>442.81272344994898</v>
      </c>
      <c r="H717" s="30">
        <f t="shared" si="11"/>
        <v>0</v>
      </c>
    </row>
    <row r="718" spans="1:8" x14ac:dyDescent="0.25">
      <c r="A718" s="26" t="s">
        <v>1134</v>
      </c>
      <c r="B718" s="27" t="s">
        <v>503</v>
      </c>
      <c r="C718" s="27" t="s">
        <v>1667</v>
      </c>
      <c r="D718" s="27" t="s">
        <v>1673</v>
      </c>
      <c r="E718" s="27" t="s">
        <v>1679</v>
      </c>
      <c r="F718" s="32"/>
      <c r="G718" s="53">
        <v>480.249477395567</v>
      </c>
      <c r="H718" s="30">
        <f t="shared" si="11"/>
        <v>0</v>
      </c>
    </row>
    <row r="719" spans="1:8" x14ac:dyDescent="0.25">
      <c r="A719" s="26" t="s">
        <v>1135</v>
      </c>
      <c r="B719" s="27" t="s">
        <v>503</v>
      </c>
      <c r="C719" s="27" t="s">
        <v>1667</v>
      </c>
      <c r="D719" s="27" t="s">
        <v>1674</v>
      </c>
      <c r="E719" s="27" t="s">
        <v>1679</v>
      </c>
      <c r="F719" s="32"/>
      <c r="G719" s="53">
        <v>575.80629902222302</v>
      </c>
      <c r="H719" s="30">
        <f t="shared" si="11"/>
        <v>0</v>
      </c>
    </row>
    <row r="720" spans="1:8" x14ac:dyDescent="0.25">
      <c r="A720" s="26" t="s">
        <v>1136</v>
      </c>
      <c r="B720" s="27" t="s">
        <v>503</v>
      </c>
      <c r="C720" s="27" t="s">
        <v>1667</v>
      </c>
      <c r="D720" s="27" t="s">
        <v>1675</v>
      </c>
      <c r="E720" s="27" t="s">
        <v>1679</v>
      </c>
      <c r="F720" s="32"/>
      <c r="G720" s="53">
        <v>534.87711030773698</v>
      </c>
      <c r="H720" s="30">
        <f t="shared" si="11"/>
        <v>0</v>
      </c>
    </row>
    <row r="721" spans="1:8" x14ac:dyDescent="0.25">
      <c r="A721" s="26" t="s">
        <v>1137</v>
      </c>
      <c r="B721" s="27" t="s">
        <v>503</v>
      </c>
      <c r="C721" s="27" t="s">
        <v>1667</v>
      </c>
      <c r="D721" s="27" t="s">
        <v>1676</v>
      </c>
      <c r="E721" s="27" t="s">
        <v>1679</v>
      </c>
      <c r="F721" s="32"/>
      <c r="G721" s="53">
        <v>473.195175932295</v>
      </c>
      <c r="H721" s="30">
        <f t="shared" si="11"/>
        <v>0</v>
      </c>
    </row>
    <row r="722" spans="1:8" x14ac:dyDescent="0.25">
      <c r="A722" s="26" t="s">
        <v>1826</v>
      </c>
      <c r="B722" s="27" t="s">
        <v>503</v>
      </c>
      <c r="C722" s="27" t="s">
        <v>1667</v>
      </c>
      <c r="D722" s="27" t="s">
        <v>1736</v>
      </c>
      <c r="E722" s="27" t="s">
        <v>1680</v>
      </c>
      <c r="F722" s="32"/>
      <c r="G722" s="53">
        <v>228.35151130702101</v>
      </c>
      <c r="H722" s="30">
        <f t="shared" si="11"/>
        <v>0</v>
      </c>
    </row>
    <row r="723" spans="1:8" x14ac:dyDescent="0.25">
      <c r="A723" s="26" t="s">
        <v>1138</v>
      </c>
      <c r="B723" s="27" t="s">
        <v>503</v>
      </c>
      <c r="C723" s="27" t="s">
        <v>1667</v>
      </c>
      <c r="D723" s="27" t="s">
        <v>1670</v>
      </c>
      <c r="E723" s="27" t="s">
        <v>1680</v>
      </c>
      <c r="F723" s="32"/>
      <c r="G723" s="53">
        <v>292.04538716572199</v>
      </c>
      <c r="H723" s="30">
        <f t="shared" si="11"/>
        <v>0</v>
      </c>
    </row>
    <row r="724" spans="1:8" x14ac:dyDescent="0.25">
      <c r="A724" s="26" t="s">
        <v>1139</v>
      </c>
      <c r="B724" s="27" t="s">
        <v>503</v>
      </c>
      <c r="C724" s="27" t="s">
        <v>1667</v>
      </c>
      <c r="D724" s="27" t="s">
        <v>1671</v>
      </c>
      <c r="E724" s="27" t="s">
        <v>1680</v>
      </c>
      <c r="F724" s="32"/>
      <c r="G724" s="53">
        <v>329.12755285383702</v>
      </c>
      <c r="H724" s="30">
        <f t="shared" si="11"/>
        <v>0</v>
      </c>
    </row>
    <row r="725" spans="1:8" x14ac:dyDescent="0.25">
      <c r="A725" s="26" t="s">
        <v>1140</v>
      </c>
      <c r="B725" s="27" t="s">
        <v>503</v>
      </c>
      <c r="C725" s="27" t="s">
        <v>1667</v>
      </c>
      <c r="D725" s="27" t="s">
        <v>1672</v>
      </c>
      <c r="E725" s="27" t="s">
        <v>1680</v>
      </c>
      <c r="F725" s="32"/>
      <c r="G725" s="53">
        <v>369.27612527691502</v>
      </c>
      <c r="H725" s="30">
        <f t="shared" si="11"/>
        <v>0</v>
      </c>
    </row>
    <row r="726" spans="1:8" x14ac:dyDescent="0.25">
      <c r="A726" s="26" t="s">
        <v>1141</v>
      </c>
      <c r="B726" s="27" t="s">
        <v>503</v>
      </c>
      <c r="C726" s="27" t="s">
        <v>1667</v>
      </c>
      <c r="D726" s="27" t="s">
        <v>1673</v>
      </c>
      <c r="E726" s="27" t="s">
        <v>1680</v>
      </c>
      <c r="F726" s="32"/>
      <c r="G726" s="53">
        <v>411.55988943448</v>
      </c>
      <c r="H726" s="30">
        <f t="shared" si="11"/>
        <v>0</v>
      </c>
    </row>
    <row r="727" spans="1:8" x14ac:dyDescent="0.25">
      <c r="A727" s="26" t="s">
        <v>1142</v>
      </c>
      <c r="B727" s="27" t="s">
        <v>503</v>
      </c>
      <c r="C727" s="27" t="s">
        <v>1667</v>
      </c>
      <c r="D727" s="27" t="s">
        <v>1674</v>
      </c>
      <c r="E727" s="27" t="s">
        <v>1680</v>
      </c>
      <c r="F727" s="32"/>
      <c r="G727" s="53">
        <v>435.96020800841302</v>
      </c>
      <c r="H727" s="30">
        <f t="shared" si="11"/>
        <v>0</v>
      </c>
    </row>
    <row r="728" spans="1:8" x14ac:dyDescent="0.25">
      <c r="A728" s="26" t="s">
        <v>1143</v>
      </c>
      <c r="B728" s="27" t="s">
        <v>503</v>
      </c>
      <c r="C728" s="27" t="s">
        <v>1667</v>
      </c>
      <c r="D728" s="27" t="s">
        <v>1675</v>
      </c>
      <c r="E728" s="27" t="s">
        <v>1680</v>
      </c>
      <c r="F728" s="32"/>
      <c r="G728" s="53">
        <v>411.126018482478</v>
      </c>
      <c r="H728" s="30">
        <f t="shared" si="11"/>
        <v>0</v>
      </c>
    </row>
    <row r="729" spans="1:8" x14ac:dyDescent="0.25">
      <c r="A729" s="26" t="s">
        <v>1144</v>
      </c>
      <c r="B729" s="27" t="s">
        <v>503</v>
      </c>
      <c r="C729" s="27" t="s">
        <v>1667</v>
      </c>
      <c r="D729" s="27" t="s">
        <v>1676</v>
      </c>
      <c r="E729" s="27" t="s">
        <v>1680</v>
      </c>
      <c r="F729" s="32"/>
      <c r="G729" s="53">
        <v>402.47679503388298</v>
      </c>
      <c r="H729" s="30">
        <f t="shared" si="11"/>
        <v>0</v>
      </c>
    </row>
    <row r="730" spans="1:8" x14ac:dyDescent="0.25">
      <c r="A730" s="26" t="s">
        <v>1827</v>
      </c>
      <c r="B730" s="27" t="s">
        <v>503</v>
      </c>
      <c r="C730" s="27" t="s">
        <v>1667</v>
      </c>
      <c r="D730" s="27" t="s">
        <v>1736</v>
      </c>
      <c r="E730" s="27" t="s">
        <v>1681</v>
      </c>
      <c r="F730" s="32"/>
      <c r="G730" s="53">
        <v>156.92171923514999</v>
      </c>
      <c r="H730" s="30">
        <f t="shared" si="11"/>
        <v>0</v>
      </c>
    </row>
    <row r="731" spans="1:8" x14ac:dyDescent="0.25">
      <c r="A731" s="26" t="s">
        <v>1145</v>
      </c>
      <c r="B731" s="27" t="s">
        <v>503</v>
      </c>
      <c r="C731" s="27" t="s">
        <v>1667</v>
      </c>
      <c r="D731" s="27" t="s">
        <v>1670</v>
      </c>
      <c r="E731" s="27" t="s">
        <v>1681</v>
      </c>
      <c r="F731" s="32"/>
      <c r="G731" s="53">
        <v>213.78731053888299</v>
      </c>
      <c r="H731" s="30">
        <f t="shared" si="11"/>
        <v>0</v>
      </c>
    </row>
    <row r="732" spans="1:8" x14ac:dyDescent="0.25">
      <c r="A732" s="26" t="s">
        <v>1146</v>
      </c>
      <c r="B732" s="27" t="s">
        <v>503</v>
      </c>
      <c r="C732" s="27" t="s">
        <v>1667</v>
      </c>
      <c r="D732" s="27" t="s">
        <v>1671</v>
      </c>
      <c r="E732" s="27" t="s">
        <v>1681</v>
      </c>
      <c r="F732" s="32"/>
      <c r="G732" s="53">
        <v>240.79049878108</v>
      </c>
      <c r="H732" s="30">
        <f t="shared" si="11"/>
        <v>0</v>
      </c>
    </row>
    <row r="733" spans="1:8" x14ac:dyDescent="0.25">
      <c r="A733" s="26" t="s">
        <v>1147</v>
      </c>
      <c r="B733" s="27" t="s">
        <v>503</v>
      </c>
      <c r="C733" s="27" t="s">
        <v>1667</v>
      </c>
      <c r="D733" s="27" t="s">
        <v>1672</v>
      </c>
      <c r="E733" s="27" t="s">
        <v>1681</v>
      </c>
      <c r="F733" s="32"/>
      <c r="G733" s="53">
        <v>262.51056347255701</v>
      </c>
      <c r="H733" s="30">
        <f t="shared" si="11"/>
        <v>0</v>
      </c>
    </row>
    <row r="734" spans="1:8" x14ac:dyDescent="0.25">
      <c r="A734" s="26" t="s">
        <v>1148</v>
      </c>
      <c r="B734" s="27" t="s">
        <v>503</v>
      </c>
      <c r="C734" s="27" t="s">
        <v>1667</v>
      </c>
      <c r="D734" s="27" t="s">
        <v>1673</v>
      </c>
      <c r="E734" s="27" t="s">
        <v>1681</v>
      </c>
      <c r="F734" s="32"/>
      <c r="G734" s="53">
        <v>278.011186793055</v>
      </c>
      <c r="H734" s="30">
        <f t="shared" si="11"/>
        <v>0</v>
      </c>
    </row>
    <row r="735" spans="1:8" x14ac:dyDescent="0.25">
      <c r="A735" s="26" t="s">
        <v>1149</v>
      </c>
      <c r="B735" s="27" t="s">
        <v>503</v>
      </c>
      <c r="C735" s="27" t="s">
        <v>1667</v>
      </c>
      <c r="D735" s="27" t="s">
        <v>1674</v>
      </c>
      <c r="E735" s="27" t="s">
        <v>1681</v>
      </c>
      <c r="F735" s="32"/>
      <c r="G735" s="53">
        <v>275.86859373118199</v>
      </c>
      <c r="H735" s="30">
        <f t="shared" si="11"/>
        <v>0</v>
      </c>
    </row>
    <row r="736" spans="1:8" x14ac:dyDescent="0.25">
      <c r="A736" s="26" t="s">
        <v>1150</v>
      </c>
      <c r="B736" s="27" t="s">
        <v>503</v>
      </c>
      <c r="C736" s="27" t="s">
        <v>1667</v>
      </c>
      <c r="D736" s="27" t="s">
        <v>1675</v>
      </c>
      <c r="E736" s="27" t="s">
        <v>1681</v>
      </c>
      <c r="F736" s="32"/>
      <c r="G736" s="53">
        <v>252.12711151336401</v>
      </c>
      <c r="H736" s="30">
        <f t="shared" si="11"/>
        <v>0</v>
      </c>
    </row>
    <row r="737" spans="1:8" x14ac:dyDescent="0.25">
      <c r="A737" s="26" t="s">
        <v>1151</v>
      </c>
      <c r="B737" s="27" t="s">
        <v>503</v>
      </c>
      <c r="C737" s="27" t="s">
        <v>1667</v>
      </c>
      <c r="D737" s="27" t="s">
        <v>1676</v>
      </c>
      <c r="E737" s="27" t="s">
        <v>1681</v>
      </c>
      <c r="F737" s="32"/>
      <c r="G737" s="53">
        <v>291.311809151776</v>
      </c>
      <c r="H737" s="30">
        <f t="shared" si="11"/>
        <v>0</v>
      </c>
    </row>
    <row r="738" spans="1:8" x14ac:dyDescent="0.25">
      <c r="A738" s="26" t="s">
        <v>1828</v>
      </c>
      <c r="B738" s="27" t="s">
        <v>503</v>
      </c>
      <c r="C738" s="27" t="s">
        <v>1667</v>
      </c>
      <c r="D738" s="27" t="s">
        <v>1736</v>
      </c>
      <c r="E738" s="27" t="s">
        <v>1682</v>
      </c>
      <c r="F738" s="32"/>
      <c r="G738" s="53">
        <v>162.12171486316601</v>
      </c>
      <c r="H738" s="30">
        <f t="shared" si="11"/>
        <v>0</v>
      </c>
    </row>
    <row r="739" spans="1:8" x14ac:dyDescent="0.25">
      <c r="A739" s="26" t="s">
        <v>1152</v>
      </c>
      <c r="B739" s="27" t="s">
        <v>503</v>
      </c>
      <c r="C739" s="27" t="s">
        <v>1667</v>
      </c>
      <c r="D739" s="27" t="s">
        <v>1670</v>
      </c>
      <c r="E739" s="27" t="s">
        <v>1682</v>
      </c>
      <c r="F739" s="32"/>
      <c r="G739" s="53">
        <v>219.27594899771199</v>
      </c>
      <c r="H739" s="30">
        <f t="shared" si="11"/>
        <v>0</v>
      </c>
    </row>
    <row r="740" spans="1:8" x14ac:dyDescent="0.25">
      <c r="A740" s="26" t="s">
        <v>1153</v>
      </c>
      <c r="B740" s="27" t="s">
        <v>503</v>
      </c>
      <c r="C740" s="27" t="s">
        <v>1667</v>
      </c>
      <c r="D740" s="27" t="s">
        <v>1671</v>
      </c>
      <c r="E740" s="27" t="s">
        <v>1682</v>
      </c>
      <c r="F740" s="32"/>
      <c r="G740" s="53">
        <v>254.78077515790901</v>
      </c>
      <c r="H740" s="30">
        <f t="shared" si="11"/>
        <v>0</v>
      </c>
    </row>
    <row r="741" spans="1:8" x14ac:dyDescent="0.25">
      <c r="A741" s="26" t="s">
        <v>1154</v>
      </c>
      <c r="B741" s="27" t="s">
        <v>503</v>
      </c>
      <c r="C741" s="27" t="s">
        <v>1667</v>
      </c>
      <c r="D741" s="27" t="s">
        <v>1672</v>
      </c>
      <c r="E741" s="27" t="s">
        <v>1682</v>
      </c>
      <c r="F741" s="32"/>
      <c r="G741" s="53">
        <v>268.91600367787299</v>
      </c>
      <c r="H741" s="30">
        <f t="shared" si="11"/>
        <v>0</v>
      </c>
    </row>
    <row r="742" spans="1:8" x14ac:dyDescent="0.25">
      <c r="A742" s="26" t="s">
        <v>1155</v>
      </c>
      <c r="B742" s="27" t="s">
        <v>503</v>
      </c>
      <c r="C742" s="27" t="s">
        <v>1667</v>
      </c>
      <c r="D742" s="27" t="s">
        <v>1673</v>
      </c>
      <c r="E742" s="27" t="s">
        <v>1682</v>
      </c>
      <c r="F742" s="32"/>
      <c r="G742" s="53">
        <v>292.478333928013</v>
      </c>
      <c r="H742" s="30">
        <f t="shared" si="11"/>
        <v>0</v>
      </c>
    </row>
    <row r="743" spans="1:8" x14ac:dyDescent="0.25">
      <c r="A743" s="26" t="s">
        <v>1156</v>
      </c>
      <c r="B743" s="27" t="s">
        <v>503</v>
      </c>
      <c r="C743" s="27" t="s">
        <v>1667</v>
      </c>
      <c r="D743" s="27" t="s">
        <v>1674</v>
      </c>
      <c r="E743" s="27" t="s">
        <v>1682</v>
      </c>
      <c r="F743" s="32"/>
      <c r="G743" s="53">
        <v>385.08770978478202</v>
      </c>
      <c r="H743" s="30">
        <f t="shared" si="11"/>
        <v>0</v>
      </c>
    </row>
    <row r="744" spans="1:8" x14ac:dyDescent="0.25">
      <c r="A744" s="26" t="s">
        <v>1157</v>
      </c>
      <c r="B744" s="27" t="s">
        <v>503</v>
      </c>
      <c r="C744" s="27" t="s">
        <v>1667</v>
      </c>
      <c r="D744" s="27" t="s">
        <v>1675</v>
      </c>
      <c r="E744" s="27" t="s">
        <v>1682</v>
      </c>
      <c r="F744" s="32"/>
      <c r="G744" s="53">
        <v>337.21330791188598</v>
      </c>
      <c r="H744" s="30">
        <f t="shared" si="11"/>
        <v>0</v>
      </c>
    </row>
    <row r="745" spans="1:8" x14ac:dyDescent="0.25">
      <c r="A745" s="26" t="s">
        <v>1158</v>
      </c>
      <c r="B745" s="27" t="s">
        <v>503</v>
      </c>
      <c r="C745" s="27" t="s">
        <v>1667</v>
      </c>
      <c r="D745" s="27" t="s">
        <v>1676</v>
      </c>
      <c r="E745" s="27" t="s">
        <v>1682</v>
      </c>
      <c r="F745" s="32"/>
      <c r="G745" s="53">
        <v>302.98428747380802</v>
      </c>
      <c r="H745" s="30">
        <f t="shared" si="11"/>
        <v>0</v>
      </c>
    </row>
    <row r="746" spans="1:8" x14ac:dyDescent="0.25">
      <c r="A746" s="26" t="s">
        <v>1829</v>
      </c>
      <c r="B746" s="27" t="s">
        <v>503</v>
      </c>
      <c r="C746" s="27" t="s">
        <v>1667</v>
      </c>
      <c r="D746" s="27" t="s">
        <v>1736</v>
      </c>
      <c r="E746" s="27" t="s">
        <v>1683</v>
      </c>
      <c r="F746" s="32"/>
      <c r="G746" s="53">
        <v>173.897582873754</v>
      </c>
      <c r="H746" s="30">
        <f t="shared" si="11"/>
        <v>0</v>
      </c>
    </row>
    <row r="747" spans="1:8" x14ac:dyDescent="0.25">
      <c r="A747" s="26" t="s">
        <v>1159</v>
      </c>
      <c r="B747" s="27" t="s">
        <v>503</v>
      </c>
      <c r="C747" s="27" t="s">
        <v>1667</v>
      </c>
      <c r="D747" s="27" t="s">
        <v>1670</v>
      </c>
      <c r="E747" s="27" t="s">
        <v>1683</v>
      </c>
      <c r="F747" s="32"/>
      <c r="G747" s="53">
        <v>231.17183749470101</v>
      </c>
      <c r="H747" s="30">
        <f t="shared" si="11"/>
        <v>0</v>
      </c>
    </row>
    <row r="748" spans="1:8" x14ac:dyDescent="0.25">
      <c r="A748" s="26" t="s">
        <v>1160</v>
      </c>
      <c r="B748" s="27" t="s">
        <v>503</v>
      </c>
      <c r="C748" s="27" t="s">
        <v>1667</v>
      </c>
      <c r="D748" s="27" t="s">
        <v>1671</v>
      </c>
      <c r="E748" s="27" t="s">
        <v>1683</v>
      </c>
      <c r="F748" s="32"/>
      <c r="G748" s="53">
        <v>264.294973411721</v>
      </c>
      <c r="H748" s="30">
        <f t="shared" si="11"/>
        <v>0</v>
      </c>
    </row>
    <row r="749" spans="1:8" x14ac:dyDescent="0.25">
      <c r="A749" s="26" t="s">
        <v>1161</v>
      </c>
      <c r="B749" s="27" t="s">
        <v>503</v>
      </c>
      <c r="C749" s="27" t="s">
        <v>1667</v>
      </c>
      <c r="D749" s="27" t="s">
        <v>1672</v>
      </c>
      <c r="E749" s="27" t="s">
        <v>1683</v>
      </c>
      <c r="F749" s="32"/>
      <c r="G749" s="53">
        <v>291.90398476799299</v>
      </c>
      <c r="H749" s="30">
        <f t="shared" si="11"/>
        <v>0</v>
      </c>
    </row>
    <row r="750" spans="1:8" x14ac:dyDescent="0.25">
      <c r="A750" s="26" t="s">
        <v>1162</v>
      </c>
      <c r="B750" s="27" t="s">
        <v>503</v>
      </c>
      <c r="C750" s="27" t="s">
        <v>1667</v>
      </c>
      <c r="D750" s="27" t="s">
        <v>1673</v>
      </c>
      <c r="E750" s="27" t="s">
        <v>1683</v>
      </c>
      <c r="F750" s="32"/>
      <c r="G750" s="53">
        <v>314.34438236856101</v>
      </c>
      <c r="H750" s="30">
        <f t="shared" si="11"/>
        <v>0</v>
      </c>
    </row>
    <row r="751" spans="1:8" x14ac:dyDescent="0.25">
      <c r="A751" s="26" t="s">
        <v>1163</v>
      </c>
      <c r="B751" s="27" t="s">
        <v>503</v>
      </c>
      <c r="C751" s="27" t="s">
        <v>1667</v>
      </c>
      <c r="D751" s="27" t="s">
        <v>1674</v>
      </c>
      <c r="E751" s="27" t="s">
        <v>1683</v>
      </c>
      <c r="F751" s="32"/>
      <c r="G751" s="53">
        <v>341.02930786983802</v>
      </c>
      <c r="H751" s="30">
        <f t="shared" si="11"/>
        <v>0</v>
      </c>
    </row>
    <row r="752" spans="1:8" x14ac:dyDescent="0.25">
      <c r="A752" s="26" t="s">
        <v>1164</v>
      </c>
      <c r="B752" s="27" t="s">
        <v>503</v>
      </c>
      <c r="C752" s="27" t="s">
        <v>1667</v>
      </c>
      <c r="D752" s="27" t="s">
        <v>1675</v>
      </c>
      <c r="E752" s="27" t="s">
        <v>1683</v>
      </c>
      <c r="F752" s="32"/>
      <c r="G752" s="53">
        <v>287.013284736093</v>
      </c>
      <c r="H752" s="30">
        <f t="shared" si="11"/>
        <v>0</v>
      </c>
    </row>
    <row r="753" spans="1:8" x14ac:dyDescent="0.25">
      <c r="A753" s="26" t="s">
        <v>1165</v>
      </c>
      <c r="B753" s="27" t="s">
        <v>503</v>
      </c>
      <c r="C753" s="27" t="s">
        <v>1667</v>
      </c>
      <c r="D753" s="27" t="s">
        <v>1676</v>
      </c>
      <c r="E753" s="27" t="s">
        <v>1683</v>
      </c>
      <c r="F753" s="32"/>
      <c r="G753" s="53">
        <v>315.91016354561998</v>
      </c>
      <c r="H753" s="30">
        <f t="shared" si="11"/>
        <v>0</v>
      </c>
    </row>
    <row r="754" spans="1:8" x14ac:dyDescent="0.25">
      <c r="A754" s="26" t="s">
        <v>1830</v>
      </c>
      <c r="B754" s="27" t="s">
        <v>503</v>
      </c>
      <c r="C754" s="27" t="s">
        <v>1667</v>
      </c>
      <c r="D754" s="27" t="s">
        <v>1736</v>
      </c>
      <c r="E754" s="27" t="s">
        <v>1684</v>
      </c>
      <c r="F754" s="32"/>
      <c r="G754" s="53">
        <v>201.41459847008099</v>
      </c>
      <c r="H754" s="30">
        <f t="shared" si="11"/>
        <v>0</v>
      </c>
    </row>
    <row r="755" spans="1:8" x14ac:dyDescent="0.25">
      <c r="A755" s="26" t="s">
        <v>1166</v>
      </c>
      <c r="B755" s="27" t="s">
        <v>503</v>
      </c>
      <c r="C755" s="27" t="s">
        <v>1667</v>
      </c>
      <c r="D755" s="27" t="s">
        <v>1670</v>
      </c>
      <c r="E755" s="27" t="s">
        <v>1684</v>
      </c>
      <c r="F755" s="32"/>
      <c r="G755" s="53">
        <v>261.86503890627398</v>
      </c>
      <c r="H755" s="30">
        <f t="shared" si="11"/>
        <v>0</v>
      </c>
    </row>
    <row r="756" spans="1:8" x14ac:dyDescent="0.25">
      <c r="A756" s="26" t="s">
        <v>1167</v>
      </c>
      <c r="B756" s="27" t="s">
        <v>503</v>
      </c>
      <c r="C756" s="27" t="s">
        <v>1667</v>
      </c>
      <c r="D756" s="27" t="s">
        <v>1671</v>
      </c>
      <c r="E756" s="27" t="s">
        <v>1684</v>
      </c>
      <c r="F756" s="32"/>
      <c r="G756" s="53">
        <v>288.55404686835902</v>
      </c>
      <c r="H756" s="30">
        <f t="shared" si="11"/>
        <v>0</v>
      </c>
    </row>
    <row r="757" spans="1:8" x14ac:dyDescent="0.25">
      <c r="A757" s="26" t="s">
        <v>1168</v>
      </c>
      <c r="B757" s="27" t="s">
        <v>503</v>
      </c>
      <c r="C757" s="27" t="s">
        <v>1667</v>
      </c>
      <c r="D757" s="27" t="s">
        <v>1672</v>
      </c>
      <c r="E757" s="27" t="s">
        <v>1684</v>
      </c>
      <c r="F757" s="32"/>
      <c r="G757" s="53">
        <v>308.74722169822002</v>
      </c>
      <c r="H757" s="30">
        <f t="shared" si="11"/>
        <v>0</v>
      </c>
    </row>
    <row r="758" spans="1:8" x14ac:dyDescent="0.25">
      <c r="A758" s="26" t="s">
        <v>1169</v>
      </c>
      <c r="B758" s="27" t="s">
        <v>503</v>
      </c>
      <c r="C758" s="27" t="s">
        <v>1667</v>
      </c>
      <c r="D758" s="27" t="s">
        <v>1673</v>
      </c>
      <c r="E758" s="27" t="s">
        <v>1684</v>
      </c>
      <c r="F758" s="32"/>
      <c r="G758" s="53">
        <v>329.23257121872501</v>
      </c>
      <c r="H758" s="30">
        <f t="shared" si="11"/>
        <v>0</v>
      </c>
    </row>
    <row r="759" spans="1:8" x14ac:dyDescent="0.25">
      <c r="A759" s="26" t="s">
        <v>1170</v>
      </c>
      <c r="B759" s="27" t="s">
        <v>503</v>
      </c>
      <c r="C759" s="27" t="s">
        <v>1667</v>
      </c>
      <c r="D759" s="27" t="s">
        <v>1674</v>
      </c>
      <c r="E759" s="27" t="s">
        <v>1684</v>
      </c>
      <c r="F759" s="32"/>
      <c r="G759" s="53">
        <v>380.541384503573</v>
      </c>
      <c r="H759" s="30">
        <f t="shared" si="11"/>
        <v>0</v>
      </c>
    </row>
    <row r="760" spans="1:8" x14ac:dyDescent="0.25">
      <c r="A760" s="26" t="s">
        <v>1171</v>
      </c>
      <c r="B760" s="27" t="s">
        <v>503</v>
      </c>
      <c r="C760" s="27" t="s">
        <v>1667</v>
      </c>
      <c r="D760" s="27" t="s">
        <v>1675</v>
      </c>
      <c r="E760" s="27" t="s">
        <v>1684</v>
      </c>
      <c r="F760" s="32"/>
      <c r="G760" s="53">
        <v>352.81725810584601</v>
      </c>
      <c r="H760" s="30">
        <f t="shared" si="11"/>
        <v>0</v>
      </c>
    </row>
    <row r="761" spans="1:8" x14ac:dyDescent="0.25">
      <c r="A761" s="26" t="s">
        <v>1172</v>
      </c>
      <c r="B761" s="27" t="s">
        <v>503</v>
      </c>
      <c r="C761" s="27" t="s">
        <v>1667</v>
      </c>
      <c r="D761" s="27" t="s">
        <v>1676</v>
      </c>
      <c r="E761" s="27" t="s">
        <v>1684</v>
      </c>
      <c r="F761" s="32"/>
      <c r="G761" s="53">
        <v>348.27665613353702</v>
      </c>
      <c r="H761" s="30">
        <f t="shared" si="11"/>
        <v>0</v>
      </c>
    </row>
    <row r="762" spans="1:8" x14ac:dyDescent="0.25">
      <c r="A762" s="26" t="s">
        <v>1831</v>
      </c>
      <c r="B762" s="27" t="s">
        <v>503</v>
      </c>
      <c r="C762" s="27" t="s">
        <v>1667</v>
      </c>
      <c r="D762" s="27" t="s">
        <v>1736</v>
      </c>
      <c r="E762" s="27" t="s">
        <v>1685</v>
      </c>
      <c r="F762" s="32"/>
      <c r="G762" s="53">
        <v>146.41111226908799</v>
      </c>
      <c r="H762" s="30">
        <f t="shared" si="11"/>
        <v>0</v>
      </c>
    </row>
    <row r="763" spans="1:8" x14ac:dyDescent="0.25">
      <c r="A763" s="26" t="s">
        <v>1173</v>
      </c>
      <c r="B763" s="27" t="s">
        <v>503</v>
      </c>
      <c r="C763" s="27" t="s">
        <v>1667</v>
      </c>
      <c r="D763" s="27" t="s">
        <v>1670</v>
      </c>
      <c r="E763" s="27" t="s">
        <v>1685</v>
      </c>
      <c r="F763" s="32"/>
      <c r="G763" s="53">
        <v>193.873606660413</v>
      </c>
      <c r="H763" s="30">
        <f t="shared" si="11"/>
        <v>0</v>
      </c>
    </row>
    <row r="764" spans="1:8" x14ac:dyDescent="0.25">
      <c r="A764" s="26" t="s">
        <v>1174</v>
      </c>
      <c r="B764" s="27" t="s">
        <v>503</v>
      </c>
      <c r="C764" s="27" t="s">
        <v>1667</v>
      </c>
      <c r="D764" s="27" t="s">
        <v>1671</v>
      </c>
      <c r="E764" s="27" t="s">
        <v>1685</v>
      </c>
      <c r="F764" s="32"/>
      <c r="G764" s="53">
        <v>221.91262282692301</v>
      </c>
      <c r="H764" s="30">
        <f t="shared" si="11"/>
        <v>0</v>
      </c>
    </row>
    <row r="765" spans="1:8" x14ac:dyDescent="0.25">
      <c r="A765" s="26" t="s">
        <v>1175</v>
      </c>
      <c r="B765" s="27" t="s">
        <v>503</v>
      </c>
      <c r="C765" s="27" t="s">
        <v>1667</v>
      </c>
      <c r="D765" s="27" t="s">
        <v>1672</v>
      </c>
      <c r="E765" s="27" t="s">
        <v>1685</v>
      </c>
      <c r="F765" s="32"/>
      <c r="G765" s="53">
        <v>245.25578278538401</v>
      </c>
      <c r="H765" s="30">
        <f t="shared" si="11"/>
        <v>0</v>
      </c>
    </row>
    <row r="766" spans="1:8" x14ac:dyDescent="0.25">
      <c r="A766" s="26" t="s">
        <v>1176</v>
      </c>
      <c r="B766" s="27" t="s">
        <v>503</v>
      </c>
      <c r="C766" s="27" t="s">
        <v>1667</v>
      </c>
      <c r="D766" s="27" t="s">
        <v>1673</v>
      </c>
      <c r="E766" s="27" t="s">
        <v>1685</v>
      </c>
      <c r="F766" s="32"/>
      <c r="G766" s="53">
        <v>259.64787955057602</v>
      </c>
      <c r="H766" s="30">
        <f t="shared" si="11"/>
        <v>0</v>
      </c>
    </row>
    <row r="767" spans="1:8" x14ac:dyDescent="0.25">
      <c r="A767" s="26" t="s">
        <v>1177</v>
      </c>
      <c r="B767" s="27" t="s">
        <v>503</v>
      </c>
      <c r="C767" s="27" t="s">
        <v>1667</v>
      </c>
      <c r="D767" s="27" t="s">
        <v>1674</v>
      </c>
      <c r="E767" s="27" t="s">
        <v>1685</v>
      </c>
      <c r="F767" s="32"/>
      <c r="G767" s="53">
        <v>270.456043562123</v>
      </c>
      <c r="H767" s="30">
        <f t="shared" si="11"/>
        <v>0</v>
      </c>
    </row>
    <row r="768" spans="1:8" x14ac:dyDescent="0.25">
      <c r="A768" s="26" t="s">
        <v>1178</v>
      </c>
      <c r="B768" s="27" t="s">
        <v>503</v>
      </c>
      <c r="C768" s="27" t="s">
        <v>1667</v>
      </c>
      <c r="D768" s="27" t="s">
        <v>1675</v>
      </c>
      <c r="E768" s="27" t="s">
        <v>1685</v>
      </c>
      <c r="F768" s="32"/>
      <c r="G768" s="53">
        <v>248.808359448397</v>
      </c>
      <c r="H768" s="30">
        <f t="shared" si="11"/>
        <v>0</v>
      </c>
    </row>
    <row r="769" spans="1:8" x14ac:dyDescent="0.25">
      <c r="A769" s="26" t="s">
        <v>1179</v>
      </c>
      <c r="B769" s="27" t="s">
        <v>503</v>
      </c>
      <c r="C769" s="27" t="s">
        <v>1667</v>
      </c>
      <c r="D769" s="27" t="s">
        <v>1676</v>
      </c>
      <c r="E769" s="27" t="s">
        <v>1685</v>
      </c>
      <c r="F769" s="32"/>
      <c r="G769" s="53">
        <v>275.57349012037901</v>
      </c>
      <c r="H769" s="30">
        <f t="shared" si="11"/>
        <v>0</v>
      </c>
    </row>
    <row r="770" spans="1:8" x14ac:dyDescent="0.25">
      <c r="A770" s="26" t="s">
        <v>1832</v>
      </c>
      <c r="B770" s="27" t="s">
        <v>1659</v>
      </c>
      <c r="C770" s="27" t="s">
        <v>1668</v>
      </c>
      <c r="D770" s="27" t="s">
        <v>1736</v>
      </c>
      <c r="E770" s="27" t="s">
        <v>1678</v>
      </c>
      <c r="F770" s="32"/>
      <c r="G770" s="53">
        <v>208.78811206563</v>
      </c>
      <c r="H770" s="30">
        <f t="shared" ref="H770:H833" si="12">G770*F770</f>
        <v>0</v>
      </c>
    </row>
    <row r="771" spans="1:8" x14ac:dyDescent="0.25">
      <c r="A771" s="26" t="s">
        <v>1180</v>
      </c>
      <c r="B771" s="27" t="s">
        <v>1659</v>
      </c>
      <c r="C771" s="27" t="s">
        <v>1668</v>
      </c>
      <c r="D771" s="27" t="s">
        <v>1670</v>
      </c>
      <c r="E771" s="27" t="s">
        <v>1678</v>
      </c>
      <c r="F771" s="32"/>
      <c r="G771" s="53">
        <v>294.95239139369102</v>
      </c>
      <c r="H771" s="30">
        <f t="shared" si="12"/>
        <v>0</v>
      </c>
    </row>
    <row r="772" spans="1:8" x14ac:dyDescent="0.25">
      <c r="A772" s="26" t="s">
        <v>1181</v>
      </c>
      <c r="B772" s="27" t="s">
        <v>1659</v>
      </c>
      <c r="C772" s="27" t="s">
        <v>1668</v>
      </c>
      <c r="D772" s="27" t="s">
        <v>1671</v>
      </c>
      <c r="E772" s="27" t="s">
        <v>1678</v>
      </c>
      <c r="F772" s="32"/>
      <c r="G772" s="53">
        <v>360.28530788083901</v>
      </c>
      <c r="H772" s="30">
        <f t="shared" si="12"/>
        <v>0</v>
      </c>
    </row>
    <row r="773" spans="1:8" x14ac:dyDescent="0.25">
      <c r="A773" s="26" t="s">
        <v>1182</v>
      </c>
      <c r="B773" s="27" t="s">
        <v>1659</v>
      </c>
      <c r="C773" s="27" t="s">
        <v>1668</v>
      </c>
      <c r="D773" s="27" t="s">
        <v>1672</v>
      </c>
      <c r="E773" s="27" t="s">
        <v>1678</v>
      </c>
      <c r="F773" s="32"/>
      <c r="G773" s="53">
        <v>430.43411105804199</v>
      </c>
      <c r="H773" s="30">
        <f t="shared" si="12"/>
        <v>0</v>
      </c>
    </row>
    <row r="774" spans="1:8" x14ac:dyDescent="0.25">
      <c r="A774" s="26" t="s">
        <v>1183</v>
      </c>
      <c r="B774" s="27" t="s">
        <v>1659</v>
      </c>
      <c r="C774" s="27" t="s">
        <v>1668</v>
      </c>
      <c r="D774" s="27" t="s">
        <v>1673</v>
      </c>
      <c r="E774" s="27" t="s">
        <v>1678</v>
      </c>
      <c r="F774" s="32"/>
      <c r="G774" s="53">
        <v>474.94400778594502</v>
      </c>
      <c r="H774" s="30">
        <f t="shared" si="12"/>
        <v>0</v>
      </c>
    </row>
    <row r="775" spans="1:8" x14ac:dyDescent="0.25">
      <c r="A775" s="26" t="s">
        <v>1184</v>
      </c>
      <c r="B775" s="27" t="s">
        <v>1659</v>
      </c>
      <c r="C775" s="27" t="s">
        <v>1668</v>
      </c>
      <c r="D775" s="27" t="s">
        <v>1674</v>
      </c>
      <c r="E775" s="27" t="s">
        <v>1678</v>
      </c>
      <c r="F775" s="32"/>
      <c r="G775" s="53">
        <v>530.08581503895005</v>
      </c>
      <c r="H775" s="30">
        <f t="shared" si="12"/>
        <v>0</v>
      </c>
    </row>
    <row r="776" spans="1:8" x14ac:dyDescent="0.25">
      <c r="A776" s="26" t="s">
        <v>1185</v>
      </c>
      <c r="B776" s="27" t="s">
        <v>1659</v>
      </c>
      <c r="C776" s="27" t="s">
        <v>1668</v>
      </c>
      <c r="D776" s="27" t="s">
        <v>1675</v>
      </c>
      <c r="E776" s="27" t="s">
        <v>1678</v>
      </c>
      <c r="F776" s="32"/>
      <c r="G776" s="53">
        <v>461.32044743638198</v>
      </c>
      <c r="H776" s="30">
        <f t="shared" si="12"/>
        <v>0</v>
      </c>
    </row>
    <row r="777" spans="1:8" x14ac:dyDescent="0.25">
      <c r="A777" s="26" t="s">
        <v>1186</v>
      </c>
      <c r="B777" s="27" t="s">
        <v>1659</v>
      </c>
      <c r="C777" s="27" t="s">
        <v>1668</v>
      </c>
      <c r="D777" s="27" t="s">
        <v>1676</v>
      </c>
      <c r="E777" s="27" t="s">
        <v>1678</v>
      </c>
      <c r="F777" s="32"/>
      <c r="G777" s="53">
        <v>448.10067999829198</v>
      </c>
      <c r="H777" s="30">
        <f t="shared" si="12"/>
        <v>0</v>
      </c>
    </row>
    <row r="778" spans="1:8" x14ac:dyDescent="0.25">
      <c r="A778" s="26" t="s">
        <v>1833</v>
      </c>
      <c r="B778" s="27" t="s">
        <v>1659</v>
      </c>
      <c r="C778" s="27" t="s">
        <v>1668</v>
      </c>
      <c r="D778" s="27" t="s">
        <v>1736</v>
      </c>
      <c r="E778" s="27" t="s">
        <v>1679</v>
      </c>
      <c r="F778" s="32"/>
      <c r="G778" s="53">
        <v>393.818592826366</v>
      </c>
      <c r="H778" s="30">
        <f t="shared" si="12"/>
        <v>0</v>
      </c>
    </row>
    <row r="779" spans="1:8" x14ac:dyDescent="0.25">
      <c r="A779" s="26" t="s">
        <v>1187</v>
      </c>
      <c r="B779" s="27" t="s">
        <v>1659</v>
      </c>
      <c r="C779" s="27" t="s">
        <v>1668</v>
      </c>
      <c r="D779" s="27" t="s">
        <v>1670</v>
      </c>
      <c r="E779" s="27" t="s">
        <v>1679</v>
      </c>
      <c r="F779" s="32"/>
      <c r="G779" s="53">
        <v>525.14407456766003</v>
      </c>
      <c r="H779" s="30">
        <f t="shared" si="12"/>
        <v>0</v>
      </c>
    </row>
    <row r="780" spans="1:8" x14ac:dyDescent="0.25">
      <c r="A780" s="26" t="s">
        <v>1188</v>
      </c>
      <c r="B780" s="27" t="s">
        <v>1659</v>
      </c>
      <c r="C780" s="27" t="s">
        <v>1668</v>
      </c>
      <c r="D780" s="27" t="s">
        <v>1671</v>
      </c>
      <c r="E780" s="27" t="s">
        <v>1679</v>
      </c>
      <c r="F780" s="32"/>
      <c r="G780" s="53">
        <v>612.31915582547504</v>
      </c>
      <c r="H780" s="30">
        <f t="shared" si="12"/>
        <v>0</v>
      </c>
    </row>
    <row r="781" spans="1:8" x14ac:dyDescent="0.25">
      <c r="A781" s="26" t="s">
        <v>1189</v>
      </c>
      <c r="B781" s="27" t="s">
        <v>1659</v>
      </c>
      <c r="C781" s="27" t="s">
        <v>1668</v>
      </c>
      <c r="D781" s="27" t="s">
        <v>1672</v>
      </c>
      <c r="E781" s="27" t="s">
        <v>1679</v>
      </c>
      <c r="F781" s="32"/>
      <c r="G781" s="53">
        <v>681.47786765592002</v>
      </c>
      <c r="H781" s="30">
        <f t="shared" si="12"/>
        <v>0</v>
      </c>
    </row>
    <row r="782" spans="1:8" x14ac:dyDescent="0.25">
      <c r="A782" s="26" t="s">
        <v>1190</v>
      </c>
      <c r="B782" s="27" t="s">
        <v>1659</v>
      </c>
      <c r="C782" s="27" t="s">
        <v>1668</v>
      </c>
      <c r="D782" s="27" t="s">
        <v>1673</v>
      </c>
      <c r="E782" s="27" t="s">
        <v>1679</v>
      </c>
      <c r="F782" s="32"/>
      <c r="G782" s="53">
        <v>760.88871605695999</v>
      </c>
      <c r="H782" s="30">
        <f t="shared" si="12"/>
        <v>0</v>
      </c>
    </row>
    <row r="783" spans="1:8" x14ac:dyDescent="0.25">
      <c r="A783" s="26" t="s">
        <v>1191</v>
      </c>
      <c r="B783" s="27" t="s">
        <v>1659</v>
      </c>
      <c r="C783" s="27" t="s">
        <v>1668</v>
      </c>
      <c r="D783" s="27" t="s">
        <v>1674</v>
      </c>
      <c r="E783" s="27" t="s">
        <v>1679</v>
      </c>
      <c r="F783" s="32"/>
      <c r="G783" s="53">
        <v>936.78571700958798</v>
      </c>
      <c r="H783" s="30">
        <f t="shared" si="12"/>
        <v>0</v>
      </c>
    </row>
    <row r="784" spans="1:8" x14ac:dyDescent="0.25">
      <c r="A784" s="26" t="s">
        <v>1192</v>
      </c>
      <c r="B784" s="27" t="s">
        <v>1659</v>
      </c>
      <c r="C784" s="27" t="s">
        <v>1668</v>
      </c>
      <c r="D784" s="27" t="s">
        <v>1675</v>
      </c>
      <c r="E784" s="27" t="s">
        <v>1679</v>
      </c>
      <c r="F784" s="32"/>
      <c r="G784" s="53">
        <v>848.62716895700601</v>
      </c>
      <c r="H784" s="30">
        <f t="shared" si="12"/>
        <v>0</v>
      </c>
    </row>
    <row r="785" spans="1:8" x14ac:dyDescent="0.25">
      <c r="A785" s="26" t="s">
        <v>1193</v>
      </c>
      <c r="B785" s="27" t="s">
        <v>1659</v>
      </c>
      <c r="C785" s="27" t="s">
        <v>1668</v>
      </c>
      <c r="D785" s="27" t="s">
        <v>1676</v>
      </c>
      <c r="E785" s="27" t="s">
        <v>1679</v>
      </c>
      <c r="F785" s="32"/>
      <c r="G785" s="53">
        <v>719.93149603296899</v>
      </c>
      <c r="H785" s="30">
        <f t="shared" si="12"/>
        <v>0</v>
      </c>
    </row>
    <row r="786" spans="1:8" x14ac:dyDescent="0.25">
      <c r="A786" s="26" t="s">
        <v>1834</v>
      </c>
      <c r="B786" s="27" t="s">
        <v>1659</v>
      </c>
      <c r="C786" s="27" t="s">
        <v>1668</v>
      </c>
      <c r="D786" s="27" t="s">
        <v>1736</v>
      </c>
      <c r="E786" s="27" t="s">
        <v>1680</v>
      </c>
      <c r="F786" s="32"/>
      <c r="G786" s="53">
        <v>317.28865488448599</v>
      </c>
      <c r="H786" s="30">
        <f t="shared" si="12"/>
        <v>0</v>
      </c>
    </row>
    <row r="787" spans="1:8" x14ac:dyDescent="0.25">
      <c r="A787" s="26" t="s">
        <v>1194</v>
      </c>
      <c r="B787" s="27" t="s">
        <v>1659</v>
      </c>
      <c r="C787" s="27" t="s">
        <v>1668</v>
      </c>
      <c r="D787" s="27" t="s">
        <v>1670</v>
      </c>
      <c r="E787" s="27" t="s">
        <v>1680</v>
      </c>
      <c r="F787" s="32"/>
      <c r="G787" s="53">
        <v>425.03991418871101</v>
      </c>
      <c r="H787" s="30">
        <f t="shared" si="12"/>
        <v>0</v>
      </c>
    </row>
    <row r="788" spans="1:8" x14ac:dyDescent="0.25">
      <c r="A788" s="26" t="s">
        <v>1195</v>
      </c>
      <c r="B788" s="27" t="s">
        <v>1659</v>
      </c>
      <c r="C788" s="27" t="s">
        <v>1668</v>
      </c>
      <c r="D788" s="27" t="s">
        <v>1671</v>
      </c>
      <c r="E788" s="27" t="s">
        <v>1680</v>
      </c>
      <c r="F788" s="32"/>
      <c r="G788" s="53">
        <v>496.438784647825</v>
      </c>
      <c r="H788" s="30">
        <f t="shared" si="12"/>
        <v>0</v>
      </c>
    </row>
    <row r="789" spans="1:8" x14ac:dyDescent="0.25">
      <c r="A789" s="26" t="s">
        <v>1196</v>
      </c>
      <c r="B789" s="27" t="s">
        <v>1659</v>
      </c>
      <c r="C789" s="27" t="s">
        <v>1668</v>
      </c>
      <c r="D789" s="27" t="s">
        <v>1672</v>
      </c>
      <c r="E789" s="27" t="s">
        <v>1680</v>
      </c>
      <c r="F789" s="32"/>
      <c r="G789" s="53">
        <v>574.00437731044497</v>
      </c>
      <c r="H789" s="30">
        <f t="shared" si="12"/>
        <v>0</v>
      </c>
    </row>
    <row r="790" spans="1:8" x14ac:dyDescent="0.25">
      <c r="A790" s="26" t="s">
        <v>1197</v>
      </c>
      <c r="B790" s="27" t="s">
        <v>1659</v>
      </c>
      <c r="C790" s="27" t="s">
        <v>1668</v>
      </c>
      <c r="D790" s="27" t="s">
        <v>1673</v>
      </c>
      <c r="E790" s="27" t="s">
        <v>1680</v>
      </c>
      <c r="F790" s="32"/>
      <c r="G790" s="53">
        <v>658.092684328671</v>
      </c>
      <c r="H790" s="30">
        <f t="shared" si="12"/>
        <v>0</v>
      </c>
    </row>
    <row r="791" spans="1:8" x14ac:dyDescent="0.25">
      <c r="A791" s="26" t="s">
        <v>1198</v>
      </c>
      <c r="B791" s="27" t="s">
        <v>1659</v>
      </c>
      <c r="C791" s="27" t="s">
        <v>1668</v>
      </c>
      <c r="D791" s="27" t="s">
        <v>1674</v>
      </c>
      <c r="E791" s="27" t="s">
        <v>1680</v>
      </c>
      <c r="F791" s="32"/>
      <c r="G791" s="53">
        <v>716.82324760185395</v>
      </c>
      <c r="H791" s="30">
        <f t="shared" si="12"/>
        <v>0</v>
      </c>
    </row>
    <row r="792" spans="1:8" x14ac:dyDescent="0.25">
      <c r="A792" s="26" t="s">
        <v>1199</v>
      </c>
      <c r="B792" s="27" t="s">
        <v>1659</v>
      </c>
      <c r="C792" s="27" t="s">
        <v>1668</v>
      </c>
      <c r="D792" s="27" t="s">
        <v>1675</v>
      </c>
      <c r="E792" s="27" t="s">
        <v>1680</v>
      </c>
      <c r="F792" s="32"/>
      <c r="G792" s="53">
        <v>659.29168213000798</v>
      </c>
      <c r="H792" s="30">
        <f t="shared" si="12"/>
        <v>0</v>
      </c>
    </row>
    <row r="793" spans="1:8" x14ac:dyDescent="0.25">
      <c r="A793" s="26" t="s">
        <v>1200</v>
      </c>
      <c r="B793" s="27" t="s">
        <v>1659</v>
      </c>
      <c r="C793" s="27" t="s">
        <v>1668</v>
      </c>
      <c r="D793" s="27" t="s">
        <v>1676</v>
      </c>
      <c r="E793" s="27" t="s">
        <v>1680</v>
      </c>
      <c r="F793" s="32"/>
      <c r="G793" s="53">
        <v>619.65556838771204</v>
      </c>
      <c r="H793" s="30">
        <f t="shared" si="12"/>
        <v>0</v>
      </c>
    </row>
    <row r="794" spans="1:8" x14ac:dyDescent="0.25">
      <c r="A794" s="26" t="s">
        <v>1835</v>
      </c>
      <c r="B794" s="27" t="s">
        <v>1659</v>
      </c>
      <c r="C794" s="27" t="s">
        <v>1668</v>
      </c>
      <c r="D794" s="27" t="s">
        <v>1736</v>
      </c>
      <c r="E794" s="27" t="s">
        <v>1681</v>
      </c>
      <c r="F794" s="32"/>
      <c r="G794" s="53">
        <v>214.357083818896</v>
      </c>
      <c r="H794" s="30">
        <f t="shared" si="12"/>
        <v>0</v>
      </c>
    </row>
    <row r="795" spans="1:8" x14ac:dyDescent="0.25">
      <c r="A795" s="26" t="s">
        <v>1201</v>
      </c>
      <c r="B795" s="27" t="s">
        <v>1659</v>
      </c>
      <c r="C795" s="27" t="s">
        <v>1668</v>
      </c>
      <c r="D795" s="27" t="s">
        <v>1670</v>
      </c>
      <c r="E795" s="27" t="s">
        <v>1681</v>
      </c>
      <c r="F795" s="32"/>
      <c r="G795" s="53">
        <v>304.99133091812701</v>
      </c>
      <c r="H795" s="30">
        <f t="shared" si="12"/>
        <v>0</v>
      </c>
    </row>
    <row r="796" spans="1:8" x14ac:dyDescent="0.25">
      <c r="A796" s="26" t="s">
        <v>1202</v>
      </c>
      <c r="B796" s="27" t="s">
        <v>1659</v>
      </c>
      <c r="C796" s="27" t="s">
        <v>1668</v>
      </c>
      <c r="D796" s="27" t="s">
        <v>1671</v>
      </c>
      <c r="E796" s="27" t="s">
        <v>1681</v>
      </c>
      <c r="F796" s="32"/>
      <c r="G796" s="53">
        <v>355.62917880194499</v>
      </c>
      <c r="H796" s="30">
        <f t="shared" si="12"/>
        <v>0</v>
      </c>
    </row>
    <row r="797" spans="1:8" x14ac:dyDescent="0.25">
      <c r="A797" s="26" t="s">
        <v>1203</v>
      </c>
      <c r="B797" s="27" t="s">
        <v>1659</v>
      </c>
      <c r="C797" s="27" t="s">
        <v>1668</v>
      </c>
      <c r="D797" s="27" t="s">
        <v>1672</v>
      </c>
      <c r="E797" s="27" t="s">
        <v>1681</v>
      </c>
      <c r="F797" s="32"/>
      <c r="G797" s="53">
        <v>399.46289140388302</v>
      </c>
      <c r="H797" s="30">
        <f t="shared" si="12"/>
        <v>0</v>
      </c>
    </row>
    <row r="798" spans="1:8" x14ac:dyDescent="0.25">
      <c r="A798" s="26" t="s">
        <v>1204</v>
      </c>
      <c r="B798" s="27" t="s">
        <v>1659</v>
      </c>
      <c r="C798" s="27" t="s">
        <v>1668</v>
      </c>
      <c r="D798" s="27" t="s">
        <v>1673</v>
      </c>
      <c r="E798" s="27" t="s">
        <v>1681</v>
      </c>
      <c r="F798" s="32"/>
      <c r="G798" s="53">
        <v>435.46425903946403</v>
      </c>
      <c r="H798" s="30">
        <f t="shared" si="12"/>
        <v>0</v>
      </c>
    </row>
    <row r="799" spans="1:8" x14ac:dyDescent="0.25">
      <c r="A799" s="26" t="s">
        <v>1205</v>
      </c>
      <c r="B799" s="27" t="s">
        <v>1659</v>
      </c>
      <c r="C799" s="27" t="s">
        <v>1668</v>
      </c>
      <c r="D799" s="27" t="s">
        <v>1674</v>
      </c>
      <c r="E799" s="27" t="s">
        <v>1681</v>
      </c>
      <c r="F799" s="32"/>
      <c r="G799" s="53">
        <v>443.75968845942703</v>
      </c>
      <c r="H799" s="30">
        <f t="shared" si="12"/>
        <v>0</v>
      </c>
    </row>
    <row r="800" spans="1:8" x14ac:dyDescent="0.25">
      <c r="A800" s="26" t="s">
        <v>1206</v>
      </c>
      <c r="B800" s="27" t="s">
        <v>1659</v>
      </c>
      <c r="C800" s="27" t="s">
        <v>1668</v>
      </c>
      <c r="D800" s="27" t="s">
        <v>1675</v>
      </c>
      <c r="E800" s="27" t="s">
        <v>1681</v>
      </c>
      <c r="F800" s="32"/>
      <c r="G800" s="53">
        <v>395.47328034541499</v>
      </c>
      <c r="H800" s="30">
        <f t="shared" si="12"/>
        <v>0</v>
      </c>
    </row>
    <row r="801" spans="1:8" x14ac:dyDescent="0.25">
      <c r="A801" s="26" t="s">
        <v>1207</v>
      </c>
      <c r="B801" s="27" t="s">
        <v>1659</v>
      </c>
      <c r="C801" s="27" t="s">
        <v>1668</v>
      </c>
      <c r="D801" s="27" t="s">
        <v>1676</v>
      </c>
      <c r="E801" s="27" t="s">
        <v>1681</v>
      </c>
      <c r="F801" s="32"/>
      <c r="G801" s="53">
        <v>438.29257719274</v>
      </c>
      <c r="H801" s="30">
        <f t="shared" si="12"/>
        <v>0</v>
      </c>
    </row>
    <row r="802" spans="1:8" x14ac:dyDescent="0.25">
      <c r="A802" s="26" t="s">
        <v>1836</v>
      </c>
      <c r="B802" s="27" t="s">
        <v>1659</v>
      </c>
      <c r="C802" s="27" t="s">
        <v>1668</v>
      </c>
      <c r="D802" s="27" t="s">
        <v>1736</v>
      </c>
      <c r="E802" s="27" t="s">
        <v>1682</v>
      </c>
      <c r="F802" s="32"/>
      <c r="G802" s="53">
        <v>223.06389098723599</v>
      </c>
      <c r="H802" s="30">
        <f t="shared" si="12"/>
        <v>0</v>
      </c>
    </row>
    <row r="803" spans="1:8" x14ac:dyDescent="0.25">
      <c r="A803" s="26" t="s">
        <v>1208</v>
      </c>
      <c r="B803" s="27" t="s">
        <v>1659</v>
      </c>
      <c r="C803" s="27" t="s">
        <v>1668</v>
      </c>
      <c r="D803" s="27" t="s">
        <v>1670</v>
      </c>
      <c r="E803" s="27" t="s">
        <v>1682</v>
      </c>
      <c r="F803" s="32"/>
      <c r="G803" s="53">
        <v>315.55795830093302</v>
      </c>
      <c r="H803" s="30">
        <f t="shared" si="12"/>
        <v>0</v>
      </c>
    </row>
    <row r="804" spans="1:8" x14ac:dyDescent="0.25">
      <c r="A804" s="26" t="s">
        <v>1209</v>
      </c>
      <c r="B804" s="27" t="s">
        <v>1659</v>
      </c>
      <c r="C804" s="27" t="s">
        <v>1668</v>
      </c>
      <c r="D804" s="27" t="s">
        <v>1671</v>
      </c>
      <c r="E804" s="27" t="s">
        <v>1682</v>
      </c>
      <c r="F804" s="32"/>
      <c r="G804" s="53">
        <v>379.88060048488899</v>
      </c>
      <c r="H804" s="30">
        <f t="shared" si="12"/>
        <v>0</v>
      </c>
    </row>
    <row r="805" spans="1:8" x14ac:dyDescent="0.25">
      <c r="A805" s="26" t="s">
        <v>1210</v>
      </c>
      <c r="B805" s="27" t="s">
        <v>1659</v>
      </c>
      <c r="C805" s="27" t="s">
        <v>1668</v>
      </c>
      <c r="D805" s="27" t="s">
        <v>1672</v>
      </c>
      <c r="E805" s="27" t="s">
        <v>1682</v>
      </c>
      <c r="F805" s="32"/>
      <c r="G805" s="53">
        <v>413.27300620753101</v>
      </c>
      <c r="H805" s="30">
        <f t="shared" si="12"/>
        <v>0</v>
      </c>
    </row>
    <row r="806" spans="1:8" x14ac:dyDescent="0.25">
      <c r="A806" s="26" t="s">
        <v>1211</v>
      </c>
      <c r="B806" s="27" t="s">
        <v>1659</v>
      </c>
      <c r="C806" s="27" t="s">
        <v>1668</v>
      </c>
      <c r="D806" s="27" t="s">
        <v>1673</v>
      </c>
      <c r="E806" s="27" t="s">
        <v>1682</v>
      </c>
      <c r="F806" s="32"/>
      <c r="G806" s="53">
        <v>462.73069876478797</v>
      </c>
      <c r="H806" s="30">
        <f t="shared" si="12"/>
        <v>0</v>
      </c>
    </row>
    <row r="807" spans="1:8" x14ac:dyDescent="0.25">
      <c r="A807" s="26" t="s">
        <v>1212</v>
      </c>
      <c r="B807" s="27" t="s">
        <v>1659</v>
      </c>
      <c r="C807" s="27" t="s">
        <v>1668</v>
      </c>
      <c r="D807" s="27" t="s">
        <v>1674</v>
      </c>
      <c r="E807" s="27" t="s">
        <v>1682</v>
      </c>
      <c r="F807" s="32"/>
      <c r="G807" s="53">
        <v>625.63093998189095</v>
      </c>
      <c r="H807" s="30">
        <f t="shared" si="12"/>
        <v>0</v>
      </c>
    </row>
    <row r="808" spans="1:8" x14ac:dyDescent="0.25">
      <c r="A808" s="26" t="s">
        <v>1213</v>
      </c>
      <c r="B808" s="27" t="s">
        <v>1659</v>
      </c>
      <c r="C808" s="27" t="s">
        <v>1668</v>
      </c>
      <c r="D808" s="27" t="s">
        <v>1675</v>
      </c>
      <c r="E808" s="27" t="s">
        <v>1682</v>
      </c>
      <c r="F808" s="32"/>
      <c r="G808" s="53">
        <v>534.26153497563598</v>
      </c>
      <c r="H808" s="30">
        <f t="shared" si="12"/>
        <v>0</v>
      </c>
    </row>
    <row r="809" spans="1:8" x14ac:dyDescent="0.25">
      <c r="A809" s="26" t="s">
        <v>1214</v>
      </c>
      <c r="B809" s="27" t="s">
        <v>1659</v>
      </c>
      <c r="C809" s="27" t="s">
        <v>1668</v>
      </c>
      <c r="D809" s="27" t="s">
        <v>1676</v>
      </c>
      <c r="E809" s="27" t="s">
        <v>1682</v>
      </c>
      <c r="F809" s="32"/>
      <c r="G809" s="53">
        <v>460.33471674461703</v>
      </c>
      <c r="H809" s="30">
        <f t="shared" si="12"/>
        <v>0</v>
      </c>
    </row>
    <row r="810" spans="1:8" x14ac:dyDescent="0.25">
      <c r="A810" s="26" t="s">
        <v>1837</v>
      </c>
      <c r="B810" s="27" t="s">
        <v>1659</v>
      </c>
      <c r="C810" s="27" t="s">
        <v>1668</v>
      </c>
      <c r="D810" s="27" t="s">
        <v>1736</v>
      </c>
      <c r="E810" s="27" t="s">
        <v>1683</v>
      </c>
      <c r="F810" s="32"/>
      <c r="G810" s="53">
        <v>239.94745647235399</v>
      </c>
      <c r="H810" s="30">
        <f t="shared" si="12"/>
        <v>0</v>
      </c>
    </row>
    <row r="811" spans="1:8" x14ac:dyDescent="0.25">
      <c r="A811" s="26" t="s">
        <v>1215</v>
      </c>
      <c r="B811" s="27" t="s">
        <v>1659</v>
      </c>
      <c r="C811" s="27" t="s">
        <v>1668</v>
      </c>
      <c r="D811" s="27" t="s">
        <v>1670</v>
      </c>
      <c r="E811" s="27" t="s">
        <v>1683</v>
      </c>
      <c r="F811" s="32"/>
      <c r="G811" s="53">
        <v>333.72236780448497</v>
      </c>
      <c r="H811" s="30">
        <f t="shared" si="12"/>
        <v>0</v>
      </c>
    </row>
    <row r="812" spans="1:8" x14ac:dyDescent="0.25">
      <c r="A812" s="26" t="s">
        <v>1216</v>
      </c>
      <c r="B812" s="27" t="s">
        <v>1659</v>
      </c>
      <c r="C812" s="27" t="s">
        <v>1668</v>
      </c>
      <c r="D812" s="27" t="s">
        <v>1671</v>
      </c>
      <c r="E812" s="27" t="s">
        <v>1683</v>
      </c>
      <c r="F812" s="32"/>
      <c r="G812" s="53">
        <v>395.25969277349202</v>
      </c>
      <c r="H812" s="30">
        <f t="shared" si="12"/>
        <v>0</v>
      </c>
    </row>
    <row r="813" spans="1:8" x14ac:dyDescent="0.25">
      <c r="A813" s="26" t="s">
        <v>1217</v>
      </c>
      <c r="B813" s="27" t="s">
        <v>1659</v>
      </c>
      <c r="C813" s="27" t="s">
        <v>1668</v>
      </c>
      <c r="D813" s="27" t="s">
        <v>1672</v>
      </c>
      <c r="E813" s="27" t="s">
        <v>1683</v>
      </c>
      <c r="F813" s="32"/>
      <c r="G813" s="53">
        <v>449.85044553378901</v>
      </c>
      <c r="H813" s="30">
        <f t="shared" si="12"/>
        <v>0</v>
      </c>
    </row>
    <row r="814" spans="1:8" x14ac:dyDescent="0.25">
      <c r="A814" s="26" t="s">
        <v>1218</v>
      </c>
      <c r="B814" s="27" t="s">
        <v>1659</v>
      </c>
      <c r="C814" s="27" t="s">
        <v>1668</v>
      </c>
      <c r="D814" s="27" t="s">
        <v>1673</v>
      </c>
      <c r="E814" s="27" t="s">
        <v>1683</v>
      </c>
      <c r="F814" s="32"/>
      <c r="G814" s="53">
        <v>498.46352368716498</v>
      </c>
      <c r="H814" s="30">
        <f t="shared" si="12"/>
        <v>0</v>
      </c>
    </row>
    <row r="815" spans="1:8" x14ac:dyDescent="0.25">
      <c r="A815" s="26" t="s">
        <v>1219</v>
      </c>
      <c r="B815" s="27" t="s">
        <v>1659</v>
      </c>
      <c r="C815" s="27" t="s">
        <v>1668</v>
      </c>
      <c r="D815" s="27" t="s">
        <v>1674</v>
      </c>
      <c r="E815" s="27" t="s">
        <v>1683</v>
      </c>
      <c r="F815" s="32"/>
      <c r="G815" s="53">
        <v>555.86468949678203</v>
      </c>
      <c r="H815" s="30">
        <f t="shared" si="12"/>
        <v>0</v>
      </c>
    </row>
    <row r="816" spans="1:8" x14ac:dyDescent="0.25">
      <c r="A816" s="26" t="s">
        <v>1220</v>
      </c>
      <c r="B816" s="27" t="s">
        <v>1659</v>
      </c>
      <c r="C816" s="27" t="s">
        <v>1668</v>
      </c>
      <c r="D816" s="27" t="s">
        <v>1675</v>
      </c>
      <c r="E816" s="27" t="s">
        <v>1683</v>
      </c>
      <c r="F816" s="32"/>
      <c r="G816" s="53">
        <v>456.20557382503102</v>
      </c>
      <c r="H816" s="30">
        <f t="shared" si="12"/>
        <v>0</v>
      </c>
    </row>
    <row r="817" spans="1:8" x14ac:dyDescent="0.25">
      <c r="A817" s="26" t="s">
        <v>1221</v>
      </c>
      <c r="B817" s="27" t="s">
        <v>1659</v>
      </c>
      <c r="C817" s="27" t="s">
        <v>1668</v>
      </c>
      <c r="D817" s="27" t="s">
        <v>1676</v>
      </c>
      <c r="E817" s="27" t="s">
        <v>1683</v>
      </c>
      <c r="F817" s="32"/>
      <c r="G817" s="53">
        <v>481.91239949984401</v>
      </c>
      <c r="H817" s="30">
        <f t="shared" si="12"/>
        <v>0</v>
      </c>
    </row>
    <row r="818" spans="1:8" x14ac:dyDescent="0.25">
      <c r="A818" s="26" t="s">
        <v>1838</v>
      </c>
      <c r="B818" s="27" t="s">
        <v>1659</v>
      </c>
      <c r="C818" s="27" t="s">
        <v>1668</v>
      </c>
      <c r="D818" s="27" t="s">
        <v>1736</v>
      </c>
      <c r="E818" s="27" t="s">
        <v>1684</v>
      </c>
      <c r="F818" s="32"/>
      <c r="G818" s="53">
        <v>276.062332999803</v>
      </c>
      <c r="H818" s="30">
        <f t="shared" si="12"/>
        <v>0</v>
      </c>
    </row>
    <row r="819" spans="1:8" x14ac:dyDescent="0.25">
      <c r="A819" s="26" t="s">
        <v>1222</v>
      </c>
      <c r="B819" s="27" t="s">
        <v>1659</v>
      </c>
      <c r="C819" s="27" t="s">
        <v>1668</v>
      </c>
      <c r="D819" s="27" t="s">
        <v>1670</v>
      </c>
      <c r="E819" s="27" t="s">
        <v>1684</v>
      </c>
      <c r="F819" s="32"/>
      <c r="G819" s="53">
        <v>374.88671183314102</v>
      </c>
      <c r="H819" s="30">
        <f t="shared" si="12"/>
        <v>0</v>
      </c>
    </row>
    <row r="820" spans="1:8" x14ac:dyDescent="0.25">
      <c r="A820" s="26" t="s">
        <v>1223</v>
      </c>
      <c r="B820" s="27" t="s">
        <v>1659</v>
      </c>
      <c r="C820" s="27" t="s">
        <v>1668</v>
      </c>
      <c r="D820" s="27" t="s">
        <v>1671</v>
      </c>
      <c r="E820" s="27" t="s">
        <v>1684</v>
      </c>
      <c r="F820" s="32"/>
      <c r="G820" s="53">
        <v>427.451666356526</v>
      </c>
      <c r="H820" s="30">
        <f t="shared" si="12"/>
        <v>0</v>
      </c>
    </row>
    <row r="821" spans="1:8" x14ac:dyDescent="0.25">
      <c r="A821" s="26" t="s">
        <v>1224</v>
      </c>
      <c r="B821" s="27" t="s">
        <v>1659</v>
      </c>
      <c r="C821" s="27" t="s">
        <v>1668</v>
      </c>
      <c r="D821" s="27" t="s">
        <v>1672</v>
      </c>
      <c r="E821" s="27" t="s">
        <v>1684</v>
      </c>
      <c r="F821" s="32"/>
      <c r="G821" s="53">
        <v>470.93178050890299</v>
      </c>
      <c r="H821" s="30">
        <f t="shared" si="12"/>
        <v>0</v>
      </c>
    </row>
    <row r="822" spans="1:8" x14ac:dyDescent="0.25">
      <c r="A822" s="26" t="s">
        <v>1225</v>
      </c>
      <c r="B822" s="27" t="s">
        <v>1659</v>
      </c>
      <c r="C822" s="27" t="s">
        <v>1668</v>
      </c>
      <c r="D822" s="27" t="s">
        <v>1673</v>
      </c>
      <c r="E822" s="27" t="s">
        <v>1684</v>
      </c>
      <c r="F822" s="32"/>
      <c r="G822" s="53">
        <v>516.34572596511998</v>
      </c>
      <c r="H822" s="30">
        <f t="shared" si="12"/>
        <v>0</v>
      </c>
    </row>
    <row r="823" spans="1:8" x14ac:dyDescent="0.25">
      <c r="A823" s="26" t="s">
        <v>1226</v>
      </c>
      <c r="B823" s="27" t="s">
        <v>1659</v>
      </c>
      <c r="C823" s="27" t="s">
        <v>1668</v>
      </c>
      <c r="D823" s="27" t="s">
        <v>1674</v>
      </c>
      <c r="E823" s="27" t="s">
        <v>1684</v>
      </c>
      <c r="F823" s="32"/>
      <c r="G823" s="53">
        <v>614.30304723904601</v>
      </c>
      <c r="H823" s="30">
        <f t="shared" si="12"/>
        <v>0</v>
      </c>
    </row>
    <row r="824" spans="1:8" x14ac:dyDescent="0.25">
      <c r="A824" s="26" t="s">
        <v>1227</v>
      </c>
      <c r="B824" s="27" t="s">
        <v>1659</v>
      </c>
      <c r="C824" s="27" t="s">
        <v>1668</v>
      </c>
      <c r="D824" s="27" t="s">
        <v>1675</v>
      </c>
      <c r="E824" s="27" t="s">
        <v>1684</v>
      </c>
      <c r="F824" s="32"/>
      <c r="G824" s="53">
        <v>555.29623062487997</v>
      </c>
      <c r="H824" s="30">
        <f t="shared" si="12"/>
        <v>0</v>
      </c>
    </row>
    <row r="825" spans="1:8" x14ac:dyDescent="0.25">
      <c r="A825" s="26" t="s">
        <v>1228</v>
      </c>
      <c r="B825" s="27" t="s">
        <v>1659</v>
      </c>
      <c r="C825" s="27" t="s">
        <v>1668</v>
      </c>
      <c r="D825" s="27" t="s">
        <v>1676</v>
      </c>
      <c r="E825" s="27" t="s">
        <v>1684</v>
      </c>
      <c r="F825" s="32"/>
      <c r="G825" s="53">
        <v>526.71590292255098</v>
      </c>
      <c r="H825" s="30">
        <f t="shared" si="12"/>
        <v>0</v>
      </c>
    </row>
    <row r="826" spans="1:8" x14ac:dyDescent="0.25">
      <c r="A826" s="26" t="s">
        <v>1839</v>
      </c>
      <c r="B826" s="27" t="s">
        <v>1659</v>
      </c>
      <c r="C826" s="27" t="s">
        <v>1668</v>
      </c>
      <c r="D826" s="27" t="s">
        <v>1736</v>
      </c>
      <c r="E826" s="27" t="s">
        <v>1685</v>
      </c>
      <c r="F826" s="32"/>
      <c r="G826" s="53">
        <v>199.47091728600901</v>
      </c>
      <c r="H826" s="30">
        <f t="shared" si="12"/>
        <v>0</v>
      </c>
    </row>
    <row r="827" spans="1:8" x14ac:dyDescent="0.25">
      <c r="A827" s="26" t="s">
        <v>1229</v>
      </c>
      <c r="B827" s="27" t="s">
        <v>1659</v>
      </c>
      <c r="C827" s="27" t="s">
        <v>1668</v>
      </c>
      <c r="D827" s="27" t="s">
        <v>1670</v>
      </c>
      <c r="E827" s="27" t="s">
        <v>1685</v>
      </c>
      <c r="F827" s="32"/>
      <c r="G827" s="53">
        <v>275.61264115994197</v>
      </c>
      <c r="H827" s="30">
        <f t="shared" si="12"/>
        <v>0</v>
      </c>
    </row>
    <row r="828" spans="1:8" x14ac:dyDescent="0.25">
      <c r="A828" s="26" t="s">
        <v>1230</v>
      </c>
      <c r="B828" s="27" t="s">
        <v>1659</v>
      </c>
      <c r="C828" s="27" t="s">
        <v>1668</v>
      </c>
      <c r="D828" s="27" t="s">
        <v>1671</v>
      </c>
      <c r="E828" s="27" t="s">
        <v>1685</v>
      </c>
      <c r="F828" s="32"/>
      <c r="G828" s="53">
        <v>326.35345923598197</v>
      </c>
      <c r="H828" s="30">
        <f t="shared" si="12"/>
        <v>0</v>
      </c>
    </row>
    <row r="829" spans="1:8" x14ac:dyDescent="0.25">
      <c r="A829" s="26" t="s">
        <v>1231</v>
      </c>
      <c r="B829" s="27" t="s">
        <v>1659</v>
      </c>
      <c r="C829" s="27" t="s">
        <v>1668</v>
      </c>
      <c r="D829" s="27" t="s">
        <v>1672</v>
      </c>
      <c r="E829" s="27" t="s">
        <v>1685</v>
      </c>
      <c r="F829" s="32"/>
      <c r="G829" s="53">
        <v>371.40045929457801</v>
      </c>
      <c r="H829" s="30">
        <f t="shared" si="12"/>
        <v>0</v>
      </c>
    </row>
    <row r="830" spans="1:8" x14ac:dyDescent="0.25">
      <c r="A830" s="26" t="s">
        <v>1232</v>
      </c>
      <c r="B830" s="27" t="s">
        <v>1659</v>
      </c>
      <c r="C830" s="27" t="s">
        <v>1668</v>
      </c>
      <c r="D830" s="27" t="s">
        <v>1673</v>
      </c>
      <c r="E830" s="27" t="s">
        <v>1685</v>
      </c>
      <c r="F830" s="32"/>
      <c r="G830" s="53">
        <v>404.46438612208999</v>
      </c>
      <c r="H830" s="30">
        <f t="shared" si="12"/>
        <v>0</v>
      </c>
    </row>
    <row r="831" spans="1:8" x14ac:dyDescent="0.25">
      <c r="A831" s="26" t="s">
        <v>1233</v>
      </c>
      <c r="B831" s="27" t="s">
        <v>1659</v>
      </c>
      <c r="C831" s="27" t="s">
        <v>1668</v>
      </c>
      <c r="D831" s="27" t="s">
        <v>1674</v>
      </c>
      <c r="E831" s="27" t="s">
        <v>1685</v>
      </c>
      <c r="F831" s="32"/>
      <c r="G831" s="53">
        <v>433.16852053857701</v>
      </c>
      <c r="H831" s="30">
        <f t="shared" si="12"/>
        <v>0</v>
      </c>
    </row>
    <row r="832" spans="1:8" x14ac:dyDescent="0.25">
      <c r="A832" s="26" t="s">
        <v>1234</v>
      </c>
      <c r="B832" s="27" t="s">
        <v>1659</v>
      </c>
      <c r="C832" s="27" t="s">
        <v>1668</v>
      </c>
      <c r="D832" s="27" t="s">
        <v>1675</v>
      </c>
      <c r="E832" s="27" t="s">
        <v>1685</v>
      </c>
      <c r="F832" s="32"/>
      <c r="G832" s="53">
        <v>388.538810548301</v>
      </c>
      <c r="H832" s="30">
        <f t="shared" si="12"/>
        <v>0</v>
      </c>
    </row>
    <row r="833" spans="1:8" x14ac:dyDescent="0.25">
      <c r="A833" s="26" t="s">
        <v>1235</v>
      </c>
      <c r="B833" s="27" t="s">
        <v>1659</v>
      </c>
      <c r="C833" s="27" t="s">
        <v>1668</v>
      </c>
      <c r="D833" s="27" t="s">
        <v>1676</v>
      </c>
      <c r="E833" s="27" t="s">
        <v>1685</v>
      </c>
      <c r="F833" s="32"/>
      <c r="G833" s="53">
        <v>413.22071524422699</v>
      </c>
      <c r="H833" s="30">
        <f t="shared" si="12"/>
        <v>0</v>
      </c>
    </row>
    <row r="834" spans="1:8" x14ac:dyDescent="0.25">
      <c r="A834" s="26" t="s">
        <v>1840</v>
      </c>
      <c r="B834" s="27" t="s">
        <v>503</v>
      </c>
      <c r="C834" s="27" t="s">
        <v>1668</v>
      </c>
      <c r="D834" s="27" t="s">
        <v>1736</v>
      </c>
      <c r="E834" s="27" t="s">
        <v>1678</v>
      </c>
      <c r="F834" s="32"/>
      <c r="G834" s="53">
        <v>184.36167347646401</v>
      </c>
      <c r="H834" s="30">
        <f t="shared" ref="H834:H897" si="13">G834*F834</f>
        <v>0</v>
      </c>
    </row>
    <row r="835" spans="1:8" x14ac:dyDescent="0.25">
      <c r="A835" s="26" t="s">
        <v>1236</v>
      </c>
      <c r="B835" s="27" t="s">
        <v>503</v>
      </c>
      <c r="C835" s="27" t="s">
        <v>1668</v>
      </c>
      <c r="D835" s="27" t="s">
        <v>1670</v>
      </c>
      <c r="E835" s="27" t="s">
        <v>1678</v>
      </c>
      <c r="F835" s="32"/>
      <c r="G835" s="53">
        <v>249.54833564801399</v>
      </c>
      <c r="H835" s="30">
        <f t="shared" si="13"/>
        <v>0</v>
      </c>
    </row>
    <row r="836" spans="1:8" x14ac:dyDescent="0.25">
      <c r="A836" s="26" t="s">
        <v>1237</v>
      </c>
      <c r="B836" s="27" t="s">
        <v>503</v>
      </c>
      <c r="C836" s="27" t="s">
        <v>1668</v>
      </c>
      <c r="D836" s="27" t="s">
        <v>1671</v>
      </c>
      <c r="E836" s="27" t="s">
        <v>1678</v>
      </c>
      <c r="F836" s="32"/>
      <c r="G836" s="53">
        <v>294.833187663221</v>
      </c>
      <c r="H836" s="30">
        <f t="shared" si="13"/>
        <v>0</v>
      </c>
    </row>
    <row r="837" spans="1:8" x14ac:dyDescent="0.25">
      <c r="A837" s="26" t="s">
        <v>1238</v>
      </c>
      <c r="B837" s="27" t="s">
        <v>503</v>
      </c>
      <c r="C837" s="27" t="s">
        <v>1668</v>
      </c>
      <c r="D837" s="27" t="s">
        <v>1672</v>
      </c>
      <c r="E837" s="27" t="s">
        <v>1678</v>
      </c>
      <c r="F837" s="32"/>
      <c r="G837" s="53">
        <v>342.44933533246302</v>
      </c>
      <c r="H837" s="30">
        <f t="shared" si="13"/>
        <v>0</v>
      </c>
    </row>
    <row r="838" spans="1:8" x14ac:dyDescent="0.25">
      <c r="A838" s="26" t="s">
        <v>1239</v>
      </c>
      <c r="B838" s="27" t="s">
        <v>503</v>
      </c>
      <c r="C838" s="27" t="s">
        <v>1668</v>
      </c>
      <c r="D838" s="27" t="s">
        <v>1673</v>
      </c>
      <c r="E838" s="27" t="s">
        <v>1678</v>
      </c>
      <c r="F838" s="32"/>
      <c r="G838" s="53">
        <v>367.85720985850202</v>
      </c>
      <c r="H838" s="30">
        <f t="shared" si="13"/>
        <v>0</v>
      </c>
    </row>
    <row r="839" spans="1:8" x14ac:dyDescent="0.25">
      <c r="A839" s="26" t="s">
        <v>1240</v>
      </c>
      <c r="B839" s="27" t="s">
        <v>503</v>
      </c>
      <c r="C839" s="27" t="s">
        <v>1668</v>
      </c>
      <c r="D839" s="27" t="s">
        <v>1674</v>
      </c>
      <c r="E839" s="27" t="s">
        <v>1678</v>
      </c>
      <c r="F839" s="32"/>
      <c r="G839" s="53">
        <v>400.70734079357197</v>
      </c>
      <c r="H839" s="30">
        <f t="shared" si="13"/>
        <v>0</v>
      </c>
    </row>
    <row r="840" spans="1:8" x14ac:dyDescent="0.25">
      <c r="A840" s="26" t="s">
        <v>1241</v>
      </c>
      <c r="B840" s="27" t="s">
        <v>503</v>
      </c>
      <c r="C840" s="27" t="s">
        <v>1668</v>
      </c>
      <c r="D840" s="27" t="s">
        <v>1675</v>
      </c>
      <c r="E840" s="27" t="s">
        <v>1678</v>
      </c>
      <c r="F840" s="32"/>
      <c r="G840" s="53">
        <v>356.83643667420603</v>
      </c>
      <c r="H840" s="30">
        <f t="shared" si="13"/>
        <v>0</v>
      </c>
    </row>
    <row r="841" spans="1:8" x14ac:dyDescent="0.25">
      <c r="A841" s="26" t="s">
        <v>1242</v>
      </c>
      <c r="B841" s="27" t="s">
        <v>503</v>
      </c>
      <c r="C841" s="27" t="s">
        <v>1668</v>
      </c>
      <c r="D841" s="27" t="s">
        <v>1676</v>
      </c>
      <c r="E841" s="27" t="s">
        <v>1678</v>
      </c>
      <c r="F841" s="32"/>
      <c r="G841" s="53">
        <v>360.28800399721001</v>
      </c>
      <c r="H841" s="30">
        <f t="shared" si="13"/>
        <v>0</v>
      </c>
    </row>
    <row r="842" spans="1:8" x14ac:dyDescent="0.25">
      <c r="A842" s="26" t="s">
        <v>1841</v>
      </c>
      <c r="B842" s="27" t="s">
        <v>503</v>
      </c>
      <c r="C842" s="27" t="s">
        <v>1668</v>
      </c>
      <c r="D842" s="27" t="s">
        <v>1736</v>
      </c>
      <c r="E842" s="27" t="s">
        <v>1679</v>
      </c>
      <c r="F842" s="32"/>
      <c r="G842" s="53">
        <v>349.34408951501001</v>
      </c>
      <c r="H842" s="30">
        <f t="shared" si="13"/>
        <v>0</v>
      </c>
    </row>
    <row r="843" spans="1:8" x14ac:dyDescent="0.25">
      <c r="A843" s="26" t="s">
        <v>1243</v>
      </c>
      <c r="B843" s="27" t="s">
        <v>503</v>
      </c>
      <c r="C843" s="27" t="s">
        <v>1668</v>
      </c>
      <c r="D843" s="27" t="s">
        <v>1670</v>
      </c>
      <c r="E843" s="27" t="s">
        <v>1679</v>
      </c>
      <c r="F843" s="32"/>
      <c r="G843" s="53">
        <v>446.69675309227102</v>
      </c>
      <c r="H843" s="30">
        <f t="shared" si="13"/>
        <v>0</v>
      </c>
    </row>
    <row r="844" spans="1:8" x14ac:dyDescent="0.25">
      <c r="A844" s="26" t="s">
        <v>1244</v>
      </c>
      <c r="B844" s="27" t="s">
        <v>503</v>
      </c>
      <c r="C844" s="27" t="s">
        <v>1668</v>
      </c>
      <c r="D844" s="27" t="s">
        <v>1671</v>
      </c>
      <c r="E844" s="27" t="s">
        <v>1679</v>
      </c>
      <c r="F844" s="32"/>
      <c r="G844" s="53">
        <v>503.93209937307699</v>
      </c>
      <c r="H844" s="30">
        <f t="shared" si="13"/>
        <v>0</v>
      </c>
    </row>
    <row r="845" spans="1:8" x14ac:dyDescent="0.25">
      <c r="A845" s="26" t="s">
        <v>1245</v>
      </c>
      <c r="B845" s="27" t="s">
        <v>503</v>
      </c>
      <c r="C845" s="27" t="s">
        <v>1668</v>
      </c>
      <c r="D845" s="27" t="s">
        <v>1672</v>
      </c>
      <c r="E845" s="27" t="s">
        <v>1679</v>
      </c>
      <c r="F845" s="32"/>
      <c r="G845" s="53">
        <v>545.31069346972902</v>
      </c>
      <c r="H845" s="30">
        <f t="shared" si="13"/>
        <v>0</v>
      </c>
    </row>
    <row r="846" spans="1:8" x14ac:dyDescent="0.25">
      <c r="A846" s="26" t="s">
        <v>1246</v>
      </c>
      <c r="B846" s="27" t="s">
        <v>503</v>
      </c>
      <c r="C846" s="27" t="s">
        <v>1668</v>
      </c>
      <c r="D846" s="27" t="s">
        <v>1673</v>
      </c>
      <c r="E846" s="27" t="s">
        <v>1679</v>
      </c>
      <c r="F846" s="32"/>
      <c r="G846" s="53">
        <v>592.67712876795599</v>
      </c>
      <c r="H846" s="30">
        <f t="shared" si="13"/>
        <v>0</v>
      </c>
    </row>
    <row r="847" spans="1:8" x14ac:dyDescent="0.25">
      <c r="A847" s="26" t="s">
        <v>1247</v>
      </c>
      <c r="B847" s="27" t="s">
        <v>503</v>
      </c>
      <c r="C847" s="27" t="s">
        <v>1668</v>
      </c>
      <c r="D847" s="27" t="s">
        <v>1674</v>
      </c>
      <c r="E847" s="27" t="s">
        <v>1679</v>
      </c>
      <c r="F847" s="32"/>
      <c r="G847" s="53">
        <v>712.309765446097</v>
      </c>
      <c r="H847" s="30">
        <f t="shared" si="13"/>
        <v>0</v>
      </c>
    </row>
    <row r="848" spans="1:8" x14ac:dyDescent="0.25">
      <c r="A848" s="26" t="s">
        <v>1248</v>
      </c>
      <c r="B848" s="27" t="s">
        <v>503</v>
      </c>
      <c r="C848" s="27" t="s">
        <v>1668</v>
      </c>
      <c r="D848" s="27" t="s">
        <v>1675</v>
      </c>
      <c r="E848" s="27" t="s">
        <v>1679</v>
      </c>
      <c r="F848" s="32"/>
      <c r="G848" s="53">
        <v>660.33004855491401</v>
      </c>
      <c r="H848" s="30">
        <f t="shared" si="13"/>
        <v>0</v>
      </c>
    </row>
    <row r="849" spans="1:8" x14ac:dyDescent="0.25">
      <c r="A849" s="26" t="s">
        <v>1249</v>
      </c>
      <c r="B849" s="27" t="s">
        <v>503</v>
      </c>
      <c r="C849" s="27" t="s">
        <v>1668</v>
      </c>
      <c r="D849" s="27" t="s">
        <v>1676</v>
      </c>
      <c r="E849" s="27" t="s">
        <v>1679</v>
      </c>
      <c r="F849" s="32"/>
      <c r="G849" s="53">
        <v>582.39529701025299</v>
      </c>
      <c r="H849" s="30">
        <f t="shared" si="13"/>
        <v>0</v>
      </c>
    </row>
    <row r="850" spans="1:8" x14ac:dyDescent="0.25">
      <c r="A850" s="26" t="s">
        <v>1842</v>
      </c>
      <c r="B850" s="27" t="s">
        <v>503</v>
      </c>
      <c r="C850" s="27" t="s">
        <v>1668</v>
      </c>
      <c r="D850" s="27" t="s">
        <v>1736</v>
      </c>
      <c r="E850" s="27" t="s">
        <v>1680</v>
      </c>
      <c r="F850" s="32"/>
      <c r="G850" s="53">
        <v>279.105443340612</v>
      </c>
      <c r="H850" s="30">
        <f t="shared" si="13"/>
        <v>0</v>
      </c>
    </row>
    <row r="851" spans="1:8" x14ac:dyDescent="0.25">
      <c r="A851" s="26" t="s">
        <v>1250</v>
      </c>
      <c r="B851" s="27" t="s">
        <v>503</v>
      </c>
      <c r="C851" s="27" t="s">
        <v>1668</v>
      </c>
      <c r="D851" s="27" t="s">
        <v>1670</v>
      </c>
      <c r="E851" s="27" t="s">
        <v>1680</v>
      </c>
      <c r="F851" s="32"/>
      <c r="G851" s="53">
        <v>358.02430444215503</v>
      </c>
      <c r="H851" s="30">
        <f t="shared" si="13"/>
        <v>0</v>
      </c>
    </row>
    <row r="852" spans="1:8" x14ac:dyDescent="0.25">
      <c r="A852" s="26" t="s">
        <v>1251</v>
      </c>
      <c r="B852" s="27" t="s">
        <v>503</v>
      </c>
      <c r="C852" s="27" t="s">
        <v>1668</v>
      </c>
      <c r="D852" s="27" t="s">
        <v>1671</v>
      </c>
      <c r="E852" s="27" t="s">
        <v>1680</v>
      </c>
      <c r="F852" s="32"/>
      <c r="G852" s="53">
        <v>404.36579134075401</v>
      </c>
      <c r="H852" s="30">
        <f t="shared" si="13"/>
        <v>0</v>
      </c>
    </row>
    <row r="853" spans="1:8" x14ac:dyDescent="0.25">
      <c r="A853" s="26" t="s">
        <v>1252</v>
      </c>
      <c r="B853" s="27" t="s">
        <v>503</v>
      </c>
      <c r="C853" s="27" t="s">
        <v>1668</v>
      </c>
      <c r="D853" s="27" t="s">
        <v>1672</v>
      </c>
      <c r="E853" s="27" t="s">
        <v>1680</v>
      </c>
      <c r="F853" s="32"/>
      <c r="G853" s="53">
        <v>454.52657679969798</v>
      </c>
      <c r="H853" s="30">
        <f t="shared" si="13"/>
        <v>0</v>
      </c>
    </row>
    <row r="854" spans="1:8" x14ac:dyDescent="0.25">
      <c r="A854" s="26" t="s">
        <v>1253</v>
      </c>
      <c r="B854" s="27" t="s">
        <v>503</v>
      </c>
      <c r="C854" s="27" t="s">
        <v>1668</v>
      </c>
      <c r="D854" s="27" t="s">
        <v>1673</v>
      </c>
      <c r="E854" s="27" t="s">
        <v>1680</v>
      </c>
      <c r="F854" s="32"/>
      <c r="G854" s="53">
        <v>507.36158607139799</v>
      </c>
      <c r="H854" s="30">
        <f t="shared" si="13"/>
        <v>0</v>
      </c>
    </row>
    <row r="855" spans="1:8" x14ac:dyDescent="0.25">
      <c r="A855" s="26" t="s">
        <v>1254</v>
      </c>
      <c r="B855" s="27" t="s">
        <v>503</v>
      </c>
      <c r="C855" s="27" t="s">
        <v>1668</v>
      </c>
      <c r="D855" s="27" t="s">
        <v>1674</v>
      </c>
      <c r="E855" s="27" t="s">
        <v>1680</v>
      </c>
      <c r="F855" s="32"/>
      <c r="G855" s="53">
        <v>539.31000601336098</v>
      </c>
      <c r="H855" s="30">
        <f t="shared" si="13"/>
        <v>0</v>
      </c>
    </row>
    <row r="856" spans="1:8" x14ac:dyDescent="0.25">
      <c r="A856" s="26" t="s">
        <v>1255</v>
      </c>
      <c r="B856" s="27" t="s">
        <v>503</v>
      </c>
      <c r="C856" s="27" t="s">
        <v>1668</v>
      </c>
      <c r="D856" s="27" t="s">
        <v>1675</v>
      </c>
      <c r="E856" s="27" t="s">
        <v>1680</v>
      </c>
      <c r="F856" s="32"/>
      <c r="G856" s="53">
        <v>507.52176894633698</v>
      </c>
      <c r="H856" s="30">
        <f t="shared" si="13"/>
        <v>0</v>
      </c>
    </row>
    <row r="857" spans="1:8" x14ac:dyDescent="0.25">
      <c r="A857" s="26" t="s">
        <v>1256</v>
      </c>
      <c r="B857" s="27" t="s">
        <v>503</v>
      </c>
      <c r="C857" s="27" t="s">
        <v>1668</v>
      </c>
      <c r="D857" s="27" t="s">
        <v>1676</v>
      </c>
      <c r="E857" s="27" t="s">
        <v>1680</v>
      </c>
      <c r="F857" s="32"/>
      <c r="G857" s="53">
        <v>495.756611158515</v>
      </c>
      <c r="H857" s="30">
        <f t="shared" si="13"/>
        <v>0</v>
      </c>
    </row>
    <row r="858" spans="1:8" x14ac:dyDescent="0.25">
      <c r="A858" s="26" t="s">
        <v>1843</v>
      </c>
      <c r="B858" s="27" t="s">
        <v>503</v>
      </c>
      <c r="C858" s="27" t="s">
        <v>1668</v>
      </c>
      <c r="D858" s="27" t="s">
        <v>1736</v>
      </c>
      <c r="E858" s="27" t="s">
        <v>1681</v>
      </c>
      <c r="F858" s="32"/>
      <c r="G858" s="53">
        <v>191.61462792090501</v>
      </c>
      <c r="H858" s="30">
        <f t="shared" si="13"/>
        <v>0</v>
      </c>
    </row>
    <row r="859" spans="1:8" x14ac:dyDescent="0.25">
      <c r="A859" s="26" t="s">
        <v>1257</v>
      </c>
      <c r="B859" s="27" t="s">
        <v>503</v>
      </c>
      <c r="C859" s="27" t="s">
        <v>1668</v>
      </c>
      <c r="D859" s="27" t="s">
        <v>1670</v>
      </c>
      <c r="E859" s="27" t="s">
        <v>1681</v>
      </c>
      <c r="F859" s="32"/>
      <c r="G859" s="53">
        <v>261.83789324568801</v>
      </c>
      <c r="H859" s="30">
        <f t="shared" si="13"/>
        <v>0</v>
      </c>
    </row>
    <row r="860" spans="1:8" x14ac:dyDescent="0.25">
      <c r="A860" s="26" t="s">
        <v>1258</v>
      </c>
      <c r="B860" s="27" t="s">
        <v>503</v>
      </c>
      <c r="C860" s="27" t="s">
        <v>1668</v>
      </c>
      <c r="D860" s="27" t="s">
        <v>1671</v>
      </c>
      <c r="E860" s="27" t="s">
        <v>1681</v>
      </c>
      <c r="F860" s="32"/>
      <c r="G860" s="53">
        <v>295.63209764309897</v>
      </c>
      <c r="H860" s="30">
        <f t="shared" si="13"/>
        <v>0</v>
      </c>
    </row>
    <row r="861" spans="1:8" x14ac:dyDescent="0.25">
      <c r="A861" s="26" t="s">
        <v>1259</v>
      </c>
      <c r="B861" s="27" t="s">
        <v>503</v>
      </c>
      <c r="C861" s="27" t="s">
        <v>1668</v>
      </c>
      <c r="D861" s="27" t="s">
        <v>1672</v>
      </c>
      <c r="E861" s="27" t="s">
        <v>1681</v>
      </c>
      <c r="F861" s="32"/>
      <c r="G861" s="53">
        <v>322.99553896488499</v>
      </c>
      <c r="H861" s="30">
        <f t="shared" si="13"/>
        <v>0</v>
      </c>
    </row>
    <row r="862" spans="1:8" x14ac:dyDescent="0.25">
      <c r="A862" s="26" t="s">
        <v>1260</v>
      </c>
      <c r="B862" s="27" t="s">
        <v>503</v>
      </c>
      <c r="C862" s="27" t="s">
        <v>1668</v>
      </c>
      <c r="D862" s="27" t="s">
        <v>1673</v>
      </c>
      <c r="E862" s="27" t="s">
        <v>1681</v>
      </c>
      <c r="F862" s="32"/>
      <c r="G862" s="53">
        <v>342.78755387777397</v>
      </c>
      <c r="H862" s="30">
        <f t="shared" si="13"/>
        <v>0</v>
      </c>
    </row>
    <row r="863" spans="1:8" x14ac:dyDescent="0.25">
      <c r="A863" s="26" t="s">
        <v>1261</v>
      </c>
      <c r="B863" s="27" t="s">
        <v>503</v>
      </c>
      <c r="C863" s="27" t="s">
        <v>1668</v>
      </c>
      <c r="D863" s="27" t="s">
        <v>1674</v>
      </c>
      <c r="E863" s="27" t="s">
        <v>1681</v>
      </c>
      <c r="F863" s="32"/>
      <c r="G863" s="53">
        <v>340.95504827800602</v>
      </c>
      <c r="H863" s="30">
        <f t="shared" si="13"/>
        <v>0</v>
      </c>
    </row>
    <row r="864" spans="1:8" x14ac:dyDescent="0.25">
      <c r="A864" s="26" t="s">
        <v>1262</v>
      </c>
      <c r="B864" s="27" t="s">
        <v>503</v>
      </c>
      <c r="C864" s="27" t="s">
        <v>1668</v>
      </c>
      <c r="D864" s="27" t="s">
        <v>1675</v>
      </c>
      <c r="E864" s="27" t="s">
        <v>1681</v>
      </c>
      <c r="F864" s="32"/>
      <c r="G864" s="53">
        <v>310.98176643913803</v>
      </c>
      <c r="H864" s="30">
        <f t="shared" si="13"/>
        <v>0</v>
      </c>
    </row>
    <row r="865" spans="1:8" x14ac:dyDescent="0.25">
      <c r="A865" s="26" t="s">
        <v>1263</v>
      </c>
      <c r="B865" s="27" t="s">
        <v>503</v>
      </c>
      <c r="C865" s="27" t="s">
        <v>1668</v>
      </c>
      <c r="D865" s="27" t="s">
        <v>1676</v>
      </c>
      <c r="E865" s="27" t="s">
        <v>1681</v>
      </c>
      <c r="F865" s="32"/>
      <c r="G865" s="53">
        <v>358.23325773378298</v>
      </c>
      <c r="H865" s="30">
        <f t="shared" si="13"/>
        <v>0</v>
      </c>
    </row>
    <row r="866" spans="1:8" x14ac:dyDescent="0.25">
      <c r="A866" s="26" t="s">
        <v>1844</v>
      </c>
      <c r="B866" s="27" t="s">
        <v>503</v>
      </c>
      <c r="C866" s="27" t="s">
        <v>1668</v>
      </c>
      <c r="D866" s="27" t="s">
        <v>1736</v>
      </c>
      <c r="E866" s="27" t="s">
        <v>1682</v>
      </c>
      <c r="F866" s="32"/>
      <c r="G866" s="53">
        <v>198.063018572929</v>
      </c>
      <c r="H866" s="30">
        <f t="shared" si="13"/>
        <v>0</v>
      </c>
    </row>
    <row r="867" spans="1:8" x14ac:dyDescent="0.25">
      <c r="A867" s="26" t="s">
        <v>1264</v>
      </c>
      <c r="B867" s="27" t="s">
        <v>503</v>
      </c>
      <c r="C867" s="27" t="s">
        <v>1668</v>
      </c>
      <c r="D867" s="27" t="s">
        <v>1670</v>
      </c>
      <c r="E867" s="27" t="s">
        <v>1682</v>
      </c>
      <c r="F867" s="32"/>
      <c r="G867" s="53">
        <v>268.72770750727102</v>
      </c>
      <c r="H867" s="30">
        <f t="shared" si="13"/>
        <v>0</v>
      </c>
    </row>
    <row r="868" spans="1:8" x14ac:dyDescent="0.25">
      <c r="A868" s="26" t="s">
        <v>1265</v>
      </c>
      <c r="B868" s="27" t="s">
        <v>503</v>
      </c>
      <c r="C868" s="27" t="s">
        <v>1668</v>
      </c>
      <c r="D868" s="27" t="s">
        <v>1671</v>
      </c>
      <c r="E868" s="27" t="s">
        <v>1682</v>
      </c>
      <c r="F868" s="32"/>
      <c r="G868" s="53">
        <v>313.02695883916903</v>
      </c>
      <c r="H868" s="30">
        <f t="shared" si="13"/>
        <v>0</v>
      </c>
    </row>
    <row r="869" spans="1:8" x14ac:dyDescent="0.25">
      <c r="A869" s="26" t="s">
        <v>1266</v>
      </c>
      <c r="B869" s="27" t="s">
        <v>503</v>
      </c>
      <c r="C869" s="27" t="s">
        <v>1668</v>
      </c>
      <c r="D869" s="27" t="s">
        <v>1672</v>
      </c>
      <c r="E869" s="27" t="s">
        <v>1682</v>
      </c>
      <c r="F869" s="32"/>
      <c r="G869" s="53">
        <v>331.12250949910299</v>
      </c>
      <c r="H869" s="30">
        <f t="shared" si="13"/>
        <v>0</v>
      </c>
    </row>
    <row r="870" spans="1:8" x14ac:dyDescent="0.25">
      <c r="A870" s="26" t="s">
        <v>1267</v>
      </c>
      <c r="B870" s="27" t="s">
        <v>503</v>
      </c>
      <c r="C870" s="27" t="s">
        <v>1668</v>
      </c>
      <c r="D870" s="27" t="s">
        <v>1673</v>
      </c>
      <c r="E870" s="27" t="s">
        <v>1682</v>
      </c>
      <c r="F870" s="32"/>
      <c r="G870" s="53">
        <v>360.90183463341498</v>
      </c>
      <c r="H870" s="30">
        <f t="shared" si="13"/>
        <v>0</v>
      </c>
    </row>
    <row r="871" spans="1:8" x14ac:dyDescent="0.25">
      <c r="A871" s="26" t="s">
        <v>1268</v>
      </c>
      <c r="B871" s="27" t="s">
        <v>503</v>
      </c>
      <c r="C871" s="27" t="s">
        <v>1668</v>
      </c>
      <c r="D871" s="27" t="s">
        <v>1674</v>
      </c>
      <c r="E871" s="27" t="s">
        <v>1682</v>
      </c>
      <c r="F871" s="32"/>
      <c r="G871" s="53">
        <v>476.32079187789202</v>
      </c>
      <c r="H871" s="30">
        <f t="shared" si="13"/>
        <v>0</v>
      </c>
    </row>
    <row r="872" spans="1:8" x14ac:dyDescent="0.25">
      <c r="A872" s="26" t="s">
        <v>1269</v>
      </c>
      <c r="B872" s="27" t="s">
        <v>503</v>
      </c>
      <c r="C872" s="27" t="s">
        <v>1668</v>
      </c>
      <c r="D872" s="27" t="s">
        <v>1675</v>
      </c>
      <c r="E872" s="27" t="s">
        <v>1682</v>
      </c>
      <c r="F872" s="32"/>
      <c r="G872" s="53">
        <v>416.255035693011</v>
      </c>
      <c r="H872" s="30">
        <f t="shared" si="13"/>
        <v>0</v>
      </c>
    </row>
    <row r="873" spans="1:8" x14ac:dyDescent="0.25">
      <c r="A873" s="26" t="s">
        <v>1270</v>
      </c>
      <c r="B873" s="27" t="s">
        <v>503</v>
      </c>
      <c r="C873" s="27" t="s">
        <v>1668</v>
      </c>
      <c r="D873" s="27" t="s">
        <v>1676</v>
      </c>
      <c r="E873" s="27" t="s">
        <v>1682</v>
      </c>
      <c r="F873" s="32"/>
      <c r="G873" s="53">
        <v>372.86484809415799</v>
      </c>
      <c r="H873" s="30">
        <f t="shared" si="13"/>
        <v>0</v>
      </c>
    </row>
    <row r="874" spans="1:8" x14ac:dyDescent="0.25">
      <c r="A874" s="26" t="s">
        <v>1845</v>
      </c>
      <c r="B874" s="27" t="s">
        <v>503</v>
      </c>
      <c r="C874" s="27" t="s">
        <v>1668</v>
      </c>
      <c r="D874" s="27" t="s">
        <v>1736</v>
      </c>
      <c r="E874" s="27" t="s">
        <v>1683</v>
      </c>
      <c r="F874" s="32"/>
      <c r="G874" s="53">
        <v>212.46187081502299</v>
      </c>
      <c r="H874" s="30">
        <f t="shared" si="13"/>
        <v>0</v>
      </c>
    </row>
    <row r="875" spans="1:8" x14ac:dyDescent="0.25">
      <c r="A875" s="26" t="s">
        <v>1271</v>
      </c>
      <c r="B875" s="27" t="s">
        <v>503</v>
      </c>
      <c r="C875" s="27" t="s">
        <v>1668</v>
      </c>
      <c r="D875" s="27" t="s">
        <v>1670</v>
      </c>
      <c r="E875" s="27" t="s">
        <v>1683</v>
      </c>
      <c r="F875" s="32"/>
      <c r="G875" s="53">
        <v>283.28124685566701</v>
      </c>
      <c r="H875" s="30">
        <f t="shared" si="13"/>
        <v>0</v>
      </c>
    </row>
    <row r="876" spans="1:8" x14ac:dyDescent="0.25">
      <c r="A876" s="26" t="s">
        <v>1272</v>
      </c>
      <c r="B876" s="27" t="s">
        <v>503</v>
      </c>
      <c r="C876" s="27" t="s">
        <v>1668</v>
      </c>
      <c r="D876" s="27" t="s">
        <v>1671</v>
      </c>
      <c r="E876" s="27" t="s">
        <v>1683</v>
      </c>
      <c r="F876" s="32"/>
      <c r="G876" s="53">
        <v>324.60668885589803</v>
      </c>
      <c r="H876" s="30">
        <f t="shared" si="13"/>
        <v>0</v>
      </c>
    </row>
    <row r="877" spans="1:8" x14ac:dyDescent="0.25">
      <c r="A877" s="26" t="s">
        <v>1273</v>
      </c>
      <c r="B877" s="27" t="s">
        <v>503</v>
      </c>
      <c r="C877" s="27" t="s">
        <v>1668</v>
      </c>
      <c r="D877" s="27" t="s">
        <v>1672</v>
      </c>
      <c r="E877" s="27" t="s">
        <v>1683</v>
      </c>
      <c r="F877" s="32"/>
      <c r="G877" s="53">
        <v>359.214565928095</v>
      </c>
      <c r="H877" s="30">
        <f t="shared" si="13"/>
        <v>0</v>
      </c>
    </row>
    <row r="878" spans="1:8" x14ac:dyDescent="0.25">
      <c r="A878" s="26" t="s">
        <v>1274</v>
      </c>
      <c r="B878" s="27" t="s">
        <v>503</v>
      </c>
      <c r="C878" s="27" t="s">
        <v>1668</v>
      </c>
      <c r="D878" s="27" t="s">
        <v>1673</v>
      </c>
      <c r="E878" s="27" t="s">
        <v>1683</v>
      </c>
      <c r="F878" s="32"/>
      <c r="G878" s="53">
        <v>387.50525677627297</v>
      </c>
      <c r="H878" s="30">
        <f t="shared" si="13"/>
        <v>0</v>
      </c>
    </row>
    <row r="879" spans="1:8" x14ac:dyDescent="0.25">
      <c r="A879" s="26" t="s">
        <v>1275</v>
      </c>
      <c r="B879" s="27" t="s">
        <v>503</v>
      </c>
      <c r="C879" s="27" t="s">
        <v>1668</v>
      </c>
      <c r="D879" s="27" t="s">
        <v>1674</v>
      </c>
      <c r="E879" s="27" t="s">
        <v>1683</v>
      </c>
      <c r="F879" s="32"/>
      <c r="G879" s="53">
        <v>421.70140397409398</v>
      </c>
      <c r="H879" s="30">
        <f t="shared" si="13"/>
        <v>0</v>
      </c>
    </row>
    <row r="880" spans="1:8" x14ac:dyDescent="0.25">
      <c r="A880" s="26" t="s">
        <v>1276</v>
      </c>
      <c r="B880" s="27" t="s">
        <v>503</v>
      </c>
      <c r="C880" s="27" t="s">
        <v>1668</v>
      </c>
      <c r="D880" s="27" t="s">
        <v>1675</v>
      </c>
      <c r="E880" s="27" t="s">
        <v>1683</v>
      </c>
      <c r="F880" s="32"/>
      <c r="G880" s="53">
        <v>354.17214605596303</v>
      </c>
      <c r="H880" s="30">
        <f t="shared" si="13"/>
        <v>0</v>
      </c>
    </row>
    <row r="881" spans="1:8" x14ac:dyDescent="0.25">
      <c r="A881" s="26" t="s">
        <v>1277</v>
      </c>
      <c r="B881" s="27" t="s">
        <v>503</v>
      </c>
      <c r="C881" s="27" t="s">
        <v>1668</v>
      </c>
      <c r="D881" s="27" t="s">
        <v>1676</v>
      </c>
      <c r="E881" s="27" t="s">
        <v>1683</v>
      </c>
      <c r="F881" s="32"/>
      <c r="G881" s="53">
        <v>388.86507802926099</v>
      </c>
      <c r="H881" s="30">
        <f t="shared" si="13"/>
        <v>0</v>
      </c>
    </row>
    <row r="882" spans="1:8" x14ac:dyDescent="0.25">
      <c r="A882" s="26" t="s">
        <v>1846</v>
      </c>
      <c r="B882" s="27" t="s">
        <v>503</v>
      </c>
      <c r="C882" s="27" t="s">
        <v>1668</v>
      </c>
      <c r="D882" s="27" t="s">
        <v>1736</v>
      </c>
      <c r="E882" s="27" t="s">
        <v>1684</v>
      </c>
      <c r="F882" s="32"/>
      <c r="G882" s="53">
        <v>245.92632153912399</v>
      </c>
      <c r="H882" s="30">
        <f t="shared" si="13"/>
        <v>0</v>
      </c>
    </row>
    <row r="883" spans="1:8" x14ac:dyDescent="0.25">
      <c r="A883" s="26" t="s">
        <v>1278</v>
      </c>
      <c r="B883" s="27" t="s">
        <v>503</v>
      </c>
      <c r="C883" s="27" t="s">
        <v>1668</v>
      </c>
      <c r="D883" s="27" t="s">
        <v>1670</v>
      </c>
      <c r="E883" s="27" t="s">
        <v>1684</v>
      </c>
      <c r="F883" s="32"/>
      <c r="G883" s="53">
        <v>320.57991682449301</v>
      </c>
      <c r="H883" s="30">
        <f t="shared" si="13"/>
        <v>0</v>
      </c>
    </row>
    <row r="884" spans="1:8" x14ac:dyDescent="0.25">
      <c r="A884" s="26" t="s">
        <v>1279</v>
      </c>
      <c r="B884" s="27" t="s">
        <v>503</v>
      </c>
      <c r="C884" s="27" t="s">
        <v>1668</v>
      </c>
      <c r="D884" s="27" t="s">
        <v>1671</v>
      </c>
      <c r="E884" s="27" t="s">
        <v>1684</v>
      </c>
      <c r="F884" s="32"/>
      <c r="G884" s="53">
        <v>353.914451954377</v>
      </c>
      <c r="H884" s="30">
        <f t="shared" si="13"/>
        <v>0</v>
      </c>
    </row>
    <row r="885" spans="1:8" x14ac:dyDescent="0.25">
      <c r="A885" s="26" t="s">
        <v>1280</v>
      </c>
      <c r="B885" s="27" t="s">
        <v>503</v>
      </c>
      <c r="C885" s="27" t="s">
        <v>1668</v>
      </c>
      <c r="D885" s="27" t="s">
        <v>1672</v>
      </c>
      <c r="E885" s="27" t="s">
        <v>1684</v>
      </c>
      <c r="F885" s="32"/>
      <c r="G885" s="53">
        <v>379.27823057612898</v>
      </c>
      <c r="H885" s="30">
        <f t="shared" si="13"/>
        <v>0</v>
      </c>
    </row>
    <row r="886" spans="1:8" x14ac:dyDescent="0.25">
      <c r="A886" s="26" t="s">
        <v>1281</v>
      </c>
      <c r="B886" s="27" t="s">
        <v>503</v>
      </c>
      <c r="C886" s="27" t="s">
        <v>1668</v>
      </c>
      <c r="D886" s="27" t="s">
        <v>1673</v>
      </c>
      <c r="E886" s="27" t="s">
        <v>1684</v>
      </c>
      <c r="F886" s="32"/>
      <c r="G886" s="53">
        <v>404.94929919681999</v>
      </c>
      <c r="H886" s="30">
        <f t="shared" si="13"/>
        <v>0</v>
      </c>
    </row>
    <row r="887" spans="1:8" x14ac:dyDescent="0.25">
      <c r="A887" s="26" t="s">
        <v>1282</v>
      </c>
      <c r="B887" s="27" t="s">
        <v>503</v>
      </c>
      <c r="C887" s="27" t="s">
        <v>1668</v>
      </c>
      <c r="D887" s="27" t="s">
        <v>1674</v>
      </c>
      <c r="E887" s="27" t="s">
        <v>1684</v>
      </c>
      <c r="F887" s="32"/>
      <c r="G887" s="53">
        <v>469.87492030460601</v>
      </c>
      <c r="H887" s="30">
        <f t="shared" si="13"/>
        <v>0</v>
      </c>
    </row>
    <row r="888" spans="1:8" x14ac:dyDescent="0.25">
      <c r="A888" s="26" t="s">
        <v>1283</v>
      </c>
      <c r="B888" s="27" t="s">
        <v>503</v>
      </c>
      <c r="C888" s="27" t="s">
        <v>1668</v>
      </c>
      <c r="D888" s="27" t="s">
        <v>1675</v>
      </c>
      <c r="E888" s="27" t="s">
        <v>1684</v>
      </c>
      <c r="F888" s="32"/>
      <c r="G888" s="53">
        <v>434.72829895114</v>
      </c>
      <c r="H888" s="30">
        <f t="shared" si="13"/>
        <v>0</v>
      </c>
    </row>
    <row r="889" spans="1:8" x14ac:dyDescent="0.25">
      <c r="A889" s="26" t="s">
        <v>1284</v>
      </c>
      <c r="B889" s="27" t="s">
        <v>503</v>
      </c>
      <c r="C889" s="27" t="s">
        <v>1668</v>
      </c>
      <c r="D889" s="27" t="s">
        <v>1676</v>
      </c>
      <c r="E889" s="27" t="s">
        <v>1684</v>
      </c>
      <c r="F889" s="32"/>
      <c r="G889" s="53">
        <v>428.38663406659902</v>
      </c>
      <c r="H889" s="30">
        <f t="shared" si="13"/>
        <v>0</v>
      </c>
    </row>
    <row r="890" spans="1:8" x14ac:dyDescent="0.25">
      <c r="A890" s="26" t="s">
        <v>1847</v>
      </c>
      <c r="B890" s="27" t="s">
        <v>503</v>
      </c>
      <c r="C890" s="27" t="s">
        <v>1668</v>
      </c>
      <c r="D890" s="27" t="s">
        <v>1736</v>
      </c>
      <c r="E890" s="27" t="s">
        <v>1685</v>
      </c>
      <c r="F890" s="32"/>
      <c r="G890" s="53">
        <v>178.72107297641199</v>
      </c>
      <c r="H890" s="30">
        <f t="shared" si="13"/>
        <v>0</v>
      </c>
    </row>
    <row r="891" spans="1:8" x14ac:dyDescent="0.25">
      <c r="A891" s="26" t="s">
        <v>1285</v>
      </c>
      <c r="B891" s="27" t="s">
        <v>503</v>
      </c>
      <c r="C891" s="27" t="s">
        <v>1668</v>
      </c>
      <c r="D891" s="27" t="s">
        <v>1670</v>
      </c>
      <c r="E891" s="27" t="s">
        <v>1685</v>
      </c>
      <c r="F891" s="32"/>
      <c r="G891" s="53">
        <v>237.30824843022799</v>
      </c>
      <c r="H891" s="30">
        <f t="shared" si="13"/>
        <v>0</v>
      </c>
    </row>
    <row r="892" spans="1:8" x14ac:dyDescent="0.25">
      <c r="A892" s="26" t="s">
        <v>1286</v>
      </c>
      <c r="B892" s="27" t="s">
        <v>503</v>
      </c>
      <c r="C892" s="27" t="s">
        <v>1668</v>
      </c>
      <c r="D892" s="27" t="s">
        <v>1671</v>
      </c>
      <c r="E892" s="27" t="s">
        <v>1685</v>
      </c>
      <c r="F892" s="32"/>
      <c r="G892" s="53">
        <v>272.20331355387702</v>
      </c>
      <c r="H892" s="30">
        <f t="shared" si="13"/>
        <v>0</v>
      </c>
    </row>
    <row r="893" spans="1:8" x14ac:dyDescent="0.25">
      <c r="A893" s="26" t="s">
        <v>1287</v>
      </c>
      <c r="B893" s="27" t="s">
        <v>503</v>
      </c>
      <c r="C893" s="27" t="s">
        <v>1668</v>
      </c>
      <c r="D893" s="27" t="s">
        <v>1672</v>
      </c>
      <c r="E893" s="27" t="s">
        <v>1685</v>
      </c>
      <c r="F893" s="32"/>
      <c r="G893" s="53">
        <v>301.38939820387202</v>
      </c>
      <c r="H893" s="30">
        <f t="shared" si="13"/>
        <v>0</v>
      </c>
    </row>
    <row r="894" spans="1:8" x14ac:dyDescent="0.25">
      <c r="A894" s="26" t="s">
        <v>1288</v>
      </c>
      <c r="B894" s="27" t="s">
        <v>503</v>
      </c>
      <c r="C894" s="27" t="s">
        <v>1668</v>
      </c>
      <c r="D894" s="27" t="s">
        <v>1673</v>
      </c>
      <c r="E894" s="27" t="s">
        <v>1685</v>
      </c>
      <c r="F894" s="32"/>
      <c r="G894" s="53">
        <v>319.60409450721698</v>
      </c>
      <c r="H894" s="30">
        <f t="shared" si="13"/>
        <v>0</v>
      </c>
    </row>
    <row r="895" spans="1:8" x14ac:dyDescent="0.25">
      <c r="A895" s="26" t="s">
        <v>1289</v>
      </c>
      <c r="B895" s="27" t="s">
        <v>503</v>
      </c>
      <c r="C895" s="27" t="s">
        <v>1668</v>
      </c>
      <c r="D895" s="27" t="s">
        <v>1674</v>
      </c>
      <c r="E895" s="27" t="s">
        <v>1685</v>
      </c>
      <c r="F895" s="32"/>
      <c r="G895" s="53">
        <v>333.94380611343303</v>
      </c>
      <c r="H895" s="30">
        <f t="shared" si="13"/>
        <v>0</v>
      </c>
    </row>
    <row r="896" spans="1:8" x14ac:dyDescent="0.25">
      <c r="A896" s="26" t="s">
        <v>1290</v>
      </c>
      <c r="B896" s="27" t="s">
        <v>503</v>
      </c>
      <c r="C896" s="27" t="s">
        <v>1668</v>
      </c>
      <c r="D896" s="27" t="s">
        <v>1675</v>
      </c>
      <c r="E896" s="27" t="s">
        <v>1685</v>
      </c>
      <c r="F896" s="32"/>
      <c r="G896" s="53">
        <v>306.584919010254</v>
      </c>
      <c r="H896" s="30">
        <f t="shared" si="13"/>
        <v>0</v>
      </c>
    </row>
    <row r="897" spans="1:8" x14ac:dyDescent="0.25">
      <c r="A897" s="26" t="s">
        <v>1291</v>
      </c>
      <c r="B897" s="27" t="s">
        <v>503</v>
      </c>
      <c r="C897" s="27" t="s">
        <v>1668</v>
      </c>
      <c r="D897" s="27" t="s">
        <v>1676</v>
      </c>
      <c r="E897" s="27" t="s">
        <v>1685</v>
      </c>
      <c r="F897" s="32"/>
      <c r="G897" s="53">
        <v>338.767315966919</v>
      </c>
      <c r="H897" s="30">
        <f t="shared" si="13"/>
        <v>0</v>
      </c>
    </row>
    <row r="898" spans="1:8" x14ac:dyDescent="0.25">
      <c r="A898" s="26" t="s">
        <v>1848</v>
      </c>
      <c r="B898" s="27" t="s">
        <v>1659</v>
      </c>
      <c r="C898" s="27" t="s">
        <v>1669</v>
      </c>
      <c r="D898" s="27" t="s">
        <v>1736</v>
      </c>
      <c r="E898" s="27" t="s">
        <v>1678</v>
      </c>
      <c r="F898" s="32"/>
      <c r="G898" s="53">
        <v>300.29491665063898</v>
      </c>
      <c r="H898" s="30">
        <f t="shared" ref="H898:H961" si="14">G898*F898</f>
        <v>0</v>
      </c>
    </row>
    <row r="899" spans="1:8" x14ac:dyDescent="0.25">
      <c r="A899" s="26" t="s">
        <v>1292</v>
      </c>
      <c r="B899" s="27" t="s">
        <v>1659</v>
      </c>
      <c r="C899" s="27" t="s">
        <v>1669</v>
      </c>
      <c r="D899" s="27" t="s">
        <v>1670</v>
      </c>
      <c r="E899" s="27" t="s">
        <v>1678</v>
      </c>
      <c r="F899" s="32"/>
      <c r="G899" s="53">
        <v>414.96807561033597</v>
      </c>
      <c r="H899" s="30">
        <f t="shared" si="14"/>
        <v>0</v>
      </c>
    </row>
    <row r="900" spans="1:8" x14ac:dyDescent="0.25">
      <c r="A900" s="26" t="s">
        <v>1293</v>
      </c>
      <c r="B900" s="27" t="s">
        <v>1659</v>
      </c>
      <c r="C900" s="27" t="s">
        <v>1669</v>
      </c>
      <c r="D900" s="27" t="s">
        <v>1671</v>
      </c>
      <c r="E900" s="27" t="s">
        <v>1678</v>
      </c>
      <c r="F900" s="32"/>
      <c r="G900" s="53">
        <v>498.46659907441301</v>
      </c>
      <c r="H900" s="30">
        <f t="shared" si="14"/>
        <v>0</v>
      </c>
    </row>
    <row r="901" spans="1:8" x14ac:dyDescent="0.25">
      <c r="A901" s="26" t="s">
        <v>1294</v>
      </c>
      <c r="B901" s="27" t="s">
        <v>1659</v>
      </c>
      <c r="C901" s="27" t="s">
        <v>1669</v>
      </c>
      <c r="D901" s="27" t="s">
        <v>1672</v>
      </c>
      <c r="E901" s="27" t="s">
        <v>1678</v>
      </c>
      <c r="F901" s="32"/>
      <c r="G901" s="53">
        <v>587.29284176199701</v>
      </c>
      <c r="H901" s="30">
        <f t="shared" si="14"/>
        <v>0</v>
      </c>
    </row>
    <row r="902" spans="1:8" x14ac:dyDescent="0.25">
      <c r="A902" s="26" t="s">
        <v>1295</v>
      </c>
      <c r="B902" s="27" t="s">
        <v>1659</v>
      </c>
      <c r="C902" s="27" t="s">
        <v>1669</v>
      </c>
      <c r="D902" s="27" t="s">
        <v>1673</v>
      </c>
      <c r="E902" s="27" t="s">
        <v>1678</v>
      </c>
      <c r="F902" s="32"/>
      <c r="G902" s="53">
        <v>639.70170542670905</v>
      </c>
      <c r="H902" s="30">
        <f t="shared" si="14"/>
        <v>0</v>
      </c>
    </row>
    <row r="903" spans="1:8" x14ac:dyDescent="0.25">
      <c r="A903" s="26" t="s">
        <v>1296</v>
      </c>
      <c r="B903" s="27" t="s">
        <v>1659</v>
      </c>
      <c r="C903" s="27" t="s">
        <v>1669</v>
      </c>
      <c r="D903" s="27" t="s">
        <v>1674</v>
      </c>
      <c r="E903" s="27" t="s">
        <v>1678</v>
      </c>
      <c r="F903" s="32"/>
      <c r="G903" s="53">
        <v>704.96727705756996</v>
      </c>
      <c r="H903" s="30">
        <f t="shared" si="14"/>
        <v>0</v>
      </c>
    </row>
    <row r="904" spans="1:8" x14ac:dyDescent="0.25">
      <c r="A904" s="26" t="s">
        <v>1297</v>
      </c>
      <c r="B904" s="27" t="s">
        <v>1659</v>
      </c>
      <c r="C904" s="27" t="s">
        <v>1669</v>
      </c>
      <c r="D904" s="27" t="s">
        <v>1675</v>
      </c>
      <c r="E904" s="27" t="s">
        <v>1678</v>
      </c>
      <c r="F904" s="32"/>
      <c r="G904" s="53">
        <v>620.50535040084299</v>
      </c>
      <c r="H904" s="30">
        <f t="shared" si="14"/>
        <v>0</v>
      </c>
    </row>
    <row r="905" spans="1:8" x14ac:dyDescent="0.25">
      <c r="A905" s="26" t="s">
        <v>1298</v>
      </c>
      <c r="B905" s="27" t="s">
        <v>1659</v>
      </c>
      <c r="C905" s="27" t="s">
        <v>1669</v>
      </c>
      <c r="D905" s="27" t="s">
        <v>1676</v>
      </c>
      <c r="E905" s="27" t="s">
        <v>1678</v>
      </c>
      <c r="F905" s="32"/>
      <c r="G905" s="53">
        <v>614.06948716301497</v>
      </c>
      <c r="H905" s="30">
        <f t="shared" si="14"/>
        <v>0</v>
      </c>
    </row>
    <row r="906" spans="1:8" x14ac:dyDescent="0.25">
      <c r="A906" s="26" t="s">
        <v>1849</v>
      </c>
      <c r="B906" s="27" t="s">
        <v>1659</v>
      </c>
      <c r="C906" s="27" t="s">
        <v>1669</v>
      </c>
      <c r="D906" s="27" t="s">
        <v>1736</v>
      </c>
      <c r="E906" s="27" t="s">
        <v>1679</v>
      </c>
      <c r="F906" s="32"/>
      <c r="G906" s="53">
        <v>567.71891223417003</v>
      </c>
      <c r="H906" s="30">
        <f t="shared" si="14"/>
        <v>0</v>
      </c>
    </row>
    <row r="907" spans="1:8" x14ac:dyDescent="0.25">
      <c r="A907" s="26" t="s">
        <v>1299</v>
      </c>
      <c r="B907" s="27" t="s">
        <v>1659</v>
      </c>
      <c r="C907" s="27" t="s">
        <v>1669</v>
      </c>
      <c r="D907" s="27" t="s">
        <v>1670</v>
      </c>
      <c r="E907" s="27" t="s">
        <v>1679</v>
      </c>
      <c r="F907" s="32"/>
      <c r="G907" s="53">
        <v>740.66803082301203</v>
      </c>
      <c r="H907" s="30">
        <f t="shared" si="14"/>
        <v>0</v>
      </c>
    </row>
    <row r="908" spans="1:8" x14ac:dyDescent="0.25">
      <c r="A908" s="26" t="s">
        <v>1300</v>
      </c>
      <c r="B908" s="27" t="s">
        <v>1659</v>
      </c>
      <c r="C908" s="27" t="s">
        <v>1669</v>
      </c>
      <c r="D908" s="27" t="s">
        <v>1671</v>
      </c>
      <c r="E908" s="27" t="s">
        <v>1679</v>
      </c>
      <c r="F908" s="32"/>
      <c r="G908" s="53">
        <v>849.19337188917905</v>
      </c>
      <c r="H908" s="30">
        <f t="shared" si="14"/>
        <v>0</v>
      </c>
    </row>
    <row r="909" spans="1:8" x14ac:dyDescent="0.25">
      <c r="A909" s="26" t="s">
        <v>1301</v>
      </c>
      <c r="B909" s="27" t="s">
        <v>1659</v>
      </c>
      <c r="C909" s="27" t="s">
        <v>1669</v>
      </c>
      <c r="D909" s="27" t="s">
        <v>1672</v>
      </c>
      <c r="E909" s="27" t="s">
        <v>1679</v>
      </c>
      <c r="F909" s="32"/>
      <c r="G909" s="53">
        <v>931.86581909391896</v>
      </c>
      <c r="H909" s="30">
        <f t="shared" si="14"/>
        <v>0</v>
      </c>
    </row>
    <row r="910" spans="1:8" x14ac:dyDescent="0.25">
      <c r="A910" s="26" t="s">
        <v>1302</v>
      </c>
      <c r="B910" s="27" t="s">
        <v>1659</v>
      </c>
      <c r="C910" s="27" t="s">
        <v>1669</v>
      </c>
      <c r="D910" s="27" t="s">
        <v>1673</v>
      </c>
      <c r="E910" s="27" t="s">
        <v>1679</v>
      </c>
      <c r="F910" s="32"/>
      <c r="G910" s="53">
        <v>1026.7144765221401</v>
      </c>
      <c r="H910" s="30">
        <f t="shared" si="14"/>
        <v>0</v>
      </c>
    </row>
    <row r="911" spans="1:8" x14ac:dyDescent="0.25">
      <c r="A911" s="26" t="s">
        <v>1303</v>
      </c>
      <c r="B911" s="27" t="s">
        <v>1659</v>
      </c>
      <c r="C911" s="27" t="s">
        <v>1669</v>
      </c>
      <c r="D911" s="27" t="s">
        <v>1674</v>
      </c>
      <c r="E911" s="27" t="s">
        <v>1679</v>
      </c>
      <c r="F911" s="32"/>
      <c r="G911" s="53">
        <v>1248.8390201295499</v>
      </c>
      <c r="H911" s="30">
        <f t="shared" si="14"/>
        <v>0</v>
      </c>
    </row>
    <row r="912" spans="1:8" x14ac:dyDescent="0.25">
      <c r="A912" s="26" t="s">
        <v>1304</v>
      </c>
      <c r="B912" s="27" t="s">
        <v>1659</v>
      </c>
      <c r="C912" s="27" t="s">
        <v>1669</v>
      </c>
      <c r="D912" s="27" t="s">
        <v>1675</v>
      </c>
      <c r="E912" s="27" t="s">
        <v>1679</v>
      </c>
      <c r="F912" s="32"/>
      <c r="G912" s="53">
        <v>1144.2461949016799</v>
      </c>
      <c r="H912" s="30">
        <f t="shared" si="14"/>
        <v>0</v>
      </c>
    </row>
    <row r="913" spans="1:8" x14ac:dyDescent="0.25">
      <c r="A913" s="26" t="s">
        <v>1305</v>
      </c>
      <c r="B913" s="27" t="s">
        <v>1659</v>
      </c>
      <c r="C913" s="27" t="s">
        <v>1669</v>
      </c>
      <c r="D913" s="27" t="s">
        <v>1676</v>
      </c>
      <c r="E913" s="27" t="s">
        <v>1679</v>
      </c>
      <c r="F913" s="32"/>
      <c r="G913" s="53">
        <v>989.56404360362296</v>
      </c>
      <c r="H913" s="30">
        <f t="shared" si="14"/>
        <v>0</v>
      </c>
    </row>
    <row r="914" spans="1:8" x14ac:dyDescent="0.25">
      <c r="A914" s="26" t="s">
        <v>1850</v>
      </c>
      <c r="B914" s="27" t="s">
        <v>1659</v>
      </c>
      <c r="C914" s="27" t="s">
        <v>1669</v>
      </c>
      <c r="D914" s="27" t="s">
        <v>1736</v>
      </c>
      <c r="E914" s="27" t="s">
        <v>1680</v>
      </c>
      <c r="F914" s="32"/>
      <c r="G914" s="53">
        <v>455.481540405462</v>
      </c>
      <c r="H914" s="30">
        <f t="shared" si="14"/>
        <v>0</v>
      </c>
    </row>
    <row r="915" spans="1:8" x14ac:dyDescent="0.25">
      <c r="A915" s="26" t="s">
        <v>1306</v>
      </c>
      <c r="B915" s="27" t="s">
        <v>1659</v>
      </c>
      <c r="C915" s="27" t="s">
        <v>1669</v>
      </c>
      <c r="D915" s="27" t="s">
        <v>1670</v>
      </c>
      <c r="E915" s="27" t="s">
        <v>1680</v>
      </c>
      <c r="F915" s="32"/>
      <c r="G915" s="53">
        <v>596.75528000689098</v>
      </c>
      <c r="H915" s="30">
        <f t="shared" si="14"/>
        <v>0</v>
      </c>
    </row>
    <row r="916" spans="1:8" x14ac:dyDescent="0.25">
      <c r="A916" s="26" t="s">
        <v>1307</v>
      </c>
      <c r="B916" s="27" t="s">
        <v>1659</v>
      </c>
      <c r="C916" s="27" t="s">
        <v>1669</v>
      </c>
      <c r="D916" s="27" t="s">
        <v>1671</v>
      </c>
      <c r="E916" s="27" t="s">
        <v>1680</v>
      </c>
      <c r="F916" s="32"/>
      <c r="G916" s="53">
        <v>685.47582815925</v>
      </c>
      <c r="H916" s="30">
        <f t="shared" si="14"/>
        <v>0</v>
      </c>
    </row>
    <row r="917" spans="1:8" x14ac:dyDescent="0.25">
      <c r="A917" s="26" t="s">
        <v>1308</v>
      </c>
      <c r="B917" s="27" t="s">
        <v>1659</v>
      </c>
      <c r="C917" s="27" t="s">
        <v>1669</v>
      </c>
      <c r="D917" s="27" t="s">
        <v>1672</v>
      </c>
      <c r="E917" s="27" t="s">
        <v>1680</v>
      </c>
      <c r="F917" s="32"/>
      <c r="G917" s="53">
        <v>781.74820566695496</v>
      </c>
      <c r="H917" s="30">
        <f t="shared" si="14"/>
        <v>0</v>
      </c>
    </row>
    <row r="918" spans="1:8" x14ac:dyDescent="0.25">
      <c r="A918" s="26" t="s">
        <v>1309</v>
      </c>
      <c r="B918" s="27" t="s">
        <v>1659</v>
      </c>
      <c r="C918" s="27" t="s">
        <v>1669</v>
      </c>
      <c r="D918" s="27" t="s">
        <v>1673</v>
      </c>
      <c r="E918" s="27" t="s">
        <v>1680</v>
      </c>
      <c r="F918" s="32"/>
      <c r="G918" s="53">
        <v>885.01104439503194</v>
      </c>
      <c r="H918" s="30">
        <f t="shared" si="14"/>
        <v>0</v>
      </c>
    </row>
    <row r="919" spans="1:8" x14ac:dyDescent="0.25">
      <c r="A919" s="26" t="s">
        <v>1310</v>
      </c>
      <c r="B919" s="27" t="s">
        <v>1659</v>
      </c>
      <c r="C919" s="27" t="s">
        <v>1669</v>
      </c>
      <c r="D919" s="27" t="s">
        <v>1674</v>
      </c>
      <c r="E919" s="27" t="s">
        <v>1680</v>
      </c>
      <c r="F919" s="32"/>
      <c r="G919" s="53">
        <v>951.44574984035899</v>
      </c>
      <c r="H919" s="30">
        <f t="shared" si="14"/>
        <v>0</v>
      </c>
    </row>
    <row r="920" spans="1:8" x14ac:dyDescent="0.25">
      <c r="A920" s="26" t="s">
        <v>1311</v>
      </c>
      <c r="B920" s="27" t="s">
        <v>1659</v>
      </c>
      <c r="C920" s="27" t="s">
        <v>1669</v>
      </c>
      <c r="D920" s="27" t="s">
        <v>1675</v>
      </c>
      <c r="E920" s="27" t="s">
        <v>1680</v>
      </c>
      <c r="F920" s="32"/>
      <c r="G920" s="53">
        <v>885.01626500036502</v>
      </c>
      <c r="H920" s="30">
        <f t="shared" si="14"/>
        <v>0</v>
      </c>
    </row>
    <row r="921" spans="1:8" x14ac:dyDescent="0.25">
      <c r="A921" s="26" t="s">
        <v>1312</v>
      </c>
      <c r="B921" s="27" t="s">
        <v>1659</v>
      </c>
      <c r="C921" s="27" t="s">
        <v>1669</v>
      </c>
      <c r="D921" s="27" t="s">
        <v>1676</v>
      </c>
      <c r="E921" s="27" t="s">
        <v>1680</v>
      </c>
      <c r="F921" s="32"/>
      <c r="G921" s="53">
        <v>847.08765771349204</v>
      </c>
      <c r="H921" s="30">
        <f t="shared" si="14"/>
        <v>0</v>
      </c>
    </row>
    <row r="922" spans="1:8" x14ac:dyDescent="0.25">
      <c r="A922" s="26" t="s">
        <v>1851</v>
      </c>
      <c r="B922" s="27" t="s">
        <v>1659</v>
      </c>
      <c r="C922" s="27" t="s">
        <v>1669</v>
      </c>
      <c r="D922" s="27" t="s">
        <v>1736</v>
      </c>
      <c r="E922" s="27" t="s">
        <v>1681</v>
      </c>
      <c r="F922" s="32"/>
      <c r="G922" s="53">
        <v>310.26789677493502</v>
      </c>
      <c r="H922" s="30">
        <f t="shared" si="14"/>
        <v>0</v>
      </c>
    </row>
    <row r="923" spans="1:8" x14ac:dyDescent="0.25">
      <c r="A923" s="26" t="s">
        <v>1313</v>
      </c>
      <c r="B923" s="27" t="s">
        <v>1659</v>
      </c>
      <c r="C923" s="27" t="s">
        <v>1669</v>
      </c>
      <c r="D923" s="27" t="s">
        <v>1670</v>
      </c>
      <c r="E923" s="27" t="s">
        <v>1681</v>
      </c>
      <c r="F923" s="32"/>
      <c r="G923" s="53">
        <v>432.22554256080798</v>
      </c>
      <c r="H923" s="30">
        <f t="shared" si="14"/>
        <v>0</v>
      </c>
    </row>
    <row r="924" spans="1:8" x14ac:dyDescent="0.25">
      <c r="A924" s="26" t="s">
        <v>1314</v>
      </c>
      <c r="B924" s="27" t="s">
        <v>1659</v>
      </c>
      <c r="C924" s="27" t="s">
        <v>1669</v>
      </c>
      <c r="D924" s="27" t="s">
        <v>1671</v>
      </c>
      <c r="E924" s="27" t="s">
        <v>1681</v>
      </c>
      <c r="F924" s="32"/>
      <c r="G924" s="53">
        <v>495.733948607331</v>
      </c>
      <c r="H924" s="30">
        <f t="shared" si="14"/>
        <v>0</v>
      </c>
    </row>
    <row r="925" spans="1:8" x14ac:dyDescent="0.25">
      <c r="A925" s="26" t="s">
        <v>1315</v>
      </c>
      <c r="B925" s="27" t="s">
        <v>1659</v>
      </c>
      <c r="C925" s="27" t="s">
        <v>1669</v>
      </c>
      <c r="D925" s="27" t="s">
        <v>1672</v>
      </c>
      <c r="E925" s="27" t="s">
        <v>1681</v>
      </c>
      <c r="F925" s="32"/>
      <c r="G925" s="53">
        <v>549.10344956504696</v>
      </c>
      <c r="H925" s="30">
        <f t="shared" si="14"/>
        <v>0</v>
      </c>
    </row>
    <row r="926" spans="1:8" x14ac:dyDescent="0.25">
      <c r="A926" s="26" t="s">
        <v>1316</v>
      </c>
      <c r="B926" s="27" t="s">
        <v>1659</v>
      </c>
      <c r="C926" s="27" t="s">
        <v>1669</v>
      </c>
      <c r="D926" s="27" t="s">
        <v>1673</v>
      </c>
      <c r="E926" s="27" t="s">
        <v>1681</v>
      </c>
      <c r="F926" s="32"/>
      <c r="G926" s="53">
        <v>590.67692188351702</v>
      </c>
      <c r="H926" s="30">
        <f t="shared" si="14"/>
        <v>0</v>
      </c>
    </row>
    <row r="927" spans="1:8" x14ac:dyDescent="0.25">
      <c r="A927" s="26" t="s">
        <v>1317</v>
      </c>
      <c r="B927" s="27" t="s">
        <v>1659</v>
      </c>
      <c r="C927" s="27" t="s">
        <v>1669</v>
      </c>
      <c r="D927" s="27" t="s">
        <v>1674</v>
      </c>
      <c r="E927" s="27" t="s">
        <v>1681</v>
      </c>
      <c r="F927" s="32"/>
      <c r="G927" s="53">
        <v>594.60813941792401</v>
      </c>
      <c r="H927" s="30">
        <f t="shared" si="14"/>
        <v>0</v>
      </c>
    </row>
    <row r="928" spans="1:8" x14ac:dyDescent="0.25">
      <c r="A928" s="26" t="s">
        <v>1318</v>
      </c>
      <c r="B928" s="27" t="s">
        <v>1659</v>
      </c>
      <c r="C928" s="27" t="s">
        <v>1669</v>
      </c>
      <c r="D928" s="27" t="s">
        <v>1675</v>
      </c>
      <c r="E928" s="27" t="s">
        <v>1681</v>
      </c>
      <c r="F928" s="32"/>
      <c r="G928" s="53">
        <v>536.02917199665899</v>
      </c>
      <c r="H928" s="30">
        <f t="shared" si="14"/>
        <v>0</v>
      </c>
    </row>
    <row r="929" spans="1:8" x14ac:dyDescent="0.25">
      <c r="A929" s="26" t="s">
        <v>1319</v>
      </c>
      <c r="B929" s="27" t="s">
        <v>1659</v>
      </c>
      <c r="C929" s="27" t="s">
        <v>1669</v>
      </c>
      <c r="D929" s="27" t="s">
        <v>1676</v>
      </c>
      <c r="E929" s="27" t="s">
        <v>1681</v>
      </c>
      <c r="F929" s="32"/>
      <c r="G929" s="53">
        <v>605.59405075183599</v>
      </c>
      <c r="H929" s="30">
        <f t="shared" si="14"/>
        <v>0</v>
      </c>
    </row>
    <row r="930" spans="1:8" x14ac:dyDescent="0.25">
      <c r="A930" s="26" t="s">
        <v>1852</v>
      </c>
      <c r="B930" s="27" t="s">
        <v>1659</v>
      </c>
      <c r="C930" s="27" t="s">
        <v>1669</v>
      </c>
      <c r="D930" s="27" t="s">
        <v>1736</v>
      </c>
      <c r="E930" s="27" t="s">
        <v>1682</v>
      </c>
      <c r="F930" s="32"/>
      <c r="G930" s="53">
        <v>321.72683876739501</v>
      </c>
      <c r="H930" s="30">
        <f t="shared" si="14"/>
        <v>0</v>
      </c>
    </row>
    <row r="931" spans="1:8" x14ac:dyDescent="0.25">
      <c r="A931" s="26" t="s">
        <v>1320</v>
      </c>
      <c r="B931" s="27" t="s">
        <v>1659</v>
      </c>
      <c r="C931" s="27" t="s">
        <v>1669</v>
      </c>
      <c r="D931" s="27" t="s">
        <v>1670</v>
      </c>
      <c r="E931" s="27" t="s">
        <v>1682</v>
      </c>
      <c r="F931" s="32"/>
      <c r="G931" s="53">
        <v>445.33230014546302</v>
      </c>
      <c r="H931" s="30">
        <f t="shared" si="14"/>
        <v>0</v>
      </c>
    </row>
    <row r="932" spans="1:8" x14ac:dyDescent="0.25">
      <c r="A932" s="26" t="s">
        <v>1321</v>
      </c>
      <c r="B932" s="27" t="s">
        <v>1659</v>
      </c>
      <c r="C932" s="27" t="s">
        <v>1669</v>
      </c>
      <c r="D932" s="27" t="s">
        <v>1671</v>
      </c>
      <c r="E932" s="27" t="s">
        <v>1682</v>
      </c>
      <c r="F932" s="32"/>
      <c r="G932" s="53">
        <v>527.17420233536996</v>
      </c>
      <c r="H932" s="30">
        <f t="shared" si="14"/>
        <v>0</v>
      </c>
    </row>
    <row r="933" spans="1:8" x14ac:dyDescent="0.25">
      <c r="A933" s="26" t="s">
        <v>1322</v>
      </c>
      <c r="B933" s="27" t="s">
        <v>1659</v>
      </c>
      <c r="C933" s="27" t="s">
        <v>1669</v>
      </c>
      <c r="D933" s="27" t="s">
        <v>1672</v>
      </c>
      <c r="E933" s="27" t="s">
        <v>1682</v>
      </c>
      <c r="F933" s="32"/>
      <c r="G933" s="53">
        <v>565.48883199644104</v>
      </c>
      <c r="H933" s="30">
        <f t="shared" si="14"/>
        <v>0</v>
      </c>
    </row>
    <row r="934" spans="1:8" x14ac:dyDescent="0.25">
      <c r="A934" s="26" t="s">
        <v>1323</v>
      </c>
      <c r="B934" s="27" t="s">
        <v>1659</v>
      </c>
      <c r="C934" s="27" t="s">
        <v>1669</v>
      </c>
      <c r="D934" s="27" t="s">
        <v>1673</v>
      </c>
      <c r="E934" s="27" t="s">
        <v>1682</v>
      </c>
      <c r="F934" s="32"/>
      <c r="G934" s="53">
        <v>624.80219280765004</v>
      </c>
      <c r="H934" s="30">
        <f t="shared" si="14"/>
        <v>0</v>
      </c>
    </row>
    <row r="935" spans="1:8" x14ac:dyDescent="0.25">
      <c r="A935" s="26" t="s">
        <v>1324</v>
      </c>
      <c r="B935" s="27" t="s">
        <v>1659</v>
      </c>
      <c r="C935" s="27" t="s">
        <v>1669</v>
      </c>
      <c r="D935" s="27" t="s">
        <v>1674</v>
      </c>
      <c r="E935" s="27" t="s">
        <v>1682</v>
      </c>
      <c r="F935" s="32"/>
      <c r="G935" s="53">
        <v>834.56090521654801</v>
      </c>
      <c r="H935" s="30">
        <f t="shared" si="14"/>
        <v>0</v>
      </c>
    </row>
    <row r="936" spans="1:8" x14ac:dyDescent="0.25">
      <c r="A936" s="26" t="s">
        <v>1325</v>
      </c>
      <c r="B936" s="27" t="s">
        <v>1659</v>
      </c>
      <c r="C936" s="27" t="s">
        <v>1669</v>
      </c>
      <c r="D936" s="27" t="s">
        <v>1675</v>
      </c>
      <c r="E936" s="27" t="s">
        <v>1682</v>
      </c>
      <c r="F936" s="32"/>
      <c r="G936" s="53">
        <v>720.83811789083995</v>
      </c>
      <c r="H936" s="30">
        <f t="shared" si="14"/>
        <v>0</v>
      </c>
    </row>
    <row r="937" spans="1:8" x14ac:dyDescent="0.25">
      <c r="A937" s="26" t="s">
        <v>1326</v>
      </c>
      <c r="B937" s="27" t="s">
        <v>1659</v>
      </c>
      <c r="C937" s="27" t="s">
        <v>1669</v>
      </c>
      <c r="D937" s="27" t="s">
        <v>1676</v>
      </c>
      <c r="E937" s="27" t="s">
        <v>1682</v>
      </c>
      <c r="F937" s="32"/>
      <c r="G937" s="53">
        <v>633.14782403998902</v>
      </c>
      <c r="H937" s="30">
        <f t="shared" si="14"/>
        <v>0</v>
      </c>
    </row>
    <row r="938" spans="1:8" x14ac:dyDescent="0.25">
      <c r="A938" s="26" t="s">
        <v>1853</v>
      </c>
      <c r="B938" s="27" t="s">
        <v>1659</v>
      </c>
      <c r="C938" s="27" t="s">
        <v>1669</v>
      </c>
      <c r="D938" s="27" t="s">
        <v>1736</v>
      </c>
      <c r="E938" s="27" t="s">
        <v>1683</v>
      </c>
      <c r="F938" s="32"/>
      <c r="G938" s="53">
        <v>345.61908164763798</v>
      </c>
      <c r="H938" s="30">
        <f t="shared" si="14"/>
        <v>0</v>
      </c>
    </row>
    <row r="939" spans="1:8" x14ac:dyDescent="0.25">
      <c r="A939" s="26" t="s">
        <v>1327</v>
      </c>
      <c r="B939" s="27" t="s">
        <v>1659</v>
      </c>
      <c r="C939" s="27" t="s">
        <v>1669</v>
      </c>
      <c r="D939" s="27" t="s">
        <v>1670</v>
      </c>
      <c r="E939" s="27" t="s">
        <v>1683</v>
      </c>
      <c r="F939" s="32"/>
      <c r="G939" s="53">
        <v>470.32944123415399</v>
      </c>
      <c r="H939" s="30">
        <f t="shared" si="14"/>
        <v>0</v>
      </c>
    </row>
    <row r="940" spans="1:8" x14ac:dyDescent="0.25">
      <c r="A940" s="26" t="s">
        <v>1328</v>
      </c>
      <c r="B940" s="27" t="s">
        <v>1659</v>
      </c>
      <c r="C940" s="27" t="s">
        <v>1669</v>
      </c>
      <c r="D940" s="27" t="s">
        <v>1671</v>
      </c>
      <c r="E940" s="27" t="s">
        <v>1683</v>
      </c>
      <c r="F940" s="32"/>
      <c r="G940" s="53">
        <v>547.87978549822799</v>
      </c>
      <c r="H940" s="30">
        <f t="shared" si="14"/>
        <v>0</v>
      </c>
    </row>
    <row r="941" spans="1:8" x14ac:dyDescent="0.25">
      <c r="A941" s="26" t="s">
        <v>1329</v>
      </c>
      <c r="B941" s="27" t="s">
        <v>1659</v>
      </c>
      <c r="C941" s="27" t="s">
        <v>1669</v>
      </c>
      <c r="D941" s="27" t="s">
        <v>1672</v>
      </c>
      <c r="E941" s="27" t="s">
        <v>1683</v>
      </c>
      <c r="F941" s="32"/>
      <c r="G941" s="53">
        <v>614.97358610409901</v>
      </c>
      <c r="H941" s="30">
        <f t="shared" si="14"/>
        <v>0</v>
      </c>
    </row>
    <row r="942" spans="1:8" x14ac:dyDescent="0.25">
      <c r="A942" s="26" t="s">
        <v>1330</v>
      </c>
      <c r="B942" s="27" t="s">
        <v>1659</v>
      </c>
      <c r="C942" s="27" t="s">
        <v>1669</v>
      </c>
      <c r="D942" s="27" t="s">
        <v>1673</v>
      </c>
      <c r="E942" s="27" t="s">
        <v>1683</v>
      </c>
      <c r="F942" s="32"/>
      <c r="G942" s="53">
        <v>672.69956704519598</v>
      </c>
      <c r="H942" s="30">
        <f t="shared" si="14"/>
        <v>0</v>
      </c>
    </row>
    <row r="943" spans="1:8" x14ac:dyDescent="0.25">
      <c r="A943" s="26" t="s">
        <v>1331</v>
      </c>
      <c r="B943" s="27" t="s">
        <v>1659</v>
      </c>
      <c r="C943" s="27" t="s">
        <v>1669</v>
      </c>
      <c r="D943" s="27" t="s">
        <v>1674</v>
      </c>
      <c r="E943" s="27" t="s">
        <v>1683</v>
      </c>
      <c r="F943" s="32"/>
      <c r="G943" s="53">
        <v>740.59260758825405</v>
      </c>
      <c r="H943" s="30">
        <f t="shared" si="14"/>
        <v>0</v>
      </c>
    </row>
    <row r="944" spans="1:8" x14ac:dyDescent="0.25">
      <c r="A944" s="26" t="s">
        <v>1332</v>
      </c>
      <c r="B944" s="27" t="s">
        <v>1659</v>
      </c>
      <c r="C944" s="27" t="s">
        <v>1669</v>
      </c>
      <c r="D944" s="27" t="s">
        <v>1675</v>
      </c>
      <c r="E944" s="27" t="s">
        <v>1683</v>
      </c>
      <c r="F944" s="32"/>
      <c r="G944" s="53">
        <v>614.77645287410098</v>
      </c>
      <c r="H944" s="30">
        <f t="shared" si="14"/>
        <v>0</v>
      </c>
    </row>
    <row r="945" spans="1:8" x14ac:dyDescent="0.25">
      <c r="A945" s="26" t="s">
        <v>1333</v>
      </c>
      <c r="B945" s="27" t="s">
        <v>1659</v>
      </c>
      <c r="C945" s="27" t="s">
        <v>1669</v>
      </c>
      <c r="D945" s="27" t="s">
        <v>1676</v>
      </c>
      <c r="E945" s="27" t="s">
        <v>1683</v>
      </c>
      <c r="F945" s="32"/>
      <c r="G945" s="53">
        <v>661.60341633291603</v>
      </c>
      <c r="H945" s="30">
        <f t="shared" si="14"/>
        <v>0</v>
      </c>
    </row>
    <row r="946" spans="1:8" x14ac:dyDescent="0.25">
      <c r="A946" s="26" t="s">
        <v>1854</v>
      </c>
      <c r="B946" s="27" t="s">
        <v>1659</v>
      </c>
      <c r="C946" s="27" t="s">
        <v>1669</v>
      </c>
      <c r="D946" s="27" t="s">
        <v>1736</v>
      </c>
      <c r="E946" s="27" t="s">
        <v>1684</v>
      </c>
      <c r="F946" s="32"/>
      <c r="G946" s="53">
        <v>398.97954035970201</v>
      </c>
      <c r="H946" s="30">
        <f t="shared" si="14"/>
        <v>0</v>
      </c>
    </row>
    <row r="947" spans="1:8" x14ac:dyDescent="0.25">
      <c r="A947" s="26" t="s">
        <v>1334</v>
      </c>
      <c r="B947" s="27" t="s">
        <v>1659</v>
      </c>
      <c r="C947" s="27" t="s">
        <v>1669</v>
      </c>
      <c r="D947" s="27" t="s">
        <v>1670</v>
      </c>
      <c r="E947" s="27" t="s">
        <v>1684</v>
      </c>
      <c r="F947" s="32"/>
      <c r="G947" s="53">
        <v>530.56052389188801</v>
      </c>
      <c r="H947" s="30">
        <f t="shared" si="14"/>
        <v>0</v>
      </c>
    </row>
    <row r="948" spans="1:8" x14ac:dyDescent="0.25">
      <c r="A948" s="26" t="s">
        <v>1335</v>
      </c>
      <c r="B948" s="27" t="s">
        <v>1659</v>
      </c>
      <c r="C948" s="27" t="s">
        <v>1669</v>
      </c>
      <c r="D948" s="27" t="s">
        <v>1671</v>
      </c>
      <c r="E948" s="27" t="s">
        <v>1684</v>
      </c>
      <c r="F948" s="32"/>
      <c r="G948" s="53">
        <v>595.35058177584597</v>
      </c>
      <c r="H948" s="30">
        <f t="shared" si="14"/>
        <v>0</v>
      </c>
    </row>
    <row r="949" spans="1:8" x14ac:dyDescent="0.25">
      <c r="A949" s="26" t="s">
        <v>1336</v>
      </c>
      <c r="B949" s="27" t="s">
        <v>1659</v>
      </c>
      <c r="C949" s="27" t="s">
        <v>1669</v>
      </c>
      <c r="D949" s="27" t="s">
        <v>1672</v>
      </c>
      <c r="E949" s="27" t="s">
        <v>1684</v>
      </c>
      <c r="F949" s="32"/>
      <c r="G949" s="53">
        <v>647.16165549205198</v>
      </c>
      <c r="H949" s="30">
        <f t="shared" si="14"/>
        <v>0</v>
      </c>
    </row>
    <row r="950" spans="1:8" x14ac:dyDescent="0.25">
      <c r="A950" s="26" t="s">
        <v>1337</v>
      </c>
      <c r="B950" s="27" t="s">
        <v>1659</v>
      </c>
      <c r="C950" s="27" t="s">
        <v>1669</v>
      </c>
      <c r="D950" s="27" t="s">
        <v>1673</v>
      </c>
      <c r="E950" s="27" t="s">
        <v>1684</v>
      </c>
      <c r="F950" s="32"/>
      <c r="G950" s="53">
        <v>700.78928283325899</v>
      </c>
      <c r="H950" s="30">
        <f t="shared" si="14"/>
        <v>0</v>
      </c>
    </row>
    <row r="951" spans="1:8" x14ac:dyDescent="0.25">
      <c r="A951" s="26" t="s">
        <v>1338</v>
      </c>
      <c r="B951" s="27" t="s">
        <v>1659</v>
      </c>
      <c r="C951" s="27" t="s">
        <v>1669</v>
      </c>
      <c r="D951" s="27" t="s">
        <v>1674</v>
      </c>
      <c r="E951" s="27" t="s">
        <v>1684</v>
      </c>
      <c r="F951" s="32"/>
      <c r="G951" s="53">
        <v>822.26743144692898</v>
      </c>
      <c r="H951" s="30">
        <f t="shared" si="14"/>
        <v>0</v>
      </c>
    </row>
    <row r="952" spans="1:8" x14ac:dyDescent="0.25">
      <c r="A952" s="26" t="s">
        <v>1339</v>
      </c>
      <c r="B952" s="27" t="s">
        <v>1659</v>
      </c>
      <c r="C952" s="27" t="s">
        <v>1669</v>
      </c>
      <c r="D952" s="27" t="s">
        <v>1675</v>
      </c>
      <c r="E952" s="27" t="s">
        <v>1684</v>
      </c>
      <c r="F952" s="32"/>
      <c r="G952" s="53">
        <v>751.925055550607</v>
      </c>
      <c r="H952" s="30">
        <f t="shared" si="14"/>
        <v>0</v>
      </c>
    </row>
    <row r="953" spans="1:8" x14ac:dyDescent="0.25">
      <c r="A953" s="26" t="s">
        <v>1340</v>
      </c>
      <c r="B953" s="27" t="s">
        <v>1659</v>
      </c>
      <c r="C953" s="27" t="s">
        <v>1669</v>
      </c>
      <c r="D953" s="27" t="s">
        <v>1676</v>
      </c>
      <c r="E953" s="27" t="s">
        <v>1684</v>
      </c>
      <c r="F953" s="32"/>
      <c r="G953" s="53">
        <v>726.06148641628397</v>
      </c>
      <c r="H953" s="30">
        <f t="shared" si="14"/>
        <v>0</v>
      </c>
    </row>
    <row r="954" spans="1:8" x14ac:dyDescent="0.25">
      <c r="A954" s="26" t="s">
        <v>1855</v>
      </c>
      <c r="B954" s="27" t="s">
        <v>1659</v>
      </c>
      <c r="C954" s="27" t="s">
        <v>1669</v>
      </c>
      <c r="D954" s="27" t="s">
        <v>1736</v>
      </c>
      <c r="E954" s="27" t="s">
        <v>1685</v>
      </c>
      <c r="F954" s="32"/>
      <c r="G954" s="53">
        <v>289.11897319636199</v>
      </c>
      <c r="H954" s="30">
        <f t="shared" si="14"/>
        <v>0</v>
      </c>
    </row>
    <row r="955" spans="1:8" x14ac:dyDescent="0.25">
      <c r="A955" s="26" t="s">
        <v>1341</v>
      </c>
      <c r="B955" s="27" t="s">
        <v>1659</v>
      </c>
      <c r="C955" s="27" t="s">
        <v>1669</v>
      </c>
      <c r="D955" s="27" t="s">
        <v>1670</v>
      </c>
      <c r="E955" s="27" t="s">
        <v>1685</v>
      </c>
      <c r="F955" s="32"/>
      <c r="G955" s="53">
        <v>391.315974055244</v>
      </c>
      <c r="H955" s="30">
        <f t="shared" si="14"/>
        <v>0</v>
      </c>
    </row>
    <row r="956" spans="1:8" x14ac:dyDescent="0.25">
      <c r="A956" s="26" t="s">
        <v>1342</v>
      </c>
      <c r="B956" s="27" t="s">
        <v>1659</v>
      </c>
      <c r="C956" s="27" t="s">
        <v>1669</v>
      </c>
      <c r="D956" s="27" t="s">
        <v>1671</v>
      </c>
      <c r="E956" s="27" t="s">
        <v>1685</v>
      </c>
      <c r="F956" s="32"/>
      <c r="G956" s="53">
        <v>455.97412626601101</v>
      </c>
      <c r="H956" s="30">
        <f t="shared" si="14"/>
        <v>0</v>
      </c>
    </row>
    <row r="957" spans="1:8" x14ac:dyDescent="0.25">
      <c r="A957" s="26" t="s">
        <v>1343</v>
      </c>
      <c r="B957" s="27" t="s">
        <v>1659</v>
      </c>
      <c r="C957" s="27" t="s">
        <v>1669</v>
      </c>
      <c r="D957" s="27" t="s">
        <v>1672</v>
      </c>
      <c r="E957" s="27" t="s">
        <v>1685</v>
      </c>
      <c r="F957" s="32"/>
      <c r="G957" s="53">
        <v>511.89188451855603</v>
      </c>
      <c r="H957" s="30">
        <f t="shared" si="14"/>
        <v>0</v>
      </c>
    </row>
    <row r="958" spans="1:8" x14ac:dyDescent="0.25">
      <c r="A958" s="26" t="s">
        <v>1344</v>
      </c>
      <c r="B958" s="27" t="s">
        <v>1659</v>
      </c>
      <c r="C958" s="27" t="s">
        <v>1669</v>
      </c>
      <c r="D958" s="27" t="s">
        <v>1673</v>
      </c>
      <c r="E958" s="27" t="s">
        <v>1685</v>
      </c>
      <c r="F958" s="32"/>
      <c r="G958" s="53">
        <v>550.33477692683505</v>
      </c>
      <c r="H958" s="30">
        <f t="shared" si="14"/>
        <v>0</v>
      </c>
    </row>
    <row r="959" spans="1:8" x14ac:dyDescent="0.25">
      <c r="A959" s="26" t="s">
        <v>1345</v>
      </c>
      <c r="B959" s="27" t="s">
        <v>1659</v>
      </c>
      <c r="C959" s="27" t="s">
        <v>1669</v>
      </c>
      <c r="D959" s="27" t="s">
        <v>1674</v>
      </c>
      <c r="E959" s="27" t="s">
        <v>1685</v>
      </c>
      <c r="F959" s="32"/>
      <c r="G959" s="53">
        <v>581.71913178346097</v>
      </c>
      <c r="H959" s="30">
        <f t="shared" si="14"/>
        <v>0</v>
      </c>
    </row>
    <row r="960" spans="1:8" x14ac:dyDescent="0.25">
      <c r="A960" s="26" t="s">
        <v>1346</v>
      </c>
      <c r="B960" s="27" t="s">
        <v>1659</v>
      </c>
      <c r="C960" s="27" t="s">
        <v>1669</v>
      </c>
      <c r="D960" s="27" t="s">
        <v>1675</v>
      </c>
      <c r="E960" s="27" t="s">
        <v>1685</v>
      </c>
      <c r="F960" s="32"/>
      <c r="G960" s="53">
        <v>527.85813443056304</v>
      </c>
      <c r="H960" s="30">
        <f t="shared" si="14"/>
        <v>0</v>
      </c>
    </row>
    <row r="961" spans="1:8" x14ac:dyDescent="0.25">
      <c r="A961" s="26" t="s">
        <v>1347</v>
      </c>
      <c r="B961" s="27" t="s">
        <v>1659</v>
      </c>
      <c r="C961" s="27" t="s">
        <v>1669</v>
      </c>
      <c r="D961" s="27" t="s">
        <v>1676</v>
      </c>
      <c r="E961" s="27" t="s">
        <v>1685</v>
      </c>
      <c r="F961" s="32"/>
      <c r="G961" s="53">
        <v>571.874394170306</v>
      </c>
      <c r="H961" s="30">
        <f t="shared" si="14"/>
        <v>0</v>
      </c>
    </row>
    <row r="962" spans="1:8" x14ac:dyDescent="0.25">
      <c r="A962" s="26" t="s">
        <v>1856</v>
      </c>
      <c r="B962" s="27" t="s">
        <v>503</v>
      </c>
      <c r="C962" s="27" t="s">
        <v>1669</v>
      </c>
      <c r="D962" s="27" t="s">
        <v>1736</v>
      </c>
      <c r="E962" s="27" t="s">
        <v>1678</v>
      </c>
      <c r="F962" s="32"/>
      <c r="G962" s="53">
        <v>270.74691697718998</v>
      </c>
      <c r="H962" s="30">
        <f t="shared" ref="H962:H1025" si="15">G962*F962</f>
        <v>0</v>
      </c>
    </row>
    <row r="963" spans="1:8" x14ac:dyDescent="0.25">
      <c r="A963" s="26" t="s">
        <v>1348</v>
      </c>
      <c r="B963" s="27" t="s">
        <v>503</v>
      </c>
      <c r="C963" s="27" t="s">
        <v>1669</v>
      </c>
      <c r="D963" s="27" t="s">
        <v>1670</v>
      </c>
      <c r="E963" s="27" t="s">
        <v>1678</v>
      </c>
      <c r="F963" s="32"/>
      <c r="G963" s="53">
        <v>360.01774796745599</v>
      </c>
      <c r="H963" s="30">
        <f t="shared" si="15"/>
        <v>0</v>
      </c>
    </row>
    <row r="964" spans="1:8" x14ac:dyDescent="0.25">
      <c r="A964" s="26" t="s">
        <v>1349</v>
      </c>
      <c r="B964" s="27" t="s">
        <v>503</v>
      </c>
      <c r="C964" s="27" t="s">
        <v>1669</v>
      </c>
      <c r="D964" s="27" t="s">
        <v>1671</v>
      </c>
      <c r="E964" s="27" t="s">
        <v>1678</v>
      </c>
      <c r="F964" s="32"/>
      <c r="G964" s="53">
        <v>419.20867604171099</v>
      </c>
      <c r="H964" s="30">
        <f t="shared" si="15"/>
        <v>0</v>
      </c>
    </row>
    <row r="965" spans="1:8" x14ac:dyDescent="0.25">
      <c r="A965" s="26" t="s">
        <v>1350</v>
      </c>
      <c r="B965" s="27" t="s">
        <v>503</v>
      </c>
      <c r="C965" s="27" t="s">
        <v>1669</v>
      </c>
      <c r="D965" s="27" t="s">
        <v>1672</v>
      </c>
      <c r="E965" s="27" t="s">
        <v>1678</v>
      </c>
      <c r="F965" s="32"/>
      <c r="G965" s="53">
        <v>480.70437709043102</v>
      </c>
      <c r="H965" s="30">
        <f t="shared" si="15"/>
        <v>0</v>
      </c>
    </row>
    <row r="966" spans="1:8" x14ac:dyDescent="0.25">
      <c r="A966" s="26" t="s">
        <v>1351</v>
      </c>
      <c r="B966" s="27" t="s">
        <v>503</v>
      </c>
      <c r="C966" s="27" t="s">
        <v>1669</v>
      </c>
      <c r="D966" s="27" t="s">
        <v>1673</v>
      </c>
      <c r="E966" s="27" t="s">
        <v>1678</v>
      </c>
      <c r="F966" s="32"/>
      <c r="G966" s="53">
        <v>509.89771808997301</v>
      </c>
      <c r="H966" s="30">
        <f t="shared" si="15"/>
        <v>0</v>
      </c>
    </row>
    <row r="967" spans="1:8" x14ac:dyDescent="0.25">
      <c r="A967" s="26" t="s">
        <v>1352</v>
      </c>
      <c r="B967" s="27" t="s">
        <v>503</v>
      </c>
      <c r="C967" s="27" t="s">
        <v>1669</v>
      </c>
      <c r="D967" s="27" t="s">
        <v>1674</v>
      </c>
      <c r="E967" s="27" t="s">
        <v>1678</v>
      </c>
      <c r="F967" s="32"/>
      <c r="G967" s="53">
        <v>548.38945427791396</v>
      </c>
      <c r="H967" s="30">
        <f t="shared" si="15"/>
        <v>0</v>
      </c>
    </row>
    <row r="968" spans="1:8" x14ac:dyDescent="0.25">
      <c r="A968" s="26" t="s">
        <v>1353</v>
      </c>
      <c r="B968" s="27" t="s">
        <v>503</v>
      </c>
      <c r="C968" s="27" t="s">
        <v>1669</v>
      </c>
      <c r="D968" s="27" t="s">
        <v>1675</v>
      </c>
      <c r="E968" s="27" t="s">
        <v>1678</v>
      </c>
      <c r="F968" s="32"/>
      <c r="G968" s="53">
        <v>494.03107530992202</v>
      </c>
      <c r="H968" s="30">
        <f t="shared" si="15"/>
        <v>0</v>
      </c>
    </row>
    <row r="969" spans="1:8" x14ac:dyDescent="0.25">
      <c r="A969" s="26" t="s">
        <v>1354</v>
      </c>
      <c r="B969" s="27" t="s">
        <v>503</v>
      </c>
      <c r="C969" s="27" t="s">
        <v>1669</v>
      </c>
      <c r="D969" s="27" t="s">
        <v>1676</v>
      </c>
      <c r="E969" s="27" t="s">
        <v>1678</v>
      </c>
      <c r="F969" s="32"/>
      <c r="G969" s="53">
        <v>507.90277916359099</v>
      </c>
      <c r="H969" s="30">
        <f t="shared" si="15"/>
        <v>0</v>
      </c>
    </row>
    <row r="970" spans="1:8" x14ac:dyDescent="0.25">
      <c r="A970" s="26" t="s">
        <v>1857</v>
      </c>
      <c r="B970" s="27" t="s">
        <v>503</v>
      </c>
      <c r="C970" s="27" t="s">
        <v>1669</v>
      </c>
      <c r="D970" s="27" t="s">
        <v>1736</v>
      </c>
      <c r="E970" s="27" t="s">
        <v>1679</v>
      </c>
      <c r="F970" s="32"/>
      <c r="G970" s="53">
        <v>513.94610120142704</v>
      </c>
      <c r="H970" s="30">
        <f t="shared" si="15"/>
        <v>0</v>
      </c>
    </row>
    <row r="971" spans="1:8" x14ac:dyDescent="0.25">
      <c r="A971" s="26" t="s">
        <v>1355</v>
      </c>
      <c r="B971" s="27" t="s">
        <v>503</v>
      </c>
      <c r="C971" s="27" t="s">
        <v>1669</v>
      </c>
      <c r="D971" s="27" t="s">
        <v>1670</v>
      </c>
      <c r="E971" s="27" t="s">
        <v>1679</v>
      </c>
      <c r="F971" s="32"/>
      <c r="G971" s="53">
        <v>645.80454335901095</v>
      </c>
      <c r="H971" s="30">
        <f t="shared" si="15"/>
        <v>0</v>
      </c>
    </row>
    <row r="972" spans="1:8" x14ac:dyDescent="0.25">
      <c r="A972" s="26" t="s">
        <v>1356</v>
      </c>
      <c r="B972" s="27" t="s">
        <v>503</v>
      </c>
      <c r="C972" s="27" t="s">
        <v>1669</v>
      </c>
      <c r="D972" s="27" t="s">
        <v>1671</v>
      </c>
      <c r="E972" s="27" t="s">
        <v>1679</v>
      </c>
      <c r="F972" s="32"/>
      <c r="G972" s="53">
        <v>718.10030502544396</v>
      </c>
      <c r="H972" s="30">
        <f t="shared" si="15"/>
        <v>0</v>
      </c>
    </row>
    <row r="973" spans="1:8" x14ac:dyDescent="0.25">
      <c r="A973" s="26" t="s">
        <v>1357</v>
      </c>
      <c r="B973" s="27" t="s">
        <v>503</v>
      </c>
      <c r="C973" s="27" t="s">
        <v>1669</v>
      </c>
      <c r="D973" s="27" t="s">
        <v>1672</v>
      </c>
      <c r="E973" s="27" t="s">
        <v>1679</v>
      </c>
      <c r="F973" s="32"/>
      <c r="G973" s="53">
        <v>767.14965881152705</v>
      </c>
      <c r="H973" s="30">
        <f t="shared" si="15"/>
        <v>0</v>
      </c>
    </row>
    <row r="974" spans="1:8" x14ac:dyDescent="0.25">
      <c r="A974" s="26" t="s">
        <v>1358</v>
      </c>
      <c r="B974" s="27" t="s">
        <v>503</v>
      </c>
      <c r="C974" s="27" t="s">
        <v>1669</v>
      </c>
      <c r="D974" s="27" t="s">
        <v>1673</v>
      </c>
      <c r="E974" s="27" t="s">
        <v>1679</v>
      </c>
      <c r="F974" s="32"/>
      <c r="G974" s="53">
        <v>823.19626411866795</v>
      </c>
      <c r="H974" s="30">
        <f t="shared" si="15"/>
        <v>0</v>
      </c>
    </row>
    <row r="975" spans="1:8" x14ac:dyDescent="0.25">
      <c r="A975" s="26" t="s">
        <v>1359</v>
      </c>
      <c r="B975" s="27" t="s">
        <v>503</v>
      </c>
      <c r="C975" s="27" t="s">
        <v>1669</v>
      </c>
      <c r="D975" s="27" t="s">
        <v>1674</v>
      </c>
      <c r="E975" s="27" t="s">
        <v>1679</v>
      </c>
      <c r="F975" s="32"/>
      <c r="G975" s="53">
        <v>977.389978834673</v>
      </c>
      <c r="H975" s="30">
        <f t="shared" si="15"/>
        <v>0</v>
      </c>
    </row>
    <row r="976" spans="1:8" x14ac:dyDescent="0.25">
      <c r="A976" s="26" t="s">
        <v>1360</v>
      </c>
      <c r="B976" s="27" t="s">
        <v>503</v>
      </c>
      <c r="C976" s="27" t="s">
        <v>1669</v>
      </c>
      <c r="D976" s="27" t="s">
        <v>1675</v>
      </c>
      <c r="E976" s="27" t="s">
        <v>1679</v>
      </c>
      <c r="F976" s="32"/>
      <c r="G976" s="53">
        <v>916.53190822857096</v>
      </c>
      <c r="H976" s="30">
        <f t="shared" si="15"/>
        <v>0</v>
      </c>
    </row>
    <row r="977" spans="1:8" x14ac:dyDescent="0.25">
      <c r="A977" s="26" t="s">
        <v>1361</v>
      </c>
      <c r="B977" s="27" t="s">
        <v>503</v>
      </c>
      <c r="C977" s="27" t="s">
        <v>1669</v>
      </c>
      <c r="D977" s="27" t="s">
        <v>1676</v>
      </c>
      <c r="E977" s="27" t="s">
        <v>1679</v>
      </c>
      <c r="F977" s="32"/>
      <c r="G977" s="53">
        <v>823.30330287775098</v>
      </c>
      <c r="H977" s="30">
        <f t="shared" si="15"/>
        <v>0</v>
      </c>
    </row>
    <row r="978" spans="1:8" x14ac:dyDescent="0.25">
      <c r="A978" s="26" t="s">
        <v>1858</v>
      </c>
      <c r="B978" s="27" t="s">
        <v>503</v>
      </c>
      <c r="C978" s="27" t="s">
        <v>1669</v>
      </c>
      <c r="D978" s="27" t="s">
        <v>1736</v>
      </c>
      <c r="E978" s="27" t="s">
        <v>1680</v>
      </c>
      <c r="F978" s="32"/>
      <c r="G978" s="53">
        <v>409.27582828125998</v>
      </c>
      <c r="H978" s="30">
        <f t="shared" si="15"/>
        <v>0</v>
      </c>
    </row>
    <row r="979" spans="1:8" x14ac:dyDescent="0.25">
      <c r="A979" s="26" t="s">
        <v>1362</v>
      </c>
      <c r="B979" s="27" t="s">
        <v>503</v>
      </c>
      <c r="C979" s="27" t="s">
        <v>1669</v>
      </c>
      <c r="D979" s="27" t="s">
        <v>1670</v>
      </c>
      <c r="E979" s="27" t="s">
        <v>1680</v>
      </c>
      <c r="F979" s="32"/>
      <c r="G979" s="53">
        <v>515.60202275715801</v>
      </c>
      <c r="H979" s="30">
        <f t="shared" si="15"/>
        <v>0</v>
      </c>
    </row>
    <row r="980" spans="1:8" x14ac:dyDescent="0.25">
      <c r="A980" s="26" t="s">
        <v>1363</v>
      </c>
      <c r="B980" s="27" t="s">
        <v>503</v>
      </c>
      <c r="C980" s="27" t="s">
        <v>1669</v>
      </c>
      <c r="D980" s="27" t="s">
        <v>1671</v>
      </c>
      <c r="E980" s="27" t="s">
        <v>1680</v>
      </c>
      <c r="F980" s="32"/>
      <c r="G980" s="53">
        <v>573.88685354229096</v>
      </c>
      <c r="H980" s="30">
        <f t="shared" si="15"/>
        <v>0</v>
      </c>
    </row>
    <row r="981" spans="1:8" x14ac:dyDescent="0.25">
      <c r="A981" s="26" t="s">
        <v>1364</v>
      </c>
      <c r="B981" s="27" t="s">
        <v>503</v>
      </c>
      <c r="C981" s="27" t="s">
        <v>1669</v>
      </c>
      <c r="D981" s="27" t="s">
        <v>1672</v>
      </c>
      <c r="E981" s="27" t="s">
        <v>1680</v>
      </c>
      <c r="F981" s="32"/>
      <c r="G981" s="53">
        <v>636.85531922901305</v>
      </c>
      <c r="H981" s="30">
        <f t="shared" si="15"/>
        <v>0</v>
      </c>
    </row>
    <row r="982" spans="1:8" x14ac:dyDescent="0.25">
      <c r="A982" s="26" t="s">
        <v>1365</v>
      </c>
      <c r="B982" s="27" t="s">
        <v>503</v>
      </c>
      <c r="C982" s="27" t="s">
        <v>1669</v>
      </c>
      <c r="D982" s="27" t="s">
        <v>1673</v>
      </c>
      <c r="E982" s="27" t="s">
        <v>1680</v>
      </c>
      <c r="F982" s="32"/>
      <c r="G982" s="53">
        <v>702.06203055887897</v>
      </c>
      <c r="H982" s="30">
        <f t="shared" si="15"/>
        <v>0</v>
      </c>
    </row>
    <row r="983" spans="1:8" x14ac:dyDescent="0.25">
      <c r="A983" s="26" t="s">
        <v>1366</v>
      </c>
      <c r="B983" s="27" t="s">
        <v>503</v>
      </c>
      <c r="C983" s="27" t="s">
        <v>1669</v>
      </c>
      <c r="D983" s="27" t="s">
        <v>1674</v>
      </c>
      <c r="E983" s="27" t="s">
        <v>1680</v>
      </c>
      <c r="F983" s="32"/>
      <c r="G983" s="53">
        <v>736.48964061645802</v>
      </c>
      <c r="H983" s="30">
        <f t="shared" si="15"/>
        <v>0</v>
      </c>
    </row>
    <row r="984" spans="1:8" x14ac:dyDescent="0.25">
      <c r="A984" s="26" t="s">
        <v>1367</v>
      </c>
      <c r="B984" s="27" t="s">
        <v>503</v>
      </c>
      <c r="C984" s="27" t="s">
        <v>1669</v>
      </c>
      <c r="D984" s="27" t="s">
        <v>1675</v>
      </c>
      <c r="E984" s="27" t="s">
        <v>1680</v>
      </c>
      <c r="F984" s="32"/>
      <c r="G984" s="53">
        <v>701.18096016962102</v>
      </c>
      <c r="H984" s="30">
        <f t="shared" si="15"/>
        <v>0</v>
      </c>
    </row>
    <row r="985" spans="1:8" x14ac:dyDescent="0.25">
      <c r="A985" s="26" t="s">
        <v>1368</v>
      </c>
      <c r="B985" s="27" t="s">
        <v>503</v>
      </c>
      <c r="C985" s="27" t="s">
        <v>1669</v>
      </c>
      <c r="D985" s="27" t="s">
        <v>1676</v>
      </c>
      <c r="E985" s="27" t="s">
        <v>1680</v>
      </c>
      <c r="F985" s="32"/>
      <c r="G985" s="53">
        <v>697.27765964726495</v>
      </c>
      <c r="H985" s="30">
        <f t="shared" si="15"/>
        <v>0</v>
      </c>
    </row>
    <row r="986" spans="1:8" x14ac:dyDescent="0.25">
      <c r="A986" s="26" t="s">
        <v>1859</v>
      </c>
      <c r="B986" s="27" t="s">
        <v>503</v>
      </c>
      <c r="C986" s="27" t="s">
        <v>1669</v>
      </c>
      <c r="D986" s="27" t="s">
        <v>1736</v>
      </c>
      <c r="E986" s="27" t="s">
        <v>1681</v>
      </c>
      <c r="F986" s="32"/>
      <c r="G986" s="53">
        <v>282.77049322554802</v>
      </c>
      <c r="H986" s="30">
        <f t="shared" si="15"/>
        <v>0</v>
      </c>
    </row>
    <row r="987" spans="1:8" x14ac:dyDescent="0.25">
      <c r="A987" s="26" t="s">
        <v>1369</v>
      </c>
      <c r="B987" s="27" t="s">
        <v>503</v>
      </c>
      <c r="C987" s="27" t="s">
        <v>1669</v>
      </c>
      <c r="D987" s="27" t="s">
        <v>1670</v>
      </c>
      <c r="E987" s="27" t="s">
        <v>1681</v>
      </c>
      <c r="F987" s="32"/>
      <c r="G987" s="53">
        <v>380.04113196027799</v>
      </c>
      <c r="H987" s="30">
        <f t="shared" si="15"/>
        <v>0</v>
      </c>
    </row>
    <row r="988" spans="1:8" x14ac:dyDescent="0.25">
      <c r="A988" s="26" t="s">
        <v>1370</v>
      </c>
      <c r="B988" s="27" t="s">
        <v>503</v>
      </c>
      <c r="C988" s="27" t="s">
        <v>1669</v>
      </c>
      <c r="D988" s="27" t="s">
        <v>1671</v>
      </c>
      <c r="E988" s="27" t="s">
        <v>1681</v>
      </c>
      <c r="F988" s="32"/>
      <c r="G988" s="53">
        <v>423.16699957280002</v>
      </c>
      <c r="H988" s="30">
        <f t="shared" si="15"/>
        <v>0</v>
      </c>
    </row>
    <row r="989" spans="1:8" x14ac:dyDescent="0.25">
      <c r="A989" s="26" t="s">
        <v>1371</v>
      </c>
      <c r="B989" s="27" t="s">
        <v>503</v>
      </c>
      <c r="C989" s="27" t="s">
        <v>1669</v>
      </c>
      <c r="D989" s="27" t="s">
        <v>1672</v>
      </c>
      <c r="E989" s="27" t="s">
        <v>1681</v>
      </c>
      <c r="F989" s="32"/>
      <c r="G989" s="53">
        <v>456.60215594673599</v>
      </c>
      <c r="H989" s="30">
        <f t="shared" si="15"/>
        <v>0</v>
      </c>
    </row>
    <row r="990" spans="1:8" x14ac:dyDescent="0.25">
      <c r="A990" s="26" t="s">
        <v>1372</v>
      </c>
      <c r="B990" s="27" t="s">
        <v>503</v>
      </c>
      <c r="C990" s="27" t="s">
        <v>1669</v>
      </c>
      <c r="D990" s="27" t="s">
        <v>1673</v>
      </c>
      <c r="E990" s="27" t="s">
        <v>1681</v>
      </c>
      <c r="F990" s="32"/>
      <c r="G990" s="53">
        <v>478.54532708099799</v>
      </c>
      <c r="H990" s="30">
        <f t="shared" si="15"/>
        <v>0</v>
      </c>
    </row>
    <row r="991" spans="1:8" x14ac:dyDescent="0.25">
      <c r="A991" s="26" t="s">
        <v>1373</v>
      </c>
      <c r="B991" s="27" t="s">
        <v>503</v>
      </c>
      <c r="C991" s="27" t="s">
        <v>1669</v>
      </c>
      <c r="D991" s="27" t="s">
        <v>1674</v>
      </c>
      <c r="E991" s="27" t="s">
        <v>1681</v>
      </c>
      <c r="F991" s="32"/>
      <c r="G991" s="53">
        <v>470.28969583290399</v>
      </c>
      <c r="H991" s="30">
        <f t="shared" si="15"/>
        <v>0</v>
      </c>
    </row>
    <row r="992" spans="1:8" x14ac:dyDescent="0.25">
      <c r="A992" s="26" t="s">
        <v>1374</v>
      </c>
      <c r="B992" s="27" t="s">
        <v>503</v>
      </c>
      <c r="C992" s="27" t="s">
        <v>1669</v>
      </c>
      <c r="D992" s="27" t="s">
        <v>1675</v>
      </c>
      <c r="E992" s="27" t="s">
        <v>1681</v>
      </c>
      <c r="F992" s="32"/>
      <c r="G992" s="53">
        <v>433.84944280847901</v>
      </c>
      <c r="H992" s="30">
        <f t="shared" si="15"/>
        <v>0</v>
      </c>
    </row>
    <row r="993" spans="1:8" x14ac:dyDescent="0.25">
      <c r="A993" s="26" t="s">
        <v>1375</v>
      </c>
      <c r="B993" s="27" t="s">
        <v>503</v>
      </c>
      <c r="C993" s="27" t="s">
        <v>1669</v>
      </c>
      <c r="D993" s="27" t="s">
        <v>1676</v>
      </c>
      <c r="E993" s="27" t="s">
        <v>1681</v>
      </c>
      <c r="F993" s="32"/>
      <c r="G993" s="53">
        <v>508.814118396141</v>
      </c>
      <c r="H993" s="30">
        <f t="shared" si="15"/>
        <v>0</v>
      </c>
    </row>
    <row r="994" spans="1:8" x14ac:dyDescent="0.25">
      <c r="A994" s="26" t="s">
        <v>1860</v>
      </c>
      <c r="B994" s="27" t="s">
        <v>503</v>
      </c>
      <c r="C994" s="27" t="s">
        <v>1669</v>
      </c>
      <c r="D994" s="27" t="s">
        <v>1736</v>
      </c>
      <c r="E994" s="27" t="s">
        <v>1682</v>
      </c>
      <c r="F994" s="32"/>
      <c r="G994" s="53">
        <v>291.49874854270701</v>
      </c>
      <c r="H994" s="30">
        <f t="shared" si="15"/>
        <v>0</v>
      </c>
    </row>
    <row r="995" spans="1:8" x14ac:dyDescent="0.25">
      <c r="A995" s="26" t="s">
        <v>1376</v>
      </c>
      <c r="B995" s="27" t="s">
        <v>503</v>
      </c>
      <c r="C995" s="27" t="s">
        <v>1669</v>
      </c>
      <c r="D995" s="27" t="s">
        <v>1670</v>
      </c>
      <c r="E995" s="27" t="s">
        <v>1682</v>
      </c>
      <c r="F995" s="32"/>
      <c r="G995" s="53">
        <v>388.70134720541603</v>
      </c>
      <c r="H995" s="30">
        <f t="shared" si="15"/>
        <v>0</v>
      </c>
    </row>
    <row r="996" spans="1:8" x14ac:dyDescent="0.25">
      <c r="A996" s="26" t="s">
        <v>1377</v>
      </c>
      <c r="B996" s="27" t="s">
        <v>503</v>
      </c>
      <c r="C996" s="27" t="s">
        <v>1669</v>
      </c>
      <c r="D996" s="27" t="s">
        <v>1671</v>
      </c>
      <c r="E996" s="27" t="s">
        <v>1682</v>
      </c>
      <c r="F996" s="32"/>
      <c r="G996" s="53">
        <v>446.31364539014203</v>
      </c>
      <c r="H996" s="30">
        <f t="shared" si="15"/>
        <v>0</v>
      </c>
    </row>
    <row r="997" spans="1:8" x14ac:dyDescent="0.25">
      <c r="A997" s="26" t="s">
        <v>1378</v>
      </c>
      <c r="B997" s="27" t="s">
        <v>503</v>
      </c>
      <c r="C997" s="27" t="s">
        <v>1669</v>
      </c>
      <c r="D997" s="27" t="s">
        <v>1672</v>
      </c>
      <c r="E997" s="27" t="s">
        <v>1682</v>
      </c>
      <c r="F997" s="32"/>
      <c r="G997" s="53">
        <v>466.11190661684202</v>
      </c>
      <c r="H997" s="30">
        <f t="shared" si="15"/>
        <v>0</v>
      </c>
    </row>
    <row r="998" spans="1:8" x14ac:dyDescent="0.25">
      <c r="A998" s="26" t="s">
        <v>1379</v>
      </c>
      <c r="B998" s="27" t="s">
        <v>503</v>
      </c>
      <c r="C998" s="27" t="s">
        <v>1669</v>
      </c>
      <c r="D998" s="27" t="s">
        <v>1673</v>
      </c>
      <c r="E998" s="27" t="s">
        <v>1682</v>
      </c>
      <c r="F998" s="32"/>
      <c r="G998" s="53">
        <v>501.59590772044101</v>
      </c>
      <c r="H998" s="30">
        <f t="shared" si="15"/>
        <v>0</v>
      </c>
    </row>
    <row r="999" spans="1:8" x14ac:dyDescent="0.25">
      <c r="A999" s="26" t="s">
        <v>1380</v>
      </c>
      <c r="B999" s="27" t="s">
        <v>503</v>
      </c>
      <c r="C999" s="27" t="s">
        <v>1669</v>
      </c>
      <c r="D999" s="27" t="s">
        <v>1674</v>
      </c>
      <c r="E999" s="27" t="s">
        <v>1682</v>
      </c>
      <c r="F999" s="32"/>
      <c r="G999" s="53">
        <v>654.003981523059</v>
      </c>
      <c r="H999" s="30">
        <f t="shared" si="15"/>
        <v>0</v>
      </c>
    </row>
    <row r="1000" spans="1:8" x14ac:dyDescent="0.25">
      <c r="A1000" s="26" t="s">
        <v>1381</v>
      </c>
      <c r="B1000" s="27" t="s">
        <v>503</v>
      </c>
      <c r="C1000" s="27" t="s">
        <v>1669</v>
      </c>
      <c r="D1000" s="27" t="s">
        <v>1675</v>
      </c>
      <c r="E1000" s="27" t="s">
        <v>1682</v>
      </c>
      <c r="F1000" s="32"/>
      <c r="G1000" s="53">
        <v>578.12632154318499</v>
      </c>
      <c r="H1000" s="30">
        <f t="shared" si="15"/>
        <v>0</v>
      </c>
    </row>
    <row r="1001" spans="1:8" x14ac:dyDescent="0.25">
      <c r="A1001" s="26" t="s">
        <v>1382</v>
      </c>
      <c r="B1001" s="27" t="s">
        <v>503</v>
      </c>
      <c r="C1001" s="27" t="s">
        <v>1669</v>
      </c>
      <c r="D1001" s="27" t="s">
        <v>1676</v>
      </c>
      <c r="E1001" s="27" t="s">
        <v>1682</v>
      </c>
      <c r="F1001" s="32"/>
      <c r="G1001" s="53">
        <v>527.40954836083495</v>
      </c>
      <c r="H1001" s="30">
        <f t="shared" si="15"/>
        <v>0</v>
      </c>
    </row>
    <row r="1002" spans="1:8" x14ac:dyDescent="0.25">
      <c r="A1002" s="26" t="s">
        <v>1861</v>
      </c>
      <c r="B1002" s="27" t="s">
        <v>503</v>
      </c>
      <c r="C1002" s="27" t="s">
        <v>1669</v>
      </c>
      <c r="D1002" s="27" t="s">
        <v>1736</v>
      </c>
      <c r="E1002" s="27" t="s">
        <v>1683</v>
      </c>
      <c r="F1002" s="32"/>
      <c r="G1002" s="53">
        <v>312.36781848002499</v>
      </c>
      <c r="H1002" s="30">
        <f t="shared" si="15"/>
        <v>0</v>
      </c>
    </row>
    <row r="1003" spans="1:8" x14ac:dyDescent="0.25">
      <c r="A1003" s="26" t="s">
        <v>1383</v>
      </c>
      <c r="B1003" s="27" t="s">
        <v>503</v>
      </c>
      <c r="C1003" s="27" t="s">
        <v>1669</v>
      </c>
      <c r="D1003" s="27" t="s">
        <v>1670</v>
      </c>
      <c r="E1003" s="27" t="s">
        <v>1683</v>
      </c>
      <c r="F1003" s="32"/>
      <c r="G1003" s="53">
        <v>409.27488575962201</v>
      </c>
      <c r="H1003" s="30">
        <f t="shared" si="15"/>
        <v>0</v>
      </c>
    </row>
    <row r="1004" spans="1:8" x14ac:dyDescent="0.25">
      <c r="A1004" s="26" t="s">
        <v>1384</v>
      </c>
      <c r="B1004" s="27" t="s">
        <v>503</v>
      </c>
      <c r="C1004" s="27" t="s">
        <v>1669</v>
      </c>
      <c r="D1004" s="27" t="s">
        <v>1671</v>
      </c>
      <c r="E1004" s="27" t="s">
        <v>1683</v>
      </c>
      <c r="F1004" s="32"/>
      <c r="G1004" s="53">
        <v>462.30740922778699</v>
      </c>
      <c r="H1004" s="30">
        <f t="shared" si="15"/>
        <v>0</v>
      </c>
    </row>
    <row r="1005" spans="1:8" x14ac:dyDescent="0.25">
      <c r="A1005" s="26" t="s">
        <v>1385</v>
      </c>
      <c r="B1005" s="27" t="s">
        <v>503</v>
      </c>
      <c r="C1005" s="27" t="s">
        <v>1669</v>
      </c>
      <c r="D1005" s="27" t="s">
        <v>1672</v>
      </c>
      <c r="E1005" s="27" t="s">
        <v>1683</v>
      </c>
      <c r="F1005" s="32"/>
      <c r="G1005" s="53">
        <v>505.14721705756898</v>
      </c>
      <c r="H1005" s="30">
        <f t="shared" si="15"/>
        <v>0</v>
      </c>
    </row>
    <row r="1006" spans="1:8" x14ac:dyDescent="0.25">
      <c r="A1006" s="26" t="s">
        <v>1386</v>
      </c>
      <c r="B1006" s="27" t="s">
        <v>503</v>
      </c>
      <c r="C1006" s="27" t="s">
        <v>1669</v>
      </c>
      <c r="D1006" s="27" t="s">
        <v>1673</v>
      </c>
      <c r="E1006" s="27" t="s">
        <v>1683</v>
      </c>
      <c r="F1006" s="32"/>
      <c r="G1006" s="53">
        <v>538.16236465625195</v>
      </c>
      <c r="H1006" s="30">
        <f t="shared" si="15"/>
        <v>0</v>
      </c>
    </row>
    <row r="1007" spans="1:8" x14ac:dyDescent="0.25">
      <c r="A1007" s="26" t="s">
        <v>1387</v>
      </c>
      <c r="B1007" s="27" t="s">
        <v>503</v>
      </c>
      <c r="C1007" s="27" t="s">
        <v>1669</v>
      </c>
      <c r="D1007" s="27" t="s">
        <v>1674</v>
      </c>
      <c r="E1007" s="27" t="s">
        <v>1683</v>
      </c>
      <c r="F1007" s="32"/>
      <c r="G1007" s="53">
        <v>578.20278242911502</v>
      </c>
      <c r="H1007" s="30">
        <f t="shared" si="15"/>
        <v>0</v>
      </c>
    </row>
    <row r="1008" spans="1:8" x14ac:dyDescent="0.25">
      <c r="A1008" s="26" t="s">
        <v>1388</v>
      </c>
      <c r="B1008" s="27" t="s">
        <v>503</v>
      </c>
      <c r="C1008" s="27" t="s">
        <v>1669</v>
      </c>
      <c r="D1008" s="27" t="s">
        <v>1675</v>
      </c>
      <c r="E1008" s="27" t="s">
        <v>1683</v>
      </c>
      <c r="F1008" s="32"/>
      <c r="G1008" s="53">
        <v>491.24975212189298</v>
      </c>
      <c r="H1008" s="30">
        <f t="shared" si="15"/>
        <v>0</v>
      </c>
    </row>
    <row r="1009" spans="1:8" x14ac:dyDescent="0.25">
      <c r="A1009" s="26" t="s">
        <v>1389</v>
      </c>
      <c r="B1009" s="27" t="s">
        <v>503</v>
      </c>
      <c r="C1009" s="27" t="s">
        <v>1669</v>
      </c>
      <c r="D1009" s="27" t="s">
        <v>1676</v>
      </c>
      <c r="E1009" s="27" t="s">
        <v>1683</v>
      </c>
      <c r="F1009" s="32"/>
      <c r="G1009" s="53">
        <v>549.10548444027597</v>
      </c>
      <c r="H1009" s="30">
        <f t="shared" si="15"/>
        <v>0</v>
      </c>
    </row>
    <row r="1010" spans="1:8" x14ac:dyDescent="0.25">
      <c r="A1010" s="26" t="s">
        <v>1862</v>
      </c>
      <c r="B1010" s="27" t="s">
        <v>503</v>
      </c>
      <c r="C1010" s="27" t="s">
        <v>1669</v>
      </c>
      <c r="D1010" s="27" t="s">
        <v>1736</v>
      </c>
      <c r="E1010" s="27" t="s">
        <v>1684</v>
      </c>
      <c r="F1010" s="32"/>
      <c r="G1010" s="53">
        <v>362.49478838865701</v>
      </c>
      <c r="H1010" s="30">
        <f t="shared" si="15"/>
        <v>0</v>
      </c>
    </row>
    <row r="1011" spans="1:8" x14ac:dyDescent="0.25">
      <c r="A1011" s="26" t="s">
        <v>1390</v>
      </c>
      <c r="B1011" s="27" t="s">
        <v>503</v>
      </c>
      <c r="C1011" s="27" t="s">
        <v>1669</v>
      </c>
      <c r="D1011" s="27" t="s">
        <v>1670</v>
      </c>
      <c r="E1011" s="27" t="s">
        <v>1684</v>
      </c>
      <c r="F1011" s="32"/>
      <c r="G1011" s="53">
        <v>464.746966957795</v>
      </c>
      <c r="H1011" s="30">
        <f t="shared" si="15"/>
        <v>0</v>
      </c>
    </row>
    <row r="1012" spans="1:8" x14ac:dyDescent="0.25">
      <c r="A1012" s="26" t="s">
        <v>1391</v>
      </c>
      <c r="B1012" s="27" t="s">
        <v>503</v>
      </c>
      <c r="C1012" s="27" t="s">
        <v>1669</v>
      </c>
      <c r="D1012" s="27" t="s">
        <v>1671</v>
      </c>
      <c r="E1012" s="27" t="s">
        <v>1684</v>
      </c>
      <c r="F1012" s="32"/>
      <c r="G1012" s="53">
        <v>506.12743953636101</v>
      </c>
      <c r="H1012" s="30">
        <f t="shared" si="15"/>
        <v>0</v>
      </c>
    </row>
    <row r="1013" spans="1:8" x14ac:dyDescent="0.25">
      <c r="A1013" s="26" t="s">
        <v>1392</v>
      </c>
      <c r="B1013" s="27" t="s">
        <v>503</v>
      </c>
      <c r="C1013" s="27" t="s">
        <v>1669</v>
      </c>
      <c r="D1013" s="27" t="s">
        <v>1672</v>
      </c>
      <c r="E1013" s="27" t="s">
        <v>1684</v>
      </c>
      <c r="F1013" s="32"/>
      <c r="G1013" s="53">
        <v>535.85959067131398</v>
      </c>
      <c r="H1013" s="30">
        <f t="shared" si="15"/>
        <v>0</v>
      </c>
    </row>
    <row r="1014" spans="1:8" x14ac:dyDescent="0.25">
      <c r="A1014" s="26" t="s">
        <v>1393</v>
      </c>
      <c r="B1014" s="27" t="s">
        <v>503</v>
      </c>
      <c r="C1014" s="27" t="s">
        <v>1669</v>
      </c>
      <c r="D1014" s="27" t="s">
        <v>1673</v>
      </c>
      <c r="E1014" s="27" t="s">
        <v>1684</v>
      </c>
      <c r="F1014" s="32"/>
      <c r="G1014" s="53">
        <v>565.34991913022304</v>
      </c>
      <c r="H1014" s="30">
        <f t="shared" si="15"/>
        <v>0</v>
      </c>
    </row>
    <row r="1015" spans="1:8" x14ac:dyDescent="0.25">
      <c r="A1015" s="26" t="s">
        <v>1394</v>
      </c>
      <c r="B1015" s="27" t="s">
        <v>503</v>
      </c>
      <c r="C1015" s="27" t="s">
        <v>1669</v>
      </c>
      <c r="D1015" s="27" t="s">
        <v>1674</v>
      </c>
      <c r="E1015" s="27" t="s">
        <v>1684</v>
      </c>
      <c r="F1015" s="32"/>
      <c r="G1015" s="53">
        <v>647.24349869760897</v>
      </c>
      <c r="H1015" s="30">
        <f t="shared" si="15"/>
        <v>0</v>
      </c>
    </row>
    <row r="1016" spans="1:8" x14ac:dyDescent="0.25">
      <c r="A1016" s="26" t="s">
        <v>1395</v>
      </c>
      <c r="B1016" s="27" t="s">
        <v>503</v>
      </c>
      <c r="C1016" s="27" t="s">
        <v>1669</v>
      </c>
      <c r="D1016" s="27" t="s">
        <v>1675</v>
      </c>
      <c r="E1016" s="27" t="s">
        <v>1684</v>
      </c>
      <c r="F1016" s="32"/>
      <c r="G1016" s="53">
        <v>605.75659462249803</v>
      </c>
      <c r="H1016" s="30">
        <f t="shared" si="15"/>
        <v>0</v>
      </c>
    </row>
    <row r="1017" spans="1:8" x14ac:dyDescent="0.25">
      <c r="A1017" s="26" t="s">
        <v>1396</v>
      </c>
      <c r="B1017" s="27" t="s">
        <v>503</v>
      </c>
      <c r="C1017" s="27" t="s">
        <v>1669</v>
      </c>
      <c r="D1017" s="27" t="s">
        <v>1676</v>
      </c>
      <c r="E1017" s="27" t="s">
        <v>1684</v>
      </c>
      <c r="F1017" s="32"/>
      <c r="G1017" s="53">
        <v>607.15356715387998</v>
      </c>
      <c r="H1017" s="30">
        <f t="shared" si="15"/>
        <v>0</v>
      </c>
    </row>
    <row r="1018" spans="1:8" x14ac:dyDescent="0.25">
      <c r="A1018" s="26" t="s">
        <v>1863</v>
      </c>
      <c r="B1018" s="27" t="s">
        <v>503</v>
      </c>
      <c r="C1018" s="27" t="s">
        <v>1669</v>
      </c>
      <c r="D1018" s="27" t="s">
        <v>1736</v>
      </c>
      <c r="E1018" s="27" t="s">
        <v>1685</v>
      </c>
      <c r="F1018" s="32"/>
      <c r="G1018" s="53">
        <v>264.013773762185</v>
      </c>
      <c r="H1018" s="30">
        <f t="shared" si="15"/>
        <v>0</v>
      </c>
    </row>
    <row r="1019" spans="1:8" x14ac:dyDescent="0.25">
      <c r="A1019" s="26" t="s">
        <v>1397</v>
      </c>
      <c r="B1019" s="27" t="s">
        <v>503</v>
      </c>
      <c r="C1019" s="27" t="s">
        <v>1669</v>
      </c>
      <c r="D1019" s="27" t="s">
        <v>1670</v>
      </c>
      <c r="E1019" s="27" t="s">
        <v>1685</v>
      </c>
      <c r="F1019" s="32"/>
      <c r="G1019" s="53">
        <v>344.943874725851</v>
      </c>
      <c r="H1019" s="30">
        <f t="shared" si="15"/>
        <v>0</v>
      </c>
    </row>
    <row r="1020" spans="1:8" x14ac:dyDescent="0.25">
      <c r="A1020" s="26" t="s">
        <v>1398</v>
      </c>
      <c r="B1020" s="27" t="s">
        <v>503</v>
      </c>
      <c r="C1020" s="27" t="s">
        <v>1669</v>
      </c>
      <c r="D1020" s="27" t="s">
        <v>1671</v>
      </c>
      <c r="E1020" s="27" t="s">
        <v>1685</v>
      </c>
      <c r="F1020" s="32"/>
      <c r="G1020" s="53">
        <v>390.37297210565703</v>
      </c>
      <c r="H1020" s="30">
        <f t="shared" si="15"/>
        <v>0</v>
      </c>
    </row>
    <row r="1021" spans="1:8" x14ac:dyDescent="0.25">
      <c r="A1021" s="26" t="s">
        <v>1399</v>
      </c>
      <c r="B1021" s="27" t="s">
        <v>503</v>
      </c>
      <c r="C1021" s="27" t="s">
        <v>1669</v>
      </c>
      <c r="D1021" s="27" t="s">
        <v>1672</v>
      </c>
      <c r="E1021" s="27" t="s">
        <v>1685</v>
      </c>
      <c r="F1021" s="32"/>
      <c r="G1021" s="53">
        <v>427.03097770591103</v>
      </c>
      <c r="H1021" s="30">
        <f t="shared" si="15"/>
        <v>0</v>
      </c>
    </row>
    <row r="1022" spans="1:8" x14ac:dyDescent="0.25">
      <c r="A1022" s="26" t="s">
        <v>1400</v>
      </c>
      <c r="B1022" s="27" t="s">
        <v>503</v>
      </c>
      <c r="C1022" s="27" t="s">
        <v>1669</v>
      </c>
      <c r="D1022" s="27" t="s">
        <v>1673</v>
      </c>
      <c r="E1022" s="27" t="s">
        <v>1685</v>
      </c>
      <c r="F1022" s="32"/>
      <c r="G1022" s="53">
        <v>447.40133054954299</v>
      </c>
      <c r="H1022" s="30">
        <f t="shared" si="15"/>
        <v>0</v>
      </c>
    </row>
    <row r="1023" spans="1:8" x14ac:dyDescent="0.25">
      <c r="A1023" s="26" t="s">
        <v>1401</v>
      </c>
      <c r="B1023" s="27" t="s">
        <v>503</v>
      </c>
      <c r="C1023" s="27" t="s">
        <v>1669</v>
      </c>
      <c r="D1023" s="27" t="s">
        <v>1674</v>
      </c>
      <c r="E1023" s="27" t="s">
        <v>1685</v>
      </c>
      <c r="F1023" s="32"/>
      <c r="G1023" s="53">
        <v>461.59817599738</v>
      </c>
      <c r="H1023" s="30">
        <f t="shared" si="15"/>
        <v>0</v>
      </c>
    </row>
    <row r="1024" spans="1:8" x14ac:dyDescent="0.25">
      <c r="A1024" s="26" t="s">
        <v>1402</v>
      </c>
      <c r="B1024" s="27" t="s">
        <v>503</v>
      </c>
      <c r="C1024" s="27" t="s">
        <v>1669</v>
      </c>
      <c r="D1024" s="27" t="s">
        <v>1675</v>
      </c>
      <c r="E1024" s="27" t="s">
        <v>1685</v>
      </c>
      <c r="F1024" s="32"/>
      <c r="G1024" s="53">
        <v>428.62115711367397</v>
      </c>
      <c r="H1024" s="30">
        <f t="shared" si="15"/>
        <v>0</v>
      </c>
    </row>
    <row r="1025" spans="1:8" x14ac:dyDescent="0.25">
      <c r="A1025" s="26" t="s">
        <v>1403</v>
      </c>
      <c r="B1025" s="27" t="s">
        <v>503</v>
      </c>
      <c r="C1025" s="27" t="s">
        <v>1669</v>
      </c>
      <c r="D1025" s="27" t="s">
        <v>1676</v>
      </c>
      <c r="E1025" s="27" t="s">
        <v>1685</v>
      </c>
      <c r="F1025" s="32"/>
      <c r="G1025" s="53">
        <v>481.85469645250203</v>
      </c>
      <c r="H1025" s="30">
        <f t="shared" si="15"/>
        <v>0</v>
      </c>
    </row>
    <row r="1026" spans="1:8" x14ac:dyDescent="0.25">
      <c r="A1026" s="26" t="s">
        <v>1517</v>
      </c>
      <c r="B1026" s="27"/>
      <c r="C1026" s="27" t="s">
        <v>1662</v>
      </c>
      <c r="D1026" s="27" t="s">
        <v>1691</v>
      </c>
      <c r="E1026" s="27" t="s">
        <v>1678</v>
      </c>
      <c r="F1026" s="32"/>
      <c r="G1026" s="53">
        <v>71.803383366191895</v>
      </c>
      <c r="H1026" s="30">
        <f t="shared" ref="H1026:H1089" si="16">G1026*F1026</f>
        <v>0</v>
      </c>
    </row>
    <row r="1027" spans="1:8" x14ac:dyDescent="0.25">
      <c r="A1027" s="26" t="s">
        <v>1518</v>
      </c>
      <c r="B1027" s="27"/>
      <c r="C1027" s="27" t="s">
        <v>1662</v>
      </c>
      <c r="D1027" s="27" t="s">
        <v>1691</v>
      </c>
      <c r="E1027" s="27" t="s">
        <v>1679</v>
      </c>
      <c r="F1027" s="32"/>
      <c r="G1027" s="53">
        <v>128.017976564169</v>
      </c>
      <c r="H1027" s="30">
        <f t="shared" si="16"/>
        <v>0</v>
      </c>
    </row>
    <row r="1028" spans="1:8" x14ac:dyDescent="0.25">
      <c r="A1028" s="26" t="s">
        <v>1519</v>
      </c>
      <c r="B1028" s="27"/>
      <c r="C1028" s="27" t="s">
        <v>1662</v>
      </c>
      <c r="D1028" s="27" t="s">
        <v>1691</v>
      </c>
      <c r="E1028" s="27" t="s">
        <v>1680</v>
      </c>
      <c r="F1028" s="32"/>
      <c r="G1028" s="53">
        <v>89.192970294366503</v>
      </c>
      <c r="H1028" s="30">
        <f t="shared" si="16"/>
        <v>0</v>
      </c>
    </row>
    <row r="1029" spans="1:8" x14ac:dyDescent="0.25">
      <c r="A1029" s="26" t="s">
        <v>1520</v>
      </c>
      <c r="B1029" s="27"/>
      <c r="C1029" s="27" t="s">
        <v>1662</v>
      </c>
      <c r="D1029" s="27" t="s">
        <v>1691</v>
      </c>
      <c r="E1029" s="27" t="s">
        <v>1681</v>
      </c>
      <c r="F1029" s="32"/>
      <c r="G1029" s="53">
        <v>73.292732327117406</v>
      </c>
      <c r="H1029" s="30">
        <f t="shared" si="16"/>
        <v>0</v>
      </c>
    </row>
    <row r="1030" spans="1:8" x14ac:dyDescent="0.25">
      <c r="A1030" s="26" t="s">
        <v>1521</v>
      </c>
      <c r="B1030" s="27"/>
      <c r="C1030" s="27" t="s">
        <v>1662</v>
      </c>
      <c r="D1030" s="27" t="s">
        <v>1691</v>
      </c>
      <c r="E1030" s="27" t="s">
        <v>1682</v>
      </c>
      <c r="F1030" s="32"/>
      <c r="G1030" s="53">
        <v>77.228154248767396</v>
      </c>
      <c r="H1030" s="30">
        <f t="shared" si="16"/>
        <v>0</v>
      </c>
    </row>
    <row r="1031" spans="1:8" x14ac:dyDescent="0.25">
      <c r="A1031" s="26" t="s">
        <v>1522</v>
      </c>
      <c r="B1031" s="27"/>
      <c r="C1031" s="27" t="s">
        <v>1662</v>
      </c>
      <c r="D1031" s="27" t="s">
        <v>1691</v>
      </c>
      <c r="E1031" s="27" t="s">
        <v>1683</v>
      </c>
      <c r="F1031" s="32"/>
      <c r="G1031" s="53">
        <v>73.180698477722501</v>
      </c>
      <c r="H1031" s="30">
        <f t="shared" si="16"/>
        <v>0</v>
      </c>
    </row>
    <row r="1032" spans="1:8" x14ac:dyDescent="0.25">
      <c r="A1032" s="26" t="s">
        <v>1523</v>
      </c>
      <c r="B1032" s="27"/>
      <c r="C1032" s="27" t="s">
        <v>1662</v>
      </c>
      <c r="D1032" s="27" t="s">
        <v>1691</v>
      </c>
      <c r="E1032" s="27" t="s">
        <v>1684</v>
      </c>
      <c r="F1032" s="32"/>
      <c r="G1032" s="53">
        <v>65.400595426741603</v>
      </c>
      <c r="H1032" s="30">
        <f t="shared" si="16"/>
        <v>0</v>
      </c>
    </row>
    <row r="1033" spans="1:8" x14ac:dyDescent="0.25">
      <c r="A1033" s="26" t="s">
        <v>1524</v>
      </c>
      <c r="B1033" s="27"/>
      <c r="C1033" s="27" t="s">
        <v>1662</v>
      </c>
      <c r="D1033" s="27" t="s">
        <v>1691</v>
      </c>
      <c r="E1033" s="27" t="s">
        <v>1685</v>
      </c>
      <c r="F1033" s="32"/>
      <c r="G1033" s="53">
        <v>57.411500659440598</v>
      </c>
      <c r="H1033" s="30">
        <f t="shared" si="16"/>
        <v>0</v>
      </c>
    </row>
    <row r="1034" spans="1:8" x14ac:dyDescent="0.25">
      <c r="A1034" s="26" t="s">
        <v>1525</v>
      </c>
      <c r="B1034" s="27"/>
      <c r="C1034" s="27" t="s">
        <v>1663</v>
      </c>
      <c r="D1034" s="27" t="s">
        <v>1691</v>
      </c>
      <c r="E1034" s="27" t="s">
        <v>1678</v>
      </c>
      <c r="F1034" s="32"/>
      <c r="G1034" s="53">
        <v>118.941950359698</v>
      </c>
      <c r="H1034" s="30">
        <f t="shared" si="16"/>
        <v>0</v>
      </c>
    </row>
    <row r="1035" spans="1:8" x14ac:dyDescent="0.25">
      <c r="A1035" s="26" t="s">
        <v>1526</v>
      </c>
      <c r="B1035" s="27"/>
      <c r="C1035" s="27" t="s">
        <v>1663</v>
      </c>
      <c r="D1035" s="27" t="s">
        <v>1691</v>
      </c>
      <c r="E1035" s="27" t="s">
        <v>1679</v>
      </c>
      <c r="F1035" s="32"/>
      <c r="G1035" s="53">
        <v>206.54383809864601</v>
      </c>
      <c r="H1035" s="30">
        <f t="shared" si="16"/>
        <v>0</v>
      </c>
    </row>
    <row r="1036" spans="1:8" x14ac:dyDescent="0.25">
      <c r="A1036" s="26" t="s">
        <v>1527</v>
      </c>
      <c r="B1036" s="27"/>
      <c r="C1036" s="27" t="s">
        <v>1663</v>
      </c>
      <c r="D1036" s="27" t="s">
        <v>1691</v>
      </c>
      <c r="E1036" s="27" t="s">
        <v>1680</v>
      </c>
      <c r="F1036" s="32"/>
      <c r="G1036" s="53">
        <v>149.85137135469799</v>
      </c>
      <c r="H1036" s="30">
        <f t="shared" si="16"/>
        <v>0</v>
      </c>
    </row>
    <row r="1037" spans="1:8" x14ac:dyDescent="0.25">
      <c r="A1037" s="26" t="s">
        <v>1528</v>
      </c>
      <c r="B1037" s="27"/>
      <c r="C1037" s="27" t="s">
        <v>1663</v>
      </c>
      <c r="D1037" s="27" t="s">
        <v>1691</v>
      </c>
      <c r="E1037" s="27" t="s">
        <v>1681</v>
      </c>
      <c r="F1037" s="32"/>
      <c r="G1037" s="53">
        <v>118.918530665066</v>
      </c>
      <c r="H1037" s="30">
        <f t="shared" si="16"/>
        <v>0</v>
      </c>
    </row>
    <row r="1038" spans="1:8" x14ac:dyDescent="0.25">
      <c r="A1038" s="26" t="s">
        <v>1529</v>
      </c>
      <c r="B1038" s="27"/>
      <c r="C1038" s="27" t="s">
        <v>1663</v>
      </c>
      <c r="D1038" s="27" t="s">
        <v>1691</v>
      </c>
      <c r="E1038" s="27" t="s">
        <v>1682</v>
      </c>
      <c r="F1038" s="32"/>
      <c r="G1038" s="53">
        <v>124.754612362209</v>
      </c>
      <c r="H1038" s="30">
        <f t="shared" si="16"/>
        <v>0</v>
      </c>
    </row>
    <row r="1039" spans="1:8" x14ac:dyDescent="0.25">
      <c r="A1039" s="26" t="s">
        <v>1530</v>
      </c>
      <c r="B1039" s="27"/>
      <c r="C1039" s="27" t="s">
        <v>1663</v>
      </c>
      <c r="D1039" s="27" t="s">
        <v>1691</v>
      </c>
      <c r="E1039" s="27" t="s">
        <v>1683</v>
      </c>
      <c r="F1039" s="32"/>
      <c r="G1039" s="53">
        <v>121.915177832971</v>
      </c>
      <c r="H1039" s="30">
        <f t="shared" si="16"/>
        <v>0</v>
      </c>
    </row>
    <row r="1040" spans="1:8" x14ac:dyDescent="0.25">
      <c r="A1040" s="26" t="s">
        <v>1531</v>
      </c>
      <c r="B1040" s="27"/>
      <c r="C1040" s="27" t="s">
        <v>1663</v>
      </c>
      <c r="D1040" s="27" t="s">
        <v>1691</v>
      </c>
      <c r="E1040" s="27" t="s">
        <v>1684</v>
      </c>
      <c r="F1040" s="32"/>
      <c r="G1040" s="53">
        <v>112.653057251845</v>
      </c>
      <c r="H1040" s="30">
        <f t="shared" si="16"/>
        <v>0</v>
      </c>
    </row>
    <row r="1041" spans="1:8" x14ac:dyDescent="0.25">
      <c r="A1041" s="26" t="s">
        <v>1532</v>
      </c>
      <c r="B1041" s="27"/>
      <c r="C1041" s="27" t="s">
        <v>1663</v>
      </c>
      <c r="D1041" s="27" t="s">
        <v>1691</v>
      </c>
      <c r="E1041" s="27" t="s">
        <v>1685</v>
      </c>
      <c r="F1041" s="32"/>
      <c r="G1041" s="53">
        <v>96.864177138973602</v>
      </c>
      <c r="H1041" s="30">
        <f t="shared" si="16"/>
        <v>0</v>
      </c>
    </row>
    <row r="1042" spans="1:8" x14ac:dyDescent="0.25">
      <c r="A1042" s="26" t="s">
        <v>1533</v>
      </c>
      <c r="B1042" s="27"/>
      <c r="C1042" s="27" t="s">
        <v>1664</v>
      </c>
      <c r="D1042" s="27" t="s">
        <v>1691</v>
      </c>
      <c r="E1042" s="27" t="s">
        <v>1678</v>
      </c>
      <c r="F1042" s="32"/>
      <c r="G1042" s="53">
        <v>199.750549986914</v>
      </c>
      <c r="H1042" s="30">
        <f t="shared" si="16"/>
        <v>0</v>
      </c>
    </row>
    <row r="1043" spans="1:8" x14ac:dyDescent="0.25">
      <c r="A1043" s="26" t="s">
        <v>1534</v>
      </c>
      <c r="B1043" s="27"/>
      <c r="C1043" s="27" t="s">
        <v>1664</v>
      </c>
      <c r="D1043" s="27" t="s">
        <v>1691</v>
      </c>
      <c r="E1043" s="27" t="s">
        <v>1679</v>
      </c>
      <c r="F1043" s="32"/>
      <c r="G1043" s="53">
        <v>323.00656606080798</v>
      </c>
      <c r="H1043" s="30">
        <f t="shared" si="16"/>
        <v>0</v>
      </c>
    </row>
    <row r="1044" spans="1:8" x14ac:dyDescent="0.25">
      <c r="A1044" s="26" t="s">
        <v>1535</v>
      </c>
      <c r="B1044" s="27"/>
      <c r="C1044" s="27" t="s">
        <v>1664</v>
      </c>
      <c r="D1044" s="27" t="s">
        <v>1691</v>
      </c>
      <c r="E1044" s="27" t="s">
        <v>1680</v>
      </c>
      <c r="F1044" s="32"/>
      <c r="G1044" s="53">
        <v>262.61789209460801</v>
      </c>
      <c r="H1044" s="30">
        <f t="shared" si="16"/>
        <v>0</v>
      </c>
    </row>
    <row r="1045" spans="1:8" x14ac:dyDescent="0.25">
      <c r="A1045" s="26" t="s">
        <v>1536</v>
      </c>
      <c r="B1045" s="27"/>
      <c r="C1045" s="27" t="s">
        <v>1664</v>
      </c>
      <c r="D1045" s="27" t="s">
        <v>1691</v>
      </c>
      <c r="E1045" s="27" t="s">
        <v>1681</v>
      </c>
      <c r="F1045" s="32"/>
      <c r="G1045" s="53">
        <v>187.05387572868599</v>
      </c>
      <c r="H1045" s="30">
        <f t="shared" si="16"/>
        <v>0</v>
      </c>
    </row>
    <row r="1046" spans="1:8" x14ac:dyDescent="0.25">
      <c r="A1046" s="26" t="s">
        <v>1537</v>
      </c>
      <c r="B1046" s="27"/>
      <c r="C1046" s="27" t="s">
        <v>1664</v>
      </c>
      <c r="D1046" s="27" t="s">
        <v>1691</v>
      </c>
      <c r="E1046" s="27" t="s">
        <v>1682</v>
      </c>
      <c r="F1046" s="32"/>
      <c r="G1046" s="53">
        <v>195.502052921532</v>
      </c>
      <c r="H1046" s="30">
        <f t="shared" si="16"/>
        <v>0</v>
      </c>
    </row>
    <row r="1047" spans="1:8" x14ac:dyDescent="0.25">
      <c r="A1047" s="26" t="s">
        <v>1538</v>
      </c>
      <c r="B1047" s="27"/>
      <c r="C1047" s="27" t="s">
        <v>1664</v>
      </c>
      <c r="D1047" s="27" t="s">
        <v>1691</v>
      </c>
      <c r="E1047" s="27" t="s">
        <v>1683</v>
      </c>
      <c r="F1047" s="32"/>
      <c r="G1047" s="53">
        <v>207.08239778503699</v>
      </c>
      <c r="H1047" s="30">
        <f t="shared" si="16"/>
        <v>0</v>
      </c>
    </row>
    <row r="1048" spans="1:8" x14ac:dyDescent="0.25">
      <c r="A1048" s="26" t="s">
        <v>1539</v>
      </c>
      <c r="B1048" s="27"/>
      <c r="C1048" s="27" t="s">
        <v>1664</v>
      </c>
      <c r="D1048" s="27" t="s">
        <v>1691</v>
      </c>
      <c r="E1048" s="27" t="s">
        <v>1684</v>
      </c>
      <c r="F1048" s="32"/>
      <c r="G1048" s="53">
        <v>207.203459191436</v>
      </c>
      <c r="H1048" s="30">
        <f t="shared" si="16"/>
        <v>0</v>
      </c>
    </row>
    <row r="1049" spans="1:8" x14ac:dyDescent="0.25">
      <c r="A1049" s="26" t="s">
        <v>1540</v>
      </c>
      <c r="B1049" s="27"/>
      <c r="C1049" s="27" t="s">
        <v>1664</v>
      </c>
      <c r="D1049" s="27" t="s">
        <v>1691</v>
      </c>
      <c r="E1049" s="27" t="s">
        <v>1685</v>
      </c>
      <c r="F1049" s="32"/>
      <c r="G1049" s="53">
        <v>167.25172066171999</v>
      </c>
      <c r="H1049" s="30">
        <f t="shared" si="16"/>
        <v>0</v>
      </c>
    </row>
    <row r="1050" spans="1:8" x14ac:dyDescent="0.25">
      <c r="A1050" s="26" t="s">
        <v>1541</v>
      </c>
      <c r="B1050" s="27"/>
      <c r="C1050" s="27" t="s">
        <v>1665</v>
      </c>
      <c r="D1050" s="27" t="s">
        <v>1691</v>
      </c>
      <c r="E1050" s="27" t="s">
        <v>1678</v>
      </c>
      <c r="F1050" s="32"/>
      <c r="G1050" s="53">
        <v>276.78102398136298</v>
      </c>
      <c r="H1050" s="30">
        <f t="shared" si="16"/>
        <v>0</v>
      </c>
    </row>
    <row r="1051" spans="1:8" x14ac:dyDescent="0.25">
      <c r="A1051" s="26" t="s">
        <v>1542</v>
      </c>
      <c r="B1051" s="27"/>
      <c r="C1051" s="27" t="s">
        <v>1665</v>
      </c>
      <c r="D1051" s="27" t="s">
        <v>1691</v>
      </c>
      <c r="E1051" s="27" t="s">
        <v>1679</v>
      </c>
      <c r="F1051" s="32"/>
      <c r="G1051" s="53">
        <v>435.96132407210098</v>
      </c>
      <c r="H1051" s="30">
        <f t="shared" si="16"/>
        <v>0</v>
      </c>
    </row>
    <row r="1052" spans="1:8" x14ac:dyDescent="0.25">
      <c r="A1052" s="26" t="s">
        <v>1543</v>
      </c>
      <c r="B1052" s="27"/>
      <c r="C1052" s="27" t="s">
        <v>1665</v>
      </c>
      <c r="D1052" s="27" t="s">
        <v>1691</v>
      </c>
      <c r="E1052" s="27" t="s">
        <v>1680</v>
      </c>
      <c r="F1052" s="32"/>
      <c r="G1052" s="53">
        <v>370.63089183604802</v>
      </c>
      <c r="H1052" s="30">
        <f t="shared" si="16"/>
        <v>0</v>
      </c>
    </row>
    <row r="1053" spans="1:8" x14ac:dyDescent="0.25">
      <c r="A1053" s="26" t="s">
        <v>1544</v>
      </c>
      <c r="B1053" s="27"/>
      <c r="C1053" s="27" t="s">
        <v>1665</v>
      </c>
      <c r="D1053" s="27" t="s">
        <v>1691</v>
      </c>
      <c r="E1053" s="27" t="s">
        <v>1681</v>
      </c>
      <c r="F1053" s="32"/>
      <c r="G1053" s="53">
        <v>253.32251086233401</v>
      </c>
      <c r="H1053" s="30">
        <f t="shared" si="16"/>
        <v>0</v>
      </c>
    </row>
    <row r="1054" spans="1:8" x14ac:dyDescent="0.25">
      <c r="A1054" s="26" t="s">
        <v>1545</v>
      </c>
      <c r="B1054" s="27"/>
      <c r="C1054" s="27" t="s">
        <v>1665</v>
      </c>
      <c r="D1054" s="27" t="s">
        <v>1691</v>
      </c>
      <c r="E1054" s="27" t="s">
        <v>1682</v>
      </c>
      <c r="F1054" s="32"/>
      <c r="G1054" s="53">
        <v>264.101273749315</v>
      </c>
      <c r="H1054" s="30">
        <f t="shared" si="16"/>
        <v>0</v>
      </c>
    </row>
    <row r="1055" spans="1:8" x14ac:dyDescent="0.25">
      <c r="A1055" s="26" t="s">
        <v>1546</v>
      </c>
      <c r="B1055" s="27"/>
      <c r="C1055" s="27" t="s">
        <v>1665</v>
      </c>
      <c r="D1055" s="27" t="s">
        <v>1691</v>
      </c>
      <c r="E1055" s="27" t="s">
        <v>1683</v>
      </c>
      <c r="F1055" s="32"/>
      <c r="G1055" s="53">
        <v>288.406224197744</v>
      </c>
      <c r="H1055" s="30">
        <f t="shared" si="16"/>
        <v>0</v>
      </c>
    </row>
    <row r="1056" spans="1:8" x14ac:dyDescent="0.25">
      <c r="A1056" s="26" t="s">
        <v>1547</v>
      </c>
      <c r="B1056" s="27"/>
      <c r="C1056" s="27" t="s">
        <v>1665</v>
      </c>
      <c r="D1056" s="27" t="s">
        <v>1691</v>
      </c>
      <c r="E1056" s="27" t="s">
        <v>1684</v>
      </c>
      <c r="F1056" s="32"/>
      <c r="G1056" s="53">
        <v>299.93152793190598</v>
      </c>
      <c r="H1056" s="30">
        <f t="shared" si="16"/>
        <v>0</v>
      </c>
    </row>
    <row r="1057" spans="1:8" x14ac:dyDescent="0.25">
      <c r="A1057" s="26" t="s">
        <v>1548</v>
      </c>
      <c r="B1057" s="27"/>
      <c r="C1057" s="27" t="s">
        <v>1665</v>
      </c>
      <c r="D1057" s="27" t="s">
        <v>1691</v>
      </c>
      <c r="E1057" s="27" t="s">
        <v>1685</v>
      </c>
      <c r="F1057" s="32"/>
      <c r="G1057" s="53">
        <v>234.91853745082199</v>
      </c>
      <c r="H1057" s="30">
        <f t="shared" si="16"/>
        <v>0</v>
      </c>
    </row>
    <row r="1058" spans="1:8" x14ac:dyDescent="0.25">
      <c r="A1058" s="26" t="s">
        <v>1549</v>
      </c>
      <c r="B1058" s="27"/>
      <c r="C1058" s="27" t="s">
        <v>1666</v>
      </c>
      <c r="D1058" s="27" t="s">
        <v>1691</v>
      </c>
      <c r="E1058" s="27" t="s">
        <v>1678</v>
      </c>
      <c r="F1058" s="32"/>
      <c r="G1058" s="53">
        <v>292.10366360074403</v>
      </c>
      <c r="H1058" s="30">
        <f t="shared" si="16"/>
        <v>0</v>
      </c>
    </row>
    <row r="1059" spans="1:8" x14ac:dyDescent="0.25">
      <c r="A1059" s="26" t="s">
        <v>1550</v>
      </c>
      <c r="B1059" s="27"/>
      <c r="C1059" s="27" t="s">
        <v>1666</v>
      </c>
      <c r="D1059" s="27" t="s">
        <v>1691</v>
      </c>
      <c r="E1059" s="27" t="s">
        <v>1679</v>
      </c>
      <c r="F1059" s="32"/>
      <c r="G1059" s="53">
        <v>463.51843359884901</v>
      </c>
      <c r="H1059" s="30">
        <f t="shared" si="16"/>
        <v>0</v>
      </c>
    </row>
    <row r="1060" spans="1:8" x14ac:dyDescent="0.25">
      <c r="A1060" s="26" t="s">
        <v>1551</v>
      </c>
      <c r="B1060" s="27"/>
      <c r="C1060" s="27" t="s">
        <v>1666</v>
      </c>
      <c r="D1060" s="27" t="s">
        <v>1691</v>
      </c>
      <c r="E1060" s="27" t="s">
        <v>1680</v>
      </c>
      <c r="F1060" s="32"/>
      <c r="G1060" s="53">
        <v>388.905143899807</v>
      </c>
      <c r="H1060" s="30">
        <f t="shared" si="16"/>
        <v>0</v>
      </c>
    </row>
    <row r="1061" spans="1:8" x14ac:dyDescent="0.25">
      <c r="A1061" s="26" t="s">
        <v>1552</v>
      </c>
      <c r="B1061" s="27"/>
      <c r="C1061" s="27" t="s">
        <v>1666</v>
      </c>
      <c r="D1061" s="27" t="s">
        <v>1691</v>
      </c>
      <c r="E1061" s="27" t="s">
        <v>1681</v>
      </c>
      <c r="F1061" s="32"/>
      <c r="G1061" s="53">
        <v>271.269001155193</v>
      </c>
      <c r="H1061" s="30">
        <f t="shared" si="16"/>
        <v>0</v>
      </c>
    </row>
    <row r="1062" spans="1:8" x14ac:dyDescent="0.25">
      <c r="A1062" s="26" t="s">
        <v>1553</v>
      </c>
      <c r="B1062" s="27"/>
      <c r="C1062" s="27" t="s">
        <v>1666</v>
      </c>
      <c r="D1062" s="27" t="s">
        <v>1691</v>
      </c>
      <c r="E1062" s="27" t="s">
        <v>1682</v>
      </c>
      <c r="F1062" s="32"/>
      <c r="G1062" s="53">
        <v>281.02518947294402</v>
      </c>
      <c r="H1062" s="30">
        <f t="shared" si="16"/>
        <v>0</v>
      </c>
    </row>
    <row r="1063" spans="1:8" x14ac:dyDescent="0.25">
      <c r="A1063" s="26" t="s">
        <v>1554</v>
      </c>
      <c r="B1063" s="27"/>
      <c r="C1063" s="27" t="s">
        <v>1666</v>
      </c>
      <c r="D1063" s="27" t="s">
        <v>1691</v>
      </c>
      <c r="E1063" s="27" t="s">
        <v>1683</v>
      </c>
      <c r="F1063" s="32"/>
      <c r="G1063" s="53">
        <v>304.97599960218599</v>
      </c>
      <c r="H1063" s="30">
        <f t="shared" si="16"/>
        <v>0</v>
      </c>
    </row>
    <row r="1064" spans="1:8" x14ac:dyDescent="0.25">
      <c r="A1064" s="26" t="s">
        <v>1555</v>
      </c>
      <c r="B1064" s="27"/>
      <c r="C1064" s="27" t="s">
        <v>1666</v>
      </c>
      <c r="D1064" s="27" t="s">
        <v>1691</v>
      </c>
      <c r="E1064" s="27" t="s">
        <v>1684</v>
      </c>
      <c r="F1064" s="32"/>
      <c r="G1064" s="53">
        <v>317.51468426799102</v>
      </c>
      <c r="H1064" s="30">
        <f t="shared" si="16"/>
        <v>0</v>
      </c>
    </row>
    <row r="1065" spans="1:8" x14ac:dyDescent="0.25">
      <c r="A1065" s="26" t="s">
        <v>1556</v>
      </c>
      <c r="B1065" s="27"/>
      <c r="C1065" s="27" t="s">
        <v>1666</v>
      </c>
      <c r="D1065" s="27" t="s">
        <v>1691</v>
      </c>
      <c r="E1065" s="27" t="s">
        <v>1685</v>
      </c>
      <c r="F1065" s="32"/>
      <c r="G1065" s="53">
        <v>251.08995167849201</v>
      </c>
      <c r="H1065" s="30">
        <f t="shared" si="16"/>
        <v>0</v>
      </c>
    </row>
    <row r="1066" spans="1:8" x14ac:dyDescent="0.25">
      <c r="A1066" s="26" t="s">
        <v>1557</v>
      </c>
      <c r="B1066" s="27"/>
      <c r="C1066" s="27" t="s">
        <v>1667</v>
      </c>
      <c r="D1066" s="27" t="s">
        <v>1691</v>
      </c>
      <c r="E1066" s="27" t="s">
        <v>1678</v>
      </c>
      <c r="F1066" s="32"/>
      <c r="G1066" s="53">
        <v>347.98989706802899</v>
      </c>
      <c r="H1066" s="30">
        <f t="shared" si="16"/>
        <v>0</v>
      </c>
    </row>
    <row r="1067" spans="1:8" x14ac:dyDescent="0.25">
      <c r="A1067" s="26" t="s">
        <v>1558</v>
      </c>
      <c r="B1067" s="27"/>
      <c r="C1067" s="27" t="s">
        <v>1667</v>
      </c>
      <c r="D1067" s="27" t="s">
        <v>1691</v>
      </c>
      <c r="E1067" s="27" t="s">
        <v>1679</v>
      </c>
      <c r="F1067" s="32"/>
      <c r="G1067" s="53">
        <v>550.66340899898398</v>
      </c>
      <c r="H1067" s="30">
        <f t="shared" si="16"/>
        <v>0</v>
      </c>
    </row>
    <row r="1068" spans="1:8" x14ac:dyDescent="0.25">
      <c r="A1068" s="26" t="s">
        <v>1559</v>
      </c>
      <c r="B1068" s="27"/>
      <c r="C1068" s="27" t="s">
        <v>1667</v>
      </c>
      <c r="D1068" s="27" t="s">
        <v>1691</v>
      </c>
      <c r="E1068" s="27" t="s">
        <v>1680</v>
      </c>
      <c r="F1068" s="32"/>
      <c r="G1068" s="53">
        <v>464.22661355261999</v>
      </c>
      <c r="H1068" s="30">
        <f t="shared" si="16"/>
        <v>0</v>
      </c>
    </row>
    <row r="1069" spans="1:8" x14ac:dyDescent="0.25">
      <c r="A1069" s="26" t="s">
        <v>1560</v>
      </c>
      <c r="B1069" s="27"/>
      <c r="C1069" s="27" t="s">
        <v>1667</v>
      </c>
      <c r="D1069" s="27" t="s">
        <v>1691</v>
      </c>
      <c r="E1069" s="27" t="s">
        <v>1681</v>
      </c>
      <c r="F1069" s="32"/>
      <c r="G1069" s="53">
        <v>323.077714274306</v>
      </c>
      <c r="H1069" s="30">
        <f t="shared" si="16"/>
        <v>0</v>
      </c>
    </row>
    <row r="1070" spans="1:8" x14ac:dyDescent="0.25">
      <c r="A1070" s="26" t="s">
        <v>1561</v>
      </c>
      <c r="B1070" s="27"/>
      <c r="C1070" s="27" t="s">
        <v>1667</v>
      </c>
      <c r="D1070" s="27" t="s">
        <v>1691</v>
      </c>
      <c r="E1070" s="27" t="s">
        <v>1682</v>
      </c>
      <c r="F1070" s="32"/>
      <c r="G1070" s="53">
        <v>333.98529677939899</v>
      </c>
      <c r="H1070" s="30">
        <f t="shared" si="16"/>
        <v>0</v>
      </c>
    </row>
    <row r="1071" spans="1:8" x14ac:dyDescent="0.25">
      <c r="A1071" s="26" t="s">
        <v>1562</v>
      </c>
      <c r="B1071" s="27"/>
      <c r="C1071" s="27" t="s">
        <v>1667</v>
      </c>
      <c r="D1071" s="27" t="s">
        <v>1691</v>
      </c>
      <c r="E1071" s="27" t="s">
        <v>1683</v>
      </c>
      <c r="F1071" s="32"/>
      <c r="G1071" s="53">
        <v>363.85541926807298</v>
      </c>
      <c r="H1071" s="30">
        <f t="shared" si="16"/>
        <v>0</v>
      </c>
    </row>
    <row r="1072" spans="1:8" x14ac:dyDescent="0.25">
      <c r="A1072" s="26" t="s">
        <v>1563</v>
      </c>
      <c r="B1072" s="27"/>
      <c r="C1072" s="27" t="s">
        <v>1667</v>
      </c>
      <c r="D1072" s="27" t="s">
        <v>1691</v>
      </c>
      <c r="E1072" s="27" t="s">
        <v>1684</v>
      </c>
      <c r="F1072" s="32"/>
      <c r="G1072" s="53">
        <v>381.71831627625801</v>
      </c>
      <c r="H1072" s="30">
        <f t="shared" si="16"/>
        <v>0</v>
      </c>
    </row>
    <row r="1073" spans="1:8" x14ac:dyDescent="0.25">
      <c r="A1073" s="26" t="s">
        <v>1564</v>
      </c>
      <c r="B1073" s="27"/>
      <c r="C1073" s="27" t="s">
        <v>1667</v>
      </c>
      <c r="D1073" s="27" t="s">
        <v>1691</v>
      </c>
      <c r="E1073" s="27" t="s">
        <v>1685</v>
      </c>
      <c r="F1073" s="32"/>
      <c r="G1073" s="53">
        <v>300.85710837629102</v>
      </c>
      <c r="H1073" s="30">
        <f t="shared" si="16"/>
        <v>0</v>
      </c>
    </row>
    <row r="1074" spans="1:8" x14ac:dyDescent="0.25">
      <c r="A1074" s="26" t="s">
        <v>1565</v>
      </c>
      <c r="B1074" s="27"/>
      <c r="C1074" s="27" t="s">
        <v>1668</v>
      </c>
      <c r="D1074" s="27" t="s">
        <v>1691</v>
      </c>
      <c r="E1074" s="27" t="s">
        <v>1678</v>
      </c>
      <c r="F1074" s="32"/>
      <c r="G1074" s="53">
        <v>430.43411105804199</v>
      </c>
      <c r="H1074" s="30">
        <f t="shared" si="16"/>
        <v>0</v>
      </c>
    </row>
    <row r="1075" spans="1:8" x14ac:dyDescent="0.25">
      <c r="A1075" s="26" t="s">
        <v>1566</v>
      </c>
      <c r="B1075" s="27"/>
      <c r="C1075" s="27" t="s">
        <v>1668</v>
      </c>
      <c r="D1075" s="27" t="s">
        <v>1691</v>
      </c>
      <c r="E1075" s="27" t="s">
        <v>1679</v>
      </c>
      <c r="F1075" s="32"/>
      <c r="G1075" s="53">
        <v>681.47786765592002</v>
      </c>
      <c r="H1075" s="30">
        <f t="shared" si="16"/>
        <v>0</v>
      </c>
    </row>
    <row r="1076" spans="1:8" x14ac:dyDescent="0.25">
      <c r="A1076" s="26" t="s">
        <v>1567</v>
      </c>
      <c r="B1076" s="27"/>
      <c r="C1076" s="27" t="s">
        <v>1668</v>
      </c>
      <c r="D1076" s="27" t="s">
        <v>1691</v>
      </c>
      <c r="E1076" s="27" t="s">
        <v>1680</v>
      </c>
      <c r="F1076" s="32"/>
      <c r="G1076" s="53">
        <v>574.00437731044497</v>
      </c>
      <c r="H1076" s="30">
        <f t="shared" si="16"/>
        <v>0</v>
      </c>
    </row>
    <row r="1077" spans="1:8" x14ac:dyDescent="0.25">
      <c r="A1077" s="26" t="s">
        <v>1568</v>
      </c>
      <c r="B1077" s="27"/>
      <c r="C1077" s="27" t="s">
        <v>1668</v>
      </c>
      <c r="D1077" s="27" t="s">
        <v>1691</v>
      </c>
      <c r="E1077" s="27" t="s">
        <v>1681</v>
      </c>
      <c r="F1077" s="32"/>
      <c r="G1077" s="53">
        <v>399.46289140388302</v>
      </c>
      <c r="H1077" s="30">
        <f t="shared" si="16"/>
        <v>0</v>
      </c>
    </row>
    <row r="1078" spans="1:8" x14ac:dyDescent="0.25">
      <c r="A1078" s="26" t="s">
        <v>1569</v>
      </c>
      <c r="B1078" s="27"/>
      <c r="C1078" s="27" t="s">
        <v>1668</v>
      </c>
      <c r="D1078" s="27" t="s">
        <v>1691</v>
      </c>
      <c r="E1078" s="27" t="s">
        <v>1682</v>
      </c>
      <c r="F1078" s="32"/>
      <c r="G1078" s="53">
        <v>413.27300620753101</v>
      </c>
      <c r="H1078" s="30">
        <f t="shared" si="16"/>
        <v>0</v>
      </c>
    </row>
    <row r="1079" spans="1:8" x14ac:dyDescent="0.25">
      <c r="A1079" s="26" t="s">
        <v>1570</v>
      </c>
      <c r="B1079" s="27"/>
      <c r="C1079" s="27" t="s">
        <v>1668</v>
      </c>
      <c r="D1079" s="27" t="s">
        <v>1691</v>
      </c>
      <c r="E1079" s="27" t="s">
        <v>1683</v>
      </c>
      <c r="F1079" s="32"/>
      <c r="G1079" s="53">
        <v>449.85044553378901</v>
      </c>
      <c r="H1079" s="30">
        <f t="shared" si="16"/>
        <v>0</v>
      </c>
    </row>
    <row r="1080" spans="1:8" x14ac:dyDescent="0.25">
      <c r="A1080" s="26" t="s">
        <v>1571</v>
      </c>
      <c r="B1080" s="27"/>
      <c r="C1080" s="27" t="s">
        <v>1668</v>
      </c>
      <c r="D1080" s="27" t="s">
        <v>1691</v>
      </c>
      <c r="E1080" s="27" t="s">
        <v>1684</v>
      </c>
      <c r="F1080" s="32"/>
      <c r="G1080" s="53">
        <v>470.93178050890299</v>
      </c>
      <c r="H1080" s="30">
        <f t="shared" si="16"/>
        <v>0</v>
      </c>
    </row>
    <row r="1081" spans="1:8" x14ac:dyDescent="0.25">
      <c r="A1081" s="26" t="s">
        <v>1572</v>
      </c>
      <c r="B1081" s="27"/>
      <c r="C1081" s="27" t="s">
        <v>1668</v>
      </c>
      <c r="D1081" s="27" t="s">
        <v>1691</v>
      </c>
      <c r="E1081" s="27" t="s">
        <v>1685</v>
      </c>
      <c r="F1081" s="32"/>
      <c r="G1081" s="53">
        <v>371.40045929457801</v>
      </c>
      <c r="H1081" s="30">
        <f t="shared" si="16"/>
        <v>0</v>
      </c>
    </row>
    <row r="1082" spans="1:8" x14ac:dyDescent="0.25">
      <c r="A1082" s="26" t="s">
        <v>1573</v>
      </c>
      <c r="B1082" s="27"/>
      <c r="C1082" s="27" t="s">
        <v>1669</v>
      </c>
      <c r="D1082" s="27" t="s">
        <v>1691</v>
      </c>
      <c r="E1082" s="27" t="s">
        <v>1678</v>
      </c>
      <c r="F1082" s="32"/>
      <c r="G1082" s="53">
        <v>587.29284176199701</v>
      </c>
      <c r="H1082" s="30">
        <f t="shared" si="16"/>
        <v>0</v>
      </c>
    </row>
    <row r="1083" spans="1:8" x14ac:dyDescent="0.25">
      <c r="A1083" s="26" t="s">
        <v>1574</v>
      </c>
      <c r="B1083" s="27"/>
      <c r="C1083" s="27" t="s">
        <v>1669</v>
      </c>
      <c r="D1083" s="27" t="s">
        <v>1691</v>
      </c>
      <c r="E1083" s="27" t="s">
        <v>1679</v>
      </c>
      <c r="F1083" s="32"/>
      <c r="G1083" s="53">
        <v>931.86581909391896</v>
      </c>
      <c r="H1083" s="30">
        <f t="shared" si="16"/>
        <v>0</v>
      </c>
    </row>
    <row r="1084" spans="1:8" x14ac:dyDescent="0.25">
      <c r="A1084" s="26" t="s">
        <v>1575</v>
      </c>
      <c r="B1084" s="27"/>
      <c r="C1084" s="27" t="s">
        <v>1669</v>
      </c>
      <c r="D1084" s="27" t="s">
        <v>1691</v>
      </c>
      <c r="E1084" s="27" t="s">
        <v>1680</v>
      </c>
      <c r="F1084" s="32"/>
      <c r="G1084" s="53">
        <v>781.74820566695496</v>
      </c>
      <c r="H1084" s="30">
        <f t="shared" si="16"/>
        <v>0</v>
      </c>
    </row>
    <row r="1085" spans="1:8" x14ac:dyDescent="0.25">
      <c r="A1085" s="26" t="s">
        <v>1576</v>
      </c>
      <c r="B1085" s="27"/>
      <c r="C1085" s="27" t="s">
        <v>1669</v>
      </c>
      <c r="D1085" s="27" t="s">
        <v>1691</v>
      </c>
      <c r="E1085" s="27" t="s">
        <v>1681</v>
      </c>
      <c r="F1085" s="32"/>
      <c r="G1085" s="53">
        <v>549.10344956504696</v>
      </c>
      <c r="H1085" s="30">
        <f t="shared" si="16"/>
        <v>0</v>
      </c>
    </row>
    <row r="1086" spans="1:8" x14ac:dyDescent="0.25">
      <c r="A1086" s="26" t="s">
        <v>1577</v>
      </c>
      <c r="B1086" s="27"/>
      <c r="C1086" s="27" t="s">
        <v>1669</v>
      </c>
      <c r="D1086" s="27" t="s">
        <v>1691</v>
      </c>
      <c r="E1086" s="27" t="s">
        <v>1682</v>
      </c>
      <c r="F1086" s="32"/>
      <c r="G1086" s="53">
        <v>565.48883199644104</v>
      </c>
      <c r="H1086" s="30">
        <f t="shared" si="16"/>
        <v>0</v>
      </c>
    </row>
    <row r="1087" spans="1:8" x14ac:dyDescent="0.25">
      <c r="A1087" s="26" t="s">
        <v>1578</v>
      </c>
      <c r="B1087" s="27"/>
      <c r="C1087" s="27" t="s">
        <v>1669</v>
      </c>
      <c r="D1087" s="27" t="s">
        <v>1691</v>
      </c>
      <c r="E1087" s="27" t="s">
        <v>1683</v>
      </c>
      <c r="F1087" s="32"/>
      <c r="G1087" s="53">
        <v>614.97358610409901</v>
      </c>
      <c r="H1087" s="30">
        <f t="shared" si="16"/>
        <v>0</v>
      </c>
    </row>
    <row r="1088" spans="1:8" x14ac:dyDescent="0.25">
      <c r="A1088" s="26" t="s">
        <v>1579</v>
      </c>
      <c r="B1088" s="27"/>
      <c r="C1088" s="27" t="s">
        <v>1669</v>
      </c>
      <c r="D1088" s="27" t="s">
        <v>1691</v>
      </c>
      <c r="E1088" s="27" t="s">
        <v>1684</v>
      </c>
      <c r="F1088" s="32"/>
      <c r="G1088" s="53">
        <v>647.16165549205198</v>
      </c>
      <c r="H1088" s="30">
        <f t="shared" si="16"/>
        <v>0</v>
      </c>
    </row>
    <row r="1089" spans="1:9" ht="15.75" thickBot="1" x14ac:dyDescent="0.3">
      <c r="A1089" s="28" t="s">
        <v>1580</v>
      </c>
      <c r="B1089" s="29"/>
      <c r="C1089" s="29" t="s">
        <v>1669</v>
      </c>
      <c r="D1089" s="29" t="s">
        <v>1691</v>
      </c>
      <c r="E1089" s="29" t="s">
        <v>1685</v>
      </c>
      <c r="F1089" s="40"/>
      <c r="G1089" s="55">
        <v>511.89188451855603</v>
      </c>
      <c r="H1089" s="31">
        <f t="shared" si="16"/>
        <v>0</v>
      </c>
    </row>
    <row r="1090" spans="1:9" ht="15.75" thickBot="1" x14ac:dyDescent="0.3">
      <c r="B1090" s="20"/>
      <c r="C1090" s="21"/>
      <c r="D1090" s="22"/>
      <c r="E1090" s="23"/>
      <c r="F1090" s="23"/>
      <c r="G1090" s="24"/>
    </row>
    <row r="1091" spans="1:9" ht="15.75" thickBot="1" x14ac:dyDescent="0.3">
      <c r="A1091" s="16" t="s">
        <v>26</v>
      </c>
      <c r="B1091" s="35" t="s">
        <v>1688</v>
      </c>
      <c r="C1091" s="35"/>
      <c r="D1091" s="35"/>
      <c r="E1091" s="35"/>
      <c r="F1091" s="35">
        <f>SUM(F2:F1089)</f>
        <v>0</v>
      </c>
      <c r="G1091" s="79">
        <f>SUMPRODUCT($F$2:$F$1089,G$2:G$1089)</f>
        <v>0</v>
      </c>
    </row>
    <row r="1092" spans="1:9" ht="15.75" thickBot="1" x14ac:dyDescent="0.3">
      <c r="B1092" s="20"/>
      <c r="C1092" s="21"/>
      <c r="D1092" s="22"/>
      <c r="E1092" s="23"/>
      <c r="F1092" s="23"/>
      <c r="G1092" s="24"/>
    </row>
    <row r="1093" spans="1:9" x14ac:dyDescent="0.25">
      <c r="A1093" s="2" t="s">
        <v>507</v>
      </c>
      <c r="B1093" s="6"/>
      <c r="C1093" s="6" t="s">
        <v>1689</v>
      </c>
      <c r="D1093" s="6"/>
      <c r="E1093" s="6" t="s">
        <v>1686</v>
      </c>
      <c r="F1093" s="6" t="s">
        <v>6</v>
      </c>
      <c r="G1093" s="6" t="s">
        <v>1687</v>
      </c>
      <c r="H1093" s="7" t="s">
        <v>1699</v>
      </c>
    </row>
    <row r="1094" spans="1:9" x14ac:dyDescent="0.25">
      <c r="A1094" s="26" t="s">
        <v>1404</v>
      </c>
      <c r="B1094" s="36"/>
      <c r="C1094" s="37">
        <v>2</v>
      </c>
      <c r="D1094" s="36"/>
      <c r="E1094" s="27" t="s">
        <v>1678</v>
      </c>
      <c r="F1094" s="32"/>
      <c r="G1094" s="53">
        <v>38.044793950730202</v>
      </c>
      <c r="H1094" s="30">
        <f>G1094*F1094</f>
        <v>0</v>
      </c>
      <c r="I1094" s="25"/>
    </row>
    <row r="1095" spans="1:9" x14ac:dyDescent="0.25">
      <c r="A1095" s="26" t="s">
        <v>1405</v>
      </c>
      <c r="B1095" s="36"/>
      <c r="C1095" s="37">
        <v>2</v>
      </c>
      <c r="D1095" s="36"/>
      <c r="E1095" s="27" t="s">
        <v>1679</v>
      </c>
      <c r="F1095" s="32"/>
      <c r="G1095" s="53">
        <v>66.4261300453378</v>
      </c>
      <c r="H1095" s="30">
        <f t="shared" ref="H1095:H1158" si="17">G1095*F1095</f>
        <v>0</v>
      </c>
      <c r="I1095" s="25"/>
    </row>
    <row r="1096" spans="1:9" x14ac:dyDescent="0.25">
      <c r="A1096" s="26" t="s">
        <v>1406</v>
      </c>
      <c r="B1096" s="36"/>
      <c r="C1096" s="37">
        <v>2</v>
      </c>
      <c r="D1096" s="36"/>
      <c r="E1096" s="27" t="s">
        <v>1680</v>
      </c>
      <c r="F1096" s="32"/>
      <c r="G1096" s="53">
        <v>55.116314732135599</v>
      </c>
      <c r="H1096" s="30">
        <f t="shared" si="17"/>
        <v>0</v>
      </c>
      <c r="I1096" s="25"/>
    </row>
    <row r="1097" spans="1:9" x14ac:dyDescent="0.25">
      <c r="A1097" s="26" t="s">
        <v>1407</v>
      </c>
      <c r="B1097" s="36"/>
      <c r="C1097" s="37">
        <v>2</v>
      </c>
      <c r="D1097" s="36"/>
      <c r="E1097" s="27" t="s">
        <v>1681</v>
      </c>
      <c r="F1097" s="32"/>
      <c r="G1097" s="53">
        <v>41.703996280563501</v>
      </c>
      <c r="H1097" s="30">
        <f t="shared" si="17"/>
        <v>0</v>
      </c>
      <c r="I1097" s="25"/>
    </row>
    <row r="1098" spans="1:9" x14ac:dyDescent="0.25">
      <c r="A1098" s="26" t="s">
        <v>1408</v>
      </c>
      <c r="B1098" s="36"/>
      <c r="C1098" s="37">
        <v>2</v>
      </c>
      <c r="D1098" s="36"/>
      <c r="E1098" s="27" t="s">
        <v>1682</v>
      </c>
      <c r="F1098" s="32"/>
      <c r="G1098" s="53">
        <v>39.078284017466302</v>
      </c>
      <c r="H1098" s="30">
        <f t="shared" si="17"/>
        <v>0</v>
      </c>
      <c r="I1098" s="25"/>
    </row>
    <row r="1099" spans="1:9" x14ac:dyDescent="0.25">
      <c r="A1099" s="26" t="s">
        <v>1409</v>
      </c>
      <c r="B1099" s="36"/>
      <c r="C1099" s="37">
        <v>2</v>
      </c>
      <c r="D1099" s="36"/>
      <c r="E1099" s="27" t="s">
        <v>1683</v>
      </c>
      <c r="F1099" s="32"/>
      <c r="G1099" s="53">
        <v>44.631066404371303</v>
      </c>
      <c r="H1099" s="30">
        <f t="shared" si="17"/>
        <v>0</v>
      </c>
      <c r="I1099" s="25"/>
    </row>
    <row r="1100" spans="1:9" x14ac:dyDescent="0.25">
      <c r="A1100" s="26" t="s">
        <v>1410</v>
      </c>
      <c r="B1100" s="36"/>
      <c r="C1100" s="37">
        <v>2</v>
      </c>
      <c r="D1100" s="36"/>
      <c r="E1100" s="27" t="s">
        <v>1684</v>
      </c>
      <c r="F1100" s="32"/>
      <c r="G1100" s="53">
        <v>49.395989359940899</v>
      </c>
      <c r="H1100" s="30">
        <f t="shared" si="17"/>
        <v>0</v>
      </c>
      <c r="I1100" s="25"/>
    </row>
    <row r="1101" spans="1:9" x14ac:dyDescent="0.25">
      <c r="A1101" s="26" t="s">
        <v>1411</v>
      </c>
      <c r="B1101" s="36"/>
      <c r="C1101" s="37">
        <v>2</v>
      </c>
      <c r="D1101" s="36"/>
      <c r="E1101" s="27" t="s">
        <v>1685</v>
      </c>
      <c r="F1101" s="32"/>
      <c r="G1101" s="53">
        <v>39.514980055338697</v>
      </c>
      <c r="H1101" s="30">
        <f t="shared" si="17"/>
        <v>0</v>
      </c>
      <c r="I1101" s="25"/>
    </row>
    <row r="1102" spans="1:9" x14ac:dyDescent="0.25">
      <c r="A1102" s="26" t="s">
        <v>1412</v>
      </c>
      <c r="B1102" s="36"/>
      <c r="C1102" s="37">
        <v>3</v>
      </c>
      <c r="D1102" s="36"/>
      <c r="E1102" s="27" t="s">
        <v>1678</v>
      </c>
      <c r="F1102" s="32"/>
      <c r="G1102" s="53">
        <v>25.363195967153501</v>
      </c>
      <c r="H1102" s="30">
        <f t="shared" si="17"/>
        <v>0</v>
      </c>
      <c r="I1102" s="25"/>
    </row>
    <row r="1103" spans="1:9" x14ac:dyDescent="0.25">
      <c r="A1103" s="26" t="s">
        <v>1413</v>
      </c>
      <c r="B1103" s="36"/>
      <c r="C1103" s="37">
        <v>3</v>
      </c>
      <c r="D1103" s="36"/>
      <c r="E1103" s="27" t="s">
        <v>1679</v>
      </c>
      <c r="F1103" s="32"/>
      <c r="G1103" s="53">
        <v>44.284086696891897</v>
      </c>
      <c r="H1103" s="30">
        <f t="shared" si="17"/>
        <v>0</v>
      </c>
      <c r="I1103" s="25"/>
    </row>
    <row r="1104" spans="1:9" x14ac:dyDescent="0.25">
      <c r="A1104" s="26" t="s">
        <v>1414</v>
      </c>
      <c r="B1104" s="36"/>
      <c r="C1104" s="37">
        <v>3</v>
      </c>
      <c r="D1104" s="36"/>
      <c r="E1104" s="27" t="s">
        <v>1680</v>
      </c>
      <c r="F1104" s="32"/>
      <c r="G1104" s="53">
        <v>36.744209821423702</v>
      </c>
      <c r="H1104" s="30">
        <f t="shared" si="17"/>
        <v>0</v>
      </c>
      <c r="I1104" s="25"/>
    </row>
    <row r="1105" spans="1:9" x14ac:dyDescent="0.25">
      <c r="A1105" s="26" t="s">
        <v>1415</v>
      </c>
      <c r="B1105" s="36"/>
      <c r="C1105" s="37">
        <v>3</v>
      </c>
      <c r="D1105" s="36"/>
      <c r="E1105" s="27" t="s">
        <v>1681</v>
      </c>
      <c r="F1105" s="32"/>
      <c r="G1105" s="53">
        <v>27.8026641870423</v>
      </c>
      <c r="H1105" s="30">
        <f t="shared" si="17"/>
        <v>0</v>
      </c>
      <c r="I1105" s="25"/>
    </row>
    <row r="1106" spans="1:9" x14ac:dyDescent="0.25">
      <c r="A1106" s="26" t="s">
        <v>1416</v>
      </c>
      <c r="B1106" s="36"/>
      <c r="C1106" s="37">
        <v>3</v>
      </c>
      <c r="D1106" s="36"/>
      <c r="E1106" s="27" t="s">
        <v>1682</v>
      </c>
      <c r="F1106" s="32"/>
      <c r="G1106" s="53">
        <v>26.052189344977599</v>
      </c>
      <c r="H1106" s="30">
        <f t="shared" si="17"/>
        <v>0</v>
      </c>
      <c r="I1106" s="25"/>
    </row>
    <row r="1107" spans="1:9" x14ac:dyDescent="0.25">
      <c r="A1107" s="26" t="s">
        <v>1417</v>
      </c>
      <c r="B1107" s="36"/>
      <c r="C1107" s="37">
        <v>3</v>
      </c>
      <c r="D1107" s="36"/>
      <c r="E1107" s="27" t="s">
        <v>1683</v>
      </c>
      <c r="F1107" s="32"/>
      <c r="G1107" s="53">
        <v>29.754044269581001</v>
      </c>
      <c r="H1107" s="30">
        <f t="shared" si="17"/>
        <v>0</v>
      </c>
      <c r="I1107" s="25"/>
    </row>
    <row r="1108" spans="1:9" x14ac:dyDescent="0.25">
      <c r="A1108" s="26" t="s">
        <v>1418</v>
      </c>
      <c r="B1108" s="36"/>
      <c r="C1108" s="37">
        <v>3</v>
      </c>
      <c r="D1108" s="36"/>
      <c r="E1108" s="27" t="s">
        <v>1684</v>
      </c>
      <c r="F1108" s="32"/>
      <c r="G1108" s="53">
        <v>32.930659573293902</v>
      </c>
      <c r="H1108" s="30">
        <f t="shared" si="17"/>
        <v>0</v>
      </c>
      <c r="I1108" s="25"/>
    </row>
    <row r="1109" spans="1:9" x14ac:dyDescent="0.25">
      <c r="A1109" s="26" t="s">
        <v>1419</v>
      </c>
      <c r="B1109" s="36"/>
      <c r="C1109" s="37">
        <v>3</v>
      </c>
      <c r="D1109" s="36"/>
      <c r="E1109" s="27" t="s">
        <v>1685</v>
      </c>
      <c r="F1109" s="32"/>
      <c r="G1109" s="53">
        <v>26.3433200368925</v>
      </c>
      <c r="H1109" s="30">
        <f t="shared" si="17"/>
        <v>0</v>
      </c>
      <c r="I1109" s="25"/>
    </row>
    <row r="1110" spans="1:9" x14ac:dyDescent="0.25">
      <c r="A1110" s="26" t="s">
        <v>1420</v>
      </c>
      <c r="B1110" s="36"/>
      <c r="C1110" s="37">
        <v>4</v>
      </c>
      <c r="D1110" s="36"/>
      <c r="E1110" s="27" t="s">
        <v>1678</v>
      </c>
      <c r="F1110" s="32"/>
      <c r="G1110" s="53">
        <v>19.022396975365101</v>
      </c>
      <c r="H1110" s="30">
        <f t="shared" si="17"/>
        <v>0</v>
      </c>
      <c r="I1110" s="25"/>
    </row>
    <row r="1111" spans="1:9" x14ac:dyDescent="0.25">
      <c r="A1111" s="26" t="s">
        <v>1421</v>
      </c>
      <c r="B1111" s="36"/>
      <c r="C1111" s="37">
        <v>4</v>
      </c>
      <c r="D1111" s="36"/>
      <c r="E1111" s="27" t="s">
        <v>1679</v>
      </c>
      <c r="F1111" s="32"/>
      <c r="G1111" s="53">
        <v>33.213065022668999</v>
      </c>
      <c r="H1111" s="30">
        <f t="shared" si="17"/>
        <v>0</v>
      </c>
      <c r="I1111" s="25"/>
    </row>
    <row r="1112" spans="1:9" x14ac:dyDescent="0.25">
      <c r="A1112" s="26" t="s">
        <v>1422</v>
      </c>
      <c r="B1112" s="36"/>
      <c r="C1112" s="37">
        <v>4</v>
      </c>
      <c r="D1112" s="36"/>
      <c r="E1112" s="27" t="s">
        <v>1680</v>
      </c>
      <c r="F1112" s="32"/>
      <c r="G1112" s="53">
        <v>27.5581573660677</v>
      </c>
      <c r="H1112" s="30">
        <f t="shared" si="17"/>
        <v>0</v>
      </c>
      <c r="I1112" s="25"/>
    </row>
    <row r="1113" spans="1:9" x14ac:dyDescent="0.25">
      <c r="A1113" s="26" t="s">
        <v>1423</v>
      </c>
      <c r="B1113" s="36"/>
      <c r="C1113" s="37">
        <v>4</v>
      </c>
      <c r="D1113" s="36"/>
      <c r="E1113" s="27" t="s">
        <v>1681</v>
      </c>
      <c r="F1113" s="32"/>
      <c r="G1113" s="53">
        <v>20.8519981402818</v>
      </c>
      <c r="H1113" s="30">
        <f t="shared" si="17"/>
        <v>0</v>
      </c>
      <c r="I1113" s="25"/>
    </row>
    <row r="1114" spans="1:9" x14ac:dyDescent="0.25">
      <c r="A1114" s="26" t="s">
        <v>1424</v>
      </c>
      <c r="B1114" s="36"/>
      <c r="C1114" s="37">
        <v>4</v>
      </c>
      <c r="D1114" s="36"/>
      <c r="E1114" s="27" t="s">
        <v>1682</v>
      </c>
      <c r="F1114" s="32"/>
      <c r="G1114" s="53">
        <v>19.539142008733201</v>
      </c>
      <c r="H1114" s="30">
        <f t="shared" si="17"/>
        <v>0</v>
      </c>
      <c r="I1114" s="25"/>
    </row>
    <row r="1115" spans="1:9" x14ac:dyDescent="0.25">
      <c r="A1115" s="26" t="s">
        <v>1425</v>
      </c>
      <c r="B1115" s="36"/>
      <c r="C1115" s="37">
        <v>4</v>
      </c>
      <c r="D1115" s="36"/>
      <c r="E1115" s="27" t="s">
        <v>1683</v>
      </c>
      <c r="F1115" s="32"/>
      <c r="G1115" s="53">
        <v>22.315533202185701</v>
      </c>
      <c r="H1115" s="30">
        <f t="shared" si="17"/>
        <v>0</v>
      </c>
      <c r="I1115" s="25"/>
    </row>
    <row r="1116" spans="1:9" x14ac:dyDescent="0.25">
      <c r="A1116" s="26" t="s">
        <v>1426</v>
      </c>
      <c r="B1116" s="36"/>
      <c r="C1116" s="37">
        <v>4</v>
      </c>
      <c r="D1116" s="36"/>
      <c r="E1116" s="27" t="s">
        <v>1684</v>
      </c>
      <c r="F1116" s="32"/>
      <c r="G1116" s="53">
        <v>24.6979946799704</v>
      </c>
      <c r="H1116" s="30">
        <f t="shared" si="17"/>
        <v>0</v>
      </c>
      <c r="I1116" s="25"/>
    </row>
    <row r="1117" spans="1:9" x14ac:dyDescent="0.25">
      <c r="A1117" s="26" t="s">
        <v>1427</v>
      </c>
      <c r="B1117" s="36"/>
      <c r="C1117" s="37">
        <v>4</v>
      </c>
      <c r="D1117" s="36"/>
      <c r="E1117" s="27" t="s">
        <v>1685</v>
      </c>
      <c r="F1117" s="32"/>
      <c r="G1117" s="53">
        <v>19.757490027669402</v>
      </c>
      <c r="H1117" s="30">
        <f t="shared" si="17"/>
        <v>0</v>
      </c>
      <c r="I1117" s="25"/>
    </row>
    <row r="1118" spans="1:9" x14ac:dyDescent="0.25">
      <c r="A1118" s="26" t="s">
        <v>1428</v>
      </c>
      <c r="B1118" s="36"/>
      <c r="C1118" s="37">
        <v>5</v>
      </c>
      <c r="D1118" s="36"/>
      <c r="E1118" s="27" t="s">
        <v>1678</v>
      </c>
      <c r="F1118" s="32"/>
      <c r="G1118" s="53">
        <v>15.217917580292101</v>
      </c>
      <c r="H1118" s="30">
        <f t="shared" si="17"/>
        <v>0</v>
      </c>
      <c r="I1118" s="25"/>
    </row>
    <row r="1119" spans="1:9" x14ac:dyDescent="0.25">
      <c r="A1119" s="26" t="s">
        <v>1429</v>
      </c>
      <c r="B1119" s="36"/>
      <c r="C1119" s="37">
        <v>5</v>
      </c>
      <c r="D1119" s="36"/>
      <c r="E1119" s="27" t="s">
        <v>1679</v>
      </c>
      <c r="F1119" s="32"/>
      <c r="G1119" s="53">
        <v>26.5704520181352</v>
      </c>
      <c r="H1119" s="30">
        <f t="shared" si="17"/>
        <v>0</v>
      </c>
      <c r="I1119" s="25"/>
    </row>
    <row r="1120" spans="1:9" x14ac:dyDescent="0.25">
      <c r="A1120" s="26" t="s">
        <v>1430</v>
      </c>
      <c r="B1120" s="36"/>
      <c r="C1120" s="37">
        <v>5</v>
      </c>
      <c r="D1120" s="36"/>
      <c r="E1120" s="27" t="s">
        <v>1680</v>
      </c>
      <c r="F1120" s="32"/>
      <c r="G1120" s="53">
        <v>22.046525892854302</v>
      </c>
      <c r="H1120" s="30">
        <f t="shared" si="17"/>
        <v>0</v>
      </c>
      <c r="I1120" s="25"/>
    </row>
    <row r="1121" spans="1:9" x14ac:dyDescent="0.25">
      <c r="A1121" s="26" t="s">
        <v>1431</v>
      </c>
      <c r="B1121" s="36"/>
      <c r="C1121" s="37">
        <v>5</v>
      </c>
      <c r="D1121" s="36"/>
      <c r="E1121" s="27" t="s">
        <v>1681</v>
      </c>
      <c r="F1121" s="32"/>
      <c r="G1121" s="53">
        <v>16.681598512225399</v>
      </c>
      <c r="H1121" s="30">
        <f t="shared" si="17"/>
        <v>0</v>
      </c>
      <c r="I1121" s="25"/>
    </row>
    <row r="1122" spans="1:9" x14ac:dyDescent="0.25">
      <c r="A1122" s="26" t="s">
        <v>1432</v>
      </c>
      <c r="B1122" s="36"/>
      <c r="C1122" s="37">
        <v>5</v>
      </c>
      <c r="D1122" s="36"/>
      <c r="E1122" s="27" t="s">
        <v>1682</v>
      </c>
      <c r="F1122" s="32"/>
      <c r="G1122" s="53">
        <v>15.631313606986501</v>
      </c>
      <c r="H1122" s="30">
        <f t="shared" si="17"/>
        <v>0</v>
      </c>
      <c r="I1122" s="25"/>
    </row>
    <row r="1123" spans="1:9" x14ac:dyDescent="0.25">
      <c r="A1123" s="26" t="s">
        <v>1433</v>
      </c>
      <c r="B1123" s="36"/>
      <c r="C1123" s="37">
        <v>5</v>
      </c>
      <c r="D1123" s="36"/>
      <c r="E1123" s="27" t="s">
        <v>1683</v>
      </c>
      <c r="F1123" s="32"/>
      <c r="G1123" s="53">
        <v>17.852426561748601</v>
      </c>
      <c r="H1123" s="30">
        <f t="shared" si="17"/>
        <v>0</v>
      </c>
      <c r="I1123" s="25"/>
    </row>
    <row r="1124" spans="1:9" x14ac:dyDescent="0.25">
      <c r="A1124" s="26" t="s">
        <v>1434</v>
      </c>
      <c r="B1124" s="36"/>
      <c r="C1124" s="37">
        <v>5</v>
      </c>
      <c r="D1124" s="36"/>
      <c r="E1124" s="27" t="s">
        <v>1684</v>
      </c>
      <c r="F1124" s="32"/>
      <c r="G1124" s="53">
        <v>19.758395743976401</v>
      </c>
      <c r="H1124" s="30">
        <f t="shared" si="17"/>
        <v>0</v>
      </c>
      <c r="I1124" s="25"/>
    </row>
    <row r="1125" spans="1:9" x14ac:dyDescent="0.25">
      <c r="A1125" s="26" t="s">
        <v>1435</v>
      </c>
      <c r="B1125" s="36"/>
      <c r="C1125" s="37">
        <v>5</v>
      </c>
      <c r="D1125" s="36"/>
      <c r="E1125" s="27" t="s">
        <v>1685</v>
      </c>
      <c r="F1125" s="32"/>
      <c r="G1125" s="53">
        <v>15.805992022135401</v>
      </c>
      <c r="H1125" s="30">
        <f t="shared" si="17"/>
        <v>0</v>
      </c>
      <c r="I1125" s="25"/>
    </row>
    <row r="1126" spans="1:9" x14ac:dyDescent="0.25">
      <c r="A1126" s="26" t="s">
        <v>1436</v>
      </c>
      <c r="B1126" s="36"/>
      <c r="C1126" s="37">
        <v>6</v>
      </c>
      <c r="D1126" s="36"/>
      <c r="E1126" s="27" t="s">
        <v>1678</v>
      </c>
      <c r="F1126" s="32"/>
      <c r="G1126" s="53">
        <v>12.681597983576699</v>
      </c>
      <c r="H1126" s="30">
        <f t="shared" si="17"/>
        <v>0</v>
      </c>
      <c r="I1126" s="25"/>
    </row>
    <row r="1127" spans="1:9" x14ac:dyDescent="0.25">
      <c r="A1127" s="26" t="s">
        <v>1437</v>
      </c>
      <c r="B1127" s="36"/>
      <c r="C1127" s="37">
        <v>6</v>
      </c>
      <c r="D1127" s="36"/>
      <c r="E1127" s="27" t="s">
        <v>1679</v>
      </c>
      <c r="F1127" s="32"/>
      <c r="G1127" s="53">
        <v>22.142043348445998</v>
      </c>
      <c r="H1127" s="30">
        <f t="shared" si="17"/>
        <v>0</v>
      </c>
      <c r="I1127" s="25"/>
    </row>
    <row r="1128" spans="1:9" x14ac:dyDescent="0.25">
      <c r="A1128" s="26" t="s">
        <v>1438</v>
      </c>
      <c r="B1128" s="36"/>
      <c r="C1128" s="37">
        <v>6</v>
      </c>
      <c r="D1128" s="36"/>
      <c r="E1128" s="27" t="s">
        <v>1680</v>
      </c>
      <c r="F1128" s="32"/>
      <c r="G1128" s="53">
        <v>18.372104910711901</v>
      </c>
      <c r="H1128" s="30">
        <f t="shared" si="17"/>
        <v>0</v>
      </c>
      <c r="I1128" s="25"/>
    </row>
    <row r="1129" spans="1:9" x14ac:dyDescent="0.25">
      <c r="A1129" s="26" t="s">
        <v>1439</v>
      </c>
      <c r="B1129" s="36"/>
      <c r="C1129" s="37">
        <v>6</v>
      </c>
      <c r="D1129" s="36"/>
      <c r="E1129" s="27" t="s">
        <v>1681</v>
      </c>
      <c r="F1129" s="32"/>
      <c r="G1129" s="53">
        <v>13.9013320935212</v>
      </c>
      <c r="H1129" s="30">
        <f t="shared" si="17"/>
        <v>0</v>
      </c>
      <c r="I1129" s="25"/>
    </row>
    <row r="1130" spans="1:9" x14ac:dyDescent="0.25">
      <c r="A1130" s="26" t="s">
        <v>1440</v>
      </c>
      <c r="B1130" s="36"/>
      <c r="C1130" s="37">
        <v>6</v>
      </c>
      <c r="D1130" s="36"/>
      <c r="E1130" s="27" t="s">
        <v>1682</v>
      </c>
      <c r="F1130" s="32"/>
      <c r="G1130" s="53">
        <v>13.0260946724887</v>
      </c>
      <c r="H1130" s="30">
        <f t="shared" si="17"/>
        <v>0</v>
      </c>
      <c r="I1130" s="25"/>
    </row>
    <row r="1131" spans="1:9" x14ac:dyDescent="0.25">
      <c r="A1131" s="26" t="s">
        <v>1441</v>
      </c>
      <c r="B1131" s="36"/>
      <c r="C1131" s="37">
        <v>6</v>
      </c>
      <c r="D1131" s="36"/>
      <c r="E1131" s="27" t="s">
        <v>1683</v>
      </c>
      <c r="F1131" s="32"/>
      <c r="G1131" s="53">
        <v>14.877022134790501</v>
      </c>
      <c r="H1131" s="30">
        <f t="shared" si="17"/>
        <v>0</v>
      </c>
      <c r="I1131" s="25"/>
    </row>
    <row r="1132" spans="1:9" x14ac:dyDescent="0.25">
      <c r="A1132" s="26" t="s">
        <v>1442</v>
      </c>
      <c r="B1132" s="36"/>
      <c r="C1132" s="37">
        <v>6</v>
      </c>
      <c r="D1132" s="36"/>
      <c r="E1132" s="27" t="s">
        <v>1684</v>
      </c>
      <c r="F1132" s="32"/>
      <c r="G1132" s="53">
        <v>16.465329786647001</v>
      </c>
      <c r="H1132" s="30">
        <f t="shared" si="17"/>
        <v>0</v>
      </c>
      <c r="I1132" s="25"/>
    </row>
    <row r="1133" spans="1:9" x14ac:dyDescent="0.25">
      <c r="A1133" s="26" t="s">
        <v>1443</v>
      </c>
      <c r="B1133" s="36"/>
      <c r="C1133" s="37">
        <v>6</v>
      </c>
      <c r="D1133" s="36"/>
      <c r="E1133" s="27" t="s">
        <v>1685</v>
      </c>
      <c r="F1133" s="32"/>
      <c r="G1133" s="53">
        <v>13.1716600184462</v>
      </c>
      <c r="H1133" s="30">
        <f t="shared" si="17"/>
        <v>0</v>
      </c>
      <c r="I1133" s="25"/>
    </row>
    <row r="1134" spans="1:9" x14ac:dyDescent="0.25">
      <c r="A1134" s="26" t="s">
        <v>1444</v>
      </c>
      <c r="B1134" s="36"/>
      <c r="C1134" s="37">
        <v>7</v>
      </c>
      <c r="D1134" s="36"/>
      <c r="E1134" s="27" t="s">
        <v>1678</v>
      </c>
      <c r="F1134" s="32"/>
      <c r="G1134" s="53">
        <v>10.869941128780001</v>
      </c>
      <c r="H1134" s="30">
        <f t="shared" si="17"/>
        <v>0</v>
      </c>
      <c r="I1134" s="25"/>
    </row>
    <row r="1135" spans="1:9" x14ac:dyDescent="0.25">
      <c r="A1135" s="26" t="s">
        <v>1445</v>
      </c>
      <c r="B1135" s="36"/>
      <c r="C1135" s="37">
        <v>7</v>
      </c>
      <c r="D1135" s="36"/>
      <c r="E1135" s="27" t="s">
        <v>1679</v>
      </c>
      <c r="F1135" s="32"/>
      <c r="G1135" s="53">
        <v>18.978894298667999</v>
      </c>
      <c r="H1135" s="30">
        <f t="shared" si="17"/>
        <v>0</v>
      </c>
      <c r="I1135" s="25"/>
    </row>
    <row r="1136" spans="1:9" x14ac:dyDescent="0.25">
      <c r="A1136" s="26" t="s">
        <v>1446</v>
      </c>
      <c r="B1136" s="36"/>
      <c r="C1136" s="37">
        <v>7</v>
      </c>
      <c r="D1136" s="36"/>
      <c r="E1136" s="27" t="s">
        <v>1680</v>
      </c>
      <c r="F1136" s="32"/>
      <c r="G1136" s="53">
        <v>15.7475184948958</v>
      </c>
      <c r="H1136" s="30">
        <f t="shared" si="17"/>
        <v>0</v>
      </c>
      <c r="I1136" s="25"/>
    </row>
    <row r="1137" spans="1:9" x14ac:dyDescent="0.25">
      <c r="A1137" s="26" t="s">
        <v>1447</v>
      </c>
      <c r="B1137" s="36"/>
      <c r="C1137" s="37">
        <v>7</v>
      </c>
      <c r="D1137" s="36"/>
      <c r="E1137" s="27" t="s">
        <v>1681</v>
      </c>
      <c r="F1137" s="32"/>
      <c r="G1137" s="53">
        <v>11.9154275087324</v>
      </c>
      <c r="H1137" s="30">
        <f t="shared" si="17"/>
        <v>0</v>
      </c>
      <c r="I1137" s="25"/>
    </row>
    <row r="1138" spans="1:9" x14ac:dyDescent="0.25">
      <c r="A1138" s="26" t="s">
        <v>1448</v>
      </c>
      <c r="B1138" s="36"/>
      <c r="C1138" s="37">
        <v>7</v>
      </c>
      <c r="D1138" s="36"/>
      <c r="E1138" s="27" t="s">
        <v>1682</v>
      </c>
      <c r="F1138" s="32"/>
      <c r="G1138" s="53">
        <v>11.165224004990399</v>
      </c>
      <c r="H1138" s="30">
        <f t="shared" si="17"/>
        <v>0</v>
      </c>
      <c r="I1138" s="25"/>
    </row>
    <row r="1139" spans="1:9" x14ac:dyDescent="0.25">
      <c r="A1139" s="26" t="s">
        <v>1449</v>
      </c>
      <c r="B1139" s="36"/>
      <c r="C1139" s="37">
        <v>7</v>
      </c>
      <c r="D1139" s="36"/>
      <c r="E1139" s="27" t="s">
        <v>1683</v>
      </c>
      <c r="F1139" s="32"/>
      <c r="G1139" s="53">
        <v>12.7517332583919</v>
      </c>
      <c r="H1139" s="30">
        <f t="shared" si="17"/>
        <v>0</v>
      </c>
      <c r="I1139" s="25"/>
    </row>
    <row r="1140" spans="1:9" x14ac:dyDescent="0.25">
      <c r="A1140" s="26" t="s">
        <v>1450</v>
      </c>
      <c r="B1140" s="36"/>
      <c r="C1140" s="37">
        <v>7</v>
      </c>
      <c r="D1140" s="36"/>
      <c r="E1140" s="27" t="s">
        <v>1684</v>
      </c>
      <c r="F1140" s="32"/>
      <c r="G1140" s="53">
        <v>14.113139817125999</v>
      </c>
      <c r="H1140" s="30">
        <f t="shared" si="17"/>
        <v>0</v>
      </c>
      <c r="I1140" s="25"/>
    </row>
    <row r="1141" spans="1:9" x14ac:dyDescent="0.25">
      <c r="A1141" s="26" t="s">
        <v>1451</v>
      </c>
      <c r="B1141" s="36"/>
      <c r="C1141" s="37">
        <v>7</v>
      </c>
      <c r="D1141" s="36"/>
      <c r="E1141" s="27" t="s">
        <v>1685</v>
      </c>
      <c r="F1141" s="32"/>
      <c r="G1141" s="53">
        <v>11.289994301525301</v>
      </c>
      <c r="H1141" s="30">
        <f t="shared" si="17"/>
        <v>0</v>
      </c>
      <c r="I1141" s="25"/>
    </row>
    <row r="1142" spans="1:9" x14ac:dyDescent="0.25">
      <c r="A1142" s="26" t="s">
        <v>1452</v>
      </c>
      <c r="B1142" s="36"/>
      <c r="C1142" s="37">
        <v>8</v>
      </c>
      <c r="D1142" s="36"/>
      <c r="E1142" s="27" t="s">
        <v>1678</v>
      </c>
      <c r="F1142" s="32"/>
      <c r="G1142" s="53">
        <v>9.5111984876825399</v>
      </c>
      <c r="H1142" s="30">
        <f t="shared" si="17"/>
        <v>0</v>
      </c>
      <c r="I1142" s="25"/>
    </row>
    <row r="1143" spans="1:9" x14ac:dyDescent="0.25">
      <c r="A1143" s="26" t="s">
        <v>1453</v>
      </c>
      <c r="B1143" s="36"/>
      <c r="C1143" s="37">
        <v>8</v>
      </c>
      <c r="D1143" s="36"/>
      <c r="E1143" s="27" t="s">
        <v>1679</v>
      </c>
      <c r="F1143" s="32"/>
      <c r="G1143" s="53">
        <v>16.6065325113345</v>
      </c>
      <c r="H1143" s="30">
        <f t="shared" si="17"/>
        <v>0</v>
      </c>
      <c r="I1143" s="25"/>
    </row>
    <row r="1144" spans="1:9" x14ac:dyDescent="0.25">
      <c r="A1144" s="26" t="s">
        <v>1454</v>
      </c>
      <c r="B1144" s="36"/>
      <c r="C1144" s="37">
        <v>8</v>
      </c>
      <c r="D1144" s="36"/>
      <c r="E1144" s="27" t="s">
        <v>1680</v>
      </c>
      <c r="F1144" s="32"/>
      <c r="G1144" s="53">
        <v>13.7790786830339</v>
      </c>
      <c r="H1144" s="30">
        <f t="shared" si="17"/>
        <v>0</v>
      </c>
      <c r="I1144" s="25"/>
    </row>
    <row r="1145" spans="1:9" x14ac:dyDescent="0.25">
      <c r="A1145" s="26" t="s">
        <v>1455</v>
      </c>
      <c r="B1145" s="36"/>
      <c r="C1145" s="37">
        <v>8</v>
      </c>
      <c r="D1145" s="36"/>
      <c r="E1145" s="27" t="s">
        <v>1681</v>
      </c>
      <c r="F1145" s="32"/>
      <c r="G1145" s="53">
        <v>10.4259990701409</v>
      </c>
      <c r="H1145" s="30">
        <f t="shared" si="17"/>
        <v>0</v>
      </c>
      <c r="I1145" s="25"/>
    </row>
    <row r="1146" spans="1:9" x14ac:dyDescent="0.25">
      <c r="A1146" s="26" t="s">
        <v>1456</v>
      </c>
      <c r="B1146" s="36"/>
      <c r="C1146" s="37">
        <v>8</v>
      </c>
      <c r="D1146" s="36"/>
      <c r="E1146" s="27" t="s">
        <v>1682</v>
      </c>
      <c r="F1146" s="32"/>
      <c r="G1146" s="53">
        <v>9.7695710043666004</v>
      </c>
      <c r="H1146" s="30">
        <f t="shared" si="17"/>
        <v>0</v>
      </c>
      <c r="I1146" s="25"/>
    </row>
    <row r="1147" spans="1:9" x14ac:dyDescent="0.25">
      <c r="A1147" s="26" t="s">
        <v>1457</v>
      </c>
      <c r="B1147" s="36"/>
      <c r="C1147" s="37">
        <v>8</v>
      </c>
      <c r="D1147" s="36"/>
      <c r="E1147" s="27" t="s">
        <v>1683</v>
      </c>
      <c r="F1147" s="32"/>
      <c r="G1147" s="53">
        <v>11.157766601092799</v>
      </c>
      <c r="H1147" s="30">
        <f t="shared" si="17"/>
        <v>0</v>
      </c>
      <c r="I1147" s="25"/>
    </row>
    <row r="1148" spans="1:9" x14ac:dyDescent="0.25">
      <c r="A1148" s="26" t="s">
        <v>1458</v>
      </c>
      <c r="B1148" s="36"/>
      <c r="C1148" s="37">
        <v>8</v>
      </c>
      <c r="D1148" s="36"/>
      <c r="E1148" s="27" t="s">
        <v>1684</v>
      </c>
      <c r="F1148" s="32"/>
      <c r="G1148" s="53">
        <v>12.348997339985299</v>
      </c>
      <c r="H1148" s="30">
        <f t="shared" si="17"/>
        <v>0</v>
      </c>
      <c r="I1148" s="25"/>
    </row>
    <row r="1149" spans="1:9" x14ac:dyDescent="0.25">
      <c r="A1149" s="26" t="s">
        <v>1459</v>
      </c>
      <c r="B1149" s="36"/>
      <c r="C1149" s="37">
        <v>8</v>
      </c>
      <c r="D1149" s="36"/>
      <c r="E1149" s="27" t="s">
        <v>1685</v>
      </c>
      <c r="F1149" s="32"/>
      <c r="G1149" s="53">
        <v>9.8787450138346706</v>
      </c>
      <c r="H1149" s="30">
        <f t="shared" si="17"/>
        <v>0</v>
      </c>
      <c r="I1149" s="25"/>
    </row>
    <row r="1150" spans="1:9" x14ac:dyDescent="0.25">
      <c r="A1150" s="26" t="s">
        <v>1460</v>
      </c>
      <c r="B1150" s="36"/>
      <c r="C1150" s="37">
        <v>9</v>
      </c>
      <c r="D1150" s="36"/>
      <c r="E1150" s="27" t="s">
        <v>1678</v>
      </c>
      <c r="F1150" s="32"/>
      <c r="G1150" s="53">
        <v>8.4543986557178208</v>
      </c>
      <c r="H1150" s="30">
        <f t="shared" si="17"/>
        <v>0</v>
      </c>
      <c r="I1150" s="25"/>
    </row>
    <row r="1151" spans="1:9" x14ac:dyDescent="0.25">
      <c r="A1151" s="26" t="s">
        <v>1461</v>
      </c>
      <c r="B1151" s="36"/>
      <c r="C1151" s="37">
        <v>9</v>
      </c>
      <c r="D1151" s="36"/>
      <c r="E1151" s="27" t="s">
        <v>1679</v>
      </c>
      <c r="F1151" s="32"/>
      <c r="G1151" s="53">
        <v>14.7613622322973</v>
      </c>
      <c r="H1151" s="30">
        <f t="shared" si="17"/>
        <v>0</v>
      </c>
      <c r="I1151" s="25"/>
    </row>
    <row r="1152" spans="1:9" x14ac:dyDescent="0.25">
      <c r="A1152" s="26" t="s">
        <v>1462</v>
      </c>
      <c r="B1152" s="36"/>
      <c r="C1152" s="37">
        <v>9</v>
      </c>
      <c r="D1152" s="36"/>
      <c r="E1152" s="27" t="s">
        <v>1680</v>
      </c>
      <c r="F1152" s="32"/>
      <c r="G1152" s="53">
        <v>12.248069940474601</v>
      </c>
      <c r="H1152" s="30">
        <f t="shared" si="17"/>
        <v>0</v>
      </c>
      <c r="I1152" s="25"/>
    </row>
    <row r="1153" spans="1:9" x14ac:dyDescent="0.25">
      <c r="A1153" s="26" t="s">
        <v>1463</v>
      </c>
      <c r="B1153" s="36"/>
      <c r="C1153" s="37">
        <v>9</v>
      </c>
      <c r="D1153" s="36"/>
      <c r="E1153" s="27" t="s">
        <v>1681</v>
      </c>
      <c r="F1153" s="32"/>
      <c r="G1153" s="53">
        <v>9.2675547290141207</v>
      </c>
      <c r="H1153" s="30">
        <f t="shared" si="17"/>
        <v>0</v>
      </c>
      <c r="I1153" s="25"/>
    </row>
    <row r="1154" spans="1:9" x14ac:dyDescent="0.25">
      <c r="A1154" s="26" t="s">
        <v>1464</v>
      </c>
      <c r="B1154" s="36"/>
      <c r="C1154" s="37">
        <v>9</v>
      </c>
      <c r="D1154" s="36"/>
      <c r="E1154" s="27" t="s">
        <v>1682</v>
      </c>
      <c r="F1154" s="32"/>
      <c r="G1154" s="53">
        <v>8.6840631149925294</v>
      </c>
      <c r="H1154" s="30">
        <f t="shared" si="17"/>
        <v>0</v>
      </c>
      <c r="I1154" s="25"/>
    </row>
    <row r="1155" spans="1:9" x14ac:dyDescent="0.25">
      <c r="A1155" s="26" t="s">
        <v>1465</v>
      </c>
      <c r="B1155" s="36"/>
      <c r="C1155" s="37">
        <v>9</v>
      </c>
      <c r="D1155" s="36"/>
      <c r="E1155" s="27" t="s">
        <v>1683</v>
      </c>
      <c r="F1155" s="32"/>
      <c r="G1155" s="53">
        <v>9.9180147565269703</v>
      </c>
      <c r="H1155" s="30">
        <f t="shared" si="17"/>
        <v>0</v>
      </c>
      <c r="I1155" s="25"/>
    </row>
    <row r="1156" spans="1:9" x14ac:dyDescent="0.25">
      <c r="A1156" s="26" t="s">
        <v>1466</v>
      </c>
      <c r="B1156" s="36"/>
      <c r="C1156" s="37">
        <v>9</v>
      </c>
      <c r="D1156" s="36"/>
      <c r="E1156" s="27" t="s">
        <v>1684</v>
      </c>
      <c r="F1156" s="32"/>
      <c r="G1156" s="53">
        <v>10.976886524431301</v>
      </c>
      <c r="H1156" s="30">
        <f t="shared" si="17"/>
        <v>0</v>
      </c>
      <c r="I1156" s="25"/>
    </row>
    <row r="1157" spans="1:9" x14ac:dyDescent="0.25">
      <c r="A1157" s="26" t="s">
        <v>1467</v>
      </c>
      <c r="B1157" s="36"/>
      <c r="C1157" s="37">
        <v>9</v>
      </c>
      <c r="D1157" s="36"/>
      <c r="E1157" s="27" t="s">
        <v>1685</v>
      </c>
      <c r="F1157" s="32"/>
      <c r="G1157" s="53">
        <v>8.7811066789641607</v>
      </c>
      <c r="H1157" s="30">
        <f t="shared" si="17"/>
        <v>0</v>
      </c>
      <c r="I1157" s="25"/>
    </row>
    <row r="1158" spans="1:9" x14ac:dyDescent="0.25">
      <c r="A1158" s="26" t="s">
        <v>1468</v>
      </c>
      <c r="B1158" s="36"/>
      <c r="C1158" s="37">
        <v>10</v>
      </c>
      <c r="D1158" s="36"/>
      <c r="E1158" s="27" t="s">
        <v>1678</v>
      </c>
      <c r="F1158" s="32"/>
      <c r="G1158" s="53">
        <v>7.6089587901460298</v>
      </c>
      <c r="H1158" s="30">
        <f t="shared" si="17"/>
        <v>0</v>
      </c>
      <c r="I1158" s="25"/>
    </row>
    <row r="1159" spans="1:9" x14ac:dyDescent="0.25">
      <c r="A1159" s="26" t="s">
        <v>1469</v>
      </c>
      <c r="B1159" s="36"/>
      <c r="C1159" s="37">
        <v>10</v>
      </c>
      <c r="D1159" s="36"/>
      <c r="E1159" s="27" t="s">
        <v>1679</v>
      </c>
      <c r="F1159" s="32"/>
      <c r="G1159" s="53">
        <v>13.2852260090676</v>
      </c>
      <c r="H1159" s="30">
        <f t="shared" ref="H1159:H1165" si="18">G1159*F1159</f>
        <v>0</v>
      </c>
      <c r="I1159" s="25"/>
    </row>
    <row r="1160" spans="1:9" x14ac:dyDescent="0.25">
      <c r="A1160" s="26" t="s">
        <v>1470</v>
      </c>
      <c r="B1160" s="36"/>
      <c r="C1160" s="37">
        <v>10</v>
      </c>
      <c r="D1160" s="36"/>
      <c r="E1160" s="27" t="s">
        <v>1680</v>
      </c>
      <c r="F1160" s="32"/>
      <c r="G1160" s="53">
        <v>11.023262946427099</v>
      </c>
      <c r="H1160" s="30">
        <f t="shared" si="18"/>
        <v>0</v>
      </c>
      <c r="I1160" s="25"/>
    </row>
    <row r="1161" spans="1:9" x14ac:dyDescent="0.25">
      <c r="A1161" s="26" t="s">
        <v>1471</v>
      </c>
      <c r="B1161" s="36"/>
      <c r="C1161" s="37">
        <v>10</v>
      </c>
      <c r="D1161" s="36"/>
      <c r="E1161" s="27" t="s">
        <v>1681</v>
      </c>
      <c r="F1161" s="32"/>
      <c r="G1161" s="53">
        <v>8.3407992561127102</v>
      </c>
      <c r="H1161" s="30">
        <f t="shared" si="18"/>
        <v>0</v>
      </c>
      <c r="I1161" s="25"/>
    </row>
    <row r="1162" spans="1:9" x14ac:dyDescent="0.25">
      <c r="A1162" s="26" t="s">
        <v>1472</v>
      </c>
      <c r="B1162" s="36"/>
      <c r="C1162" s="37">
        <v>10</v>
      </c>
      <c r="D1162" s="36"/>
      <c r="E1162" s="27" t="s">
        <v>1682</v>
      </c>
      <c r="F1162" s="32"/>
      <c r="G1162" s="53">
        <v>7.8156568034932796</v>
      </c>
      <c r="H1162" s="30">
        <f t="shared" si="18"/>
        <v>0</v>
      </c>
      <c r="I1162" s="25"/>
    </row>
    <row r="1163" spans="1:9" x14ac:dyDescent="0.25">
      <c r="A1163" s="26" t="s">
        <v>1473</v>
      </c>
      <c r="B1163" s="36"/>
      <c r="C1163" s="37">
        <v>10</v>
      </c>
      <c r="D1163" s="36"/>
      <c r="E1163" s="27" t="s">
        <v>1683</v>
      </c>
      <c r="F1163" s="32"/>
      <c r="G1163" s="53">
        <v>8.9262132808742702</v>
      </c>
      <c r="H1163" s="30">
        <f t="shared" si="18"/>
        <v>0</v>
      </c>
      <c r="I1163" s="25"/>
    </row>
    <row r="1164" spans="1:9" x14ac:dyDescent="0.25">
      <c r="A1164" s="26" t="s">
        <v>1474</v>
      </c>
      <c r="B1164" s="36"/>
      <c r="C1164" s="37">
        <v>10</v>
      </c>
      <c r="D1164" s="36"/>
      <c r="E1164" s="27" t="s">
        <v>1684</v>
      </c>
      <c r="F1164" s="32"/>
      <c r="G1164" s="53">
        <v>9.8791978719881808</v>
      </c>
      <c r="H1164" s="30">
        <f t="shared" si="18"/>
        <v>0</v>
      </c>
      <c r="I1164" s="25"/>
    </row>
    <row r="1165" spans="1:9" ht="15.75" thickBot="1" x14ac:dyDescent="0.3">
      <c r="A1165" s="28" t="s">
        <v>1475</v>
      </c>
      <c r="B1165" s="38"/>
      <c r="C1165" s="39">
        <v>10</v>
      </c>
      <c r="D1165" s="38"/>
      <c r="E1165" s="29" t="s">
        <v>1685</v>
      </c>
      <c r="F1165" s="40"/>
      <c r="G1165" s="55">
        <v>7.9029960110677404</v>
      </c>
      <c r="H1165" s="31">
        <f t="shared" si="18"/>
        <v>0</v>
      </c>
      <c r="I1165" s="25"/>
    </row>
    <row r="1166" spans="1:9" ht="15.75" thickBot="1" x14ac:dyDescent="0.3">
      <c r="B1166" s="20"/>
      <c r="C1166" s="21"/>
      <c r="D1166" s="22"/>
      <c r="E1166" s="23"/>
      <c r="F1166" s="23"/>
      <c r="G1166" s="24"/>
    </row>
    <row r="1167" spans="1:9" ht="15.75" thickBot="1" x14ac:dyDescent="0.3">
      <c r="A1167" s="41" t="s">
        <v>26</v>
      </c>
      <c r="B1167" s="35" t="s">
        <v>1690</v>
      </c>
      <c r="C1167" s="35"/>
      <c r="D1167" s="35"/>
      <c r="E1167" s="35"/>
      <c r="F1167" s="35">
        <f>SUM(F1094:F1165)</f>
        <v>0</v>
      </c>
      <c r="G1167" s="79">
        <f>SUMPRODUCT($F$1094:$F$1165,G$1094:G$1165)</f>
        <v>0</v>
      </c>
    </row>
    <row r="1168" spans="1:9" ht="15.75" thickBot="1" x14ac:dyDescent="0.3">
      <c r="B1168" s="20"/>
      <c r="C1168" s="21"/>
      <c r="D1168" s="22"/>
      <c r="E1168" s="23"/>
      <c r="F1168" s="23"/>
      <c r="G1168" s="24"/>
    </row>
    <row r="1169" spans="1:8" x14ac:dyDescent="0.25">
      <c r="A1169" s="2" t="s">
        <v>507</v>
      </c>
      <c r="B1169" s="6"/>
      <c r="C1169" s="6"/>
      <c r="D1169" s="6" t="s">
        <v>5</v>
      </c>
      <c r="E1169" s="6"/>
      <c r="F1169" s="6" t="s">
        <v>6</v>
      </c>
      <c r="G1169" s="6" t="s">
        <v>1687</v>
      </c>
      <c r="H1169" s="7" t="s">
        <v>1699</v>
      </c>
    </row>
    <row r="1170" spans="1:8" x14ac:dyDescent="0.25">
      <c r="A1170" s="26" t="s">
        <v>1476</v>
      </c>
      <c r="B1170" s="27"/>
      <c r="C1170" s="27"/>
      <c r="D1170" s="27" t="s">
        <v>1602</v>
      </c>
      <c r="E1170" s="27"/>
      <c r="F1170" s="32"/>
      <c r="G1170" s="53">
        <v>203.31460202339201</v>
      </c>
      <c r="H1170" s="30">
        <f>G1170*F1170</f>
        <v>0</v>
      </c>
    </row>
    <row r="1171" spans="1:8" x14ac:dyDescent="0.25">
      <c r="A1171" s="26" t="s">
        <v>1477</v>
      </c>
      <c r="B1171" s="27"/>
      <c r="C1171" s="27"/>
      <c r="D1171" s="27" t="s">
        <v>1603</v>
      </c>
      <c r="E1171" s="27"/>
      <c r="F1171" s="32"/>
      <c r="G1171" s="53">
        <v>261.56114326651903</v>
      </c>
      <c r="H1171" s="30">
        <f t="shared" ref="H1171:H1204" si="19">G1171*F1171</f>
        <v>0</v>
      </c>
    </row>
    <row r="1172" spans="1:8" x14ac:dyDescent="0.25">
      <c r="A1172" s="26" t="s">
        <v>1478</v>
      </c>
      <c r="B1172" s="27"/>
      <c r="C1172" s="27"/>
      <c r="D1172" s="27" t="s">
        <v>1604</v>
      </c>
      <c r="E1172" s="27"/>
      <c r="F1172" s="32"/>
      <c r="G1172" s="53">
        <v>277.70348683839399</v>
      </c>
      <c r="H1172" s="30">
        <f t="shared" si="19"/>
        <v>0</v>
      </c>
    </row>
    <row r="1173" spans="1:8" x14ac:dyDescent="0.25">
      <c r="A1173" s="26" t="s">
        <v>1479</v>
      </c>
      <c r="B1173" s="27"/>
      <c r="C1173" s="27"/>
      <c r="D1173" s="27" t="s">
        <v>1605</v>
      </c>
      <c r="E1173" s="27"/>
      <c r="F1173" s="32"/>
      <c r="G1173" s="53">
        <v>313.25925001409797</v>
      </c>
      <c r="H1173" s="30">
        <f t="shared" si="19"/>
        <v>0</v>
      </c>
    </row>
    <row r="1174" spans="1:8" x14ac:dyDescent="0.25">
      <c r="A1174" s="26" t="s">
        <v>1480</v>
      </c>
      <c r="B1174" s="27"/>
      <c r="C1174" s="27"/>
      <c r="D1174" s="27" t="s">
        <v>1606</v>
      </c>
      <c r="E1174" s="27"/>
      <c r="F1174" s="32"/>
      <c r="G1174" s="53">
        <v>235.591566544399</v>
      </c>
      <c r="H1174" s="30">
        <f t="shared" si="19"/>
        <v>0</v>
      </c>
    </row>
    <row r="1175" spans="1:8" x14ac:dyDescent="0.25">
      <c r="A1175" s="26" t="s">
        <v>1481</v>
      </c>
      <c r="B1175" s="27"/>
      <c r="C1175" s="27"/>
      <c r="D1175" s="27" t="s">
        <v>1607</v>
      </c>
      <c r="E1175" s="27"/>
      <c r="F1175" s="32"/>
      <c r="G1175" s="53">
        <v>270.33467184686901</v>
      </c>
      <c r="H1175" s="30">
        <f t="shared" si="19"/>
        <v>0</v>
      </c>
    </row>
    <row r="1176" spans="1:8" x14ac:dyDescent="0.25">
      <c r="A1176" s="26" t="s">
        <v>1482</v>
      </c>
      <c r="B1176" s="27"/>
      <c r="C1176" s="27"/>
      <c r="D1176" s="27" t="s">
        <v>1608</v>
      </c>
      <c r="E1176" s="27"/>
      <c r="F1176" s="32"/>
      <c r="G1176" s="53">
        <v>286.47701541874397</v>
      </c>
      <c r="H1176" s="30">
        <f t="shared" si="19"/>
        <v>0</v>
      </c>
    </row>
    <row r="1177" spans="1:8" x14ac:dyDescent="0.25">
      <c r="A1177" s="26" t="s">
        <v>1483</v>
      </c>
      <c r="B1177" s="27"/>
      <c r="C1177" s="27"/>
      <c r="D1177" s="27" t="s">
        <v>1609</v>
      </c>
      <c r="E1177" s="27"/>
      <c r="F1177" s="32"/>
      <c r="G1177" s="53">
        <v>322.03277859444802</v>
      </c>
      <c r="H1177" s="30">
        <f t="shared" si="19"/>
        <v>0</v>
      </c>
    </row>
    <row r="1178" spans="1:8" x14ac:dyDescent="0.25">
      <c r="A1178" s="26" t="s">
        <v>1484</v>
      </c>
      <c r="B1178" s="27"/>
      <c r="C1178" s="27"/>
      <c r="D1178" s="27" t="s">
        <v>1610</v>
      </c>
      <c r="E1178" s="27"/>
      <c r="F1178" s="32"/>
      <c r="G1178" s="53">
        <v>313.35189907720701</v>
      </c>
      <c r="H1178" s="30">
        <f t="shared" si="19"/>
        <v>0</v>
      </c>
    </row>
    <row r="1179" spans="1:8" x14ac:dyDescent="0.25">
      <c r="A1179" s="26" t="s">
        <v>1485</v>
      </c>
      <c r="B1179" s="27"/>
      <c r="C1179" s="27"/>
      <c r="D1179" s="27" t="s">
        <v>1611</v>
      </c>
      <c r="E1179" s="27"/>
      <c r="F1179" s="32"/>
      <c r="G1179" s="53">
        <v>340.37566176427998</v>
      </c>
      <c r="H1179" s="30">
        <f t="shared" si="19"/>
        <v>0</v>
      </c>
    </row>
    <row r="1180" spans="1:8" x14ac:dyDescent="0.25">
      <c r="A1180" s="26" t="s">
        <v>1486</v>
      </c>
      <c r="B1180" s="27"/>
      <c r="C1180" s="27"/>
      <c r="D1180" s="27" t="s">
        <v>1612</v>
      </c>
      <c r="E1180" s="27"/>
      <c r="F1180" s="32"/>
      <c r="G1180" s="53">
        <v>356.518005336155</v>
      </c>
      <c r="H1180" s="30">
        <f t="shared" si="19"/>
        <v>0</v>
      </c>
    </row>
    <row r="1181" spans="1:8" x14ac:dyDescent="0.25">
      <c r="A1181" s="26" t="s">
        <v>1487</v>
      </c>
      <c r="B1181" s="27"/>
      <c r="C1181" s="27"/>
      <c r="D1181" s="27" t="s">
        <v>1613</v>
      </c>
      <c r="E1181" s="27"/>
      <c r="F1181" s="32"/>
      <c r="G1181" s="53">
        <v>392.07376851185899</v>
      </c>
      <c r="H1181" s="30">
        <f t="shared" si="19"/>
        <v>0</v>
      </c>
    </row>
    <row r="1182" spans="1:8" x14ac:dyDescent="0.25">
      <c r="A1182" s="26" t="s">
        <v>1488</v>
      </c>
      <c r="B1182" s="27"/>
      <c r="C1182" s="27"/>
      <c r="D1182" s="27" t="s">
        <v>1614</v>
      </c>
      <c r="E1182" s="27"/>
      <c r="F1182" s="32"/>
      <c r="G1182" s="53">
        <v>349.72257618728003</v>
      </c>
      <c r="H1182" s="30">
        <f t="shared" si="19"/>
        <v>0</v>
      </c>
    </row>
    <row r="1183" spans="1:8" x14ac:dyDescent="0.25">
      <c r="A1183" s="26" t="s">
        <v>1489</v>
      </c>
      <c r="B1183" s="27"/>
      <c r="C1183" s="27"/>
      <c r="D1183" s="27" t="s">
        <v>1615</v>
      </c>
      <c r="E1183" s="27"/>
      <c r="F1183" s="32"/>
      <c r="G1183" s="53">
        <v>384.06785231086002</v>
      </c>
      <c r="H1183" s="30">
        <f t="shared" si="19"/>
        <v>0</v>
      </c>
    </row>
    <row r="1184" spans="1:8" x14ac:dyDescent="0.25">
      <c r="A1184" s="26" t="s">
        <v>1490</v>
      </c>
      <c r="B1184" s="27"/>
      <c r="C1184" s="27"/>
      <c r="D1184" s="27" t="s">
        <v>1616</v>
      </c>
      <c r="E1184" s="27"/>
      <c r="F1184" s="32"/>
      <c r="G1184" s="53">
        <v>400.21019588273498</v>
      </c>
      <c r="H1184" s="30">
        <f t="shared" si="19"/>
        <v>0</v>
      </c>
    </row>
    <row r="1185" spans="1:8" x14ac:dyDescent="0.25">
      <c r="A1185" s="26" t="s">
        <v>1491</v>
      </c>
      <c r="B1185" s="27"/>
      <c r="C1185" s="27"/>
      <c r="D1185" s="27" t="s">
        <v>1617</v>
      </c>
      <c r="E1185" s="27"/>
      <c r="F1185" s="32"/>
      <c r="G1185" s="53">
        <v>435.76595905843902</v>
      </c>
      <c r="H1185" s="30">
        <f t="shared" si="19"/>
        <v>0</v>
      </c>
    </row>
    <row r="1186" spans="1:8" x14ac:dyDescent="0.25">
      <c r="A1186" s="26" t="s">
        <v>1492</v>
      </c>
      <c r="B1186" s="27"/>
      <c r="C1186" s="27"/>
      <c r="D1186" s="27" t="s">
        <v>1618</v>
      </c>
      <c r="E1186" s="27"/>
      <c r="F1186" s="32"/>
      <c r="G1186" s="53">
        <v>415.36297912619398</v>
      </c>
      <c r="H1186" s="30">
        <f t="shared" si="19"/>
        <v>0</v>
      </c>
    </row>
    <row r="1187" spans="1:8" x14ac:dyDescent="0.25">
      <c r="A1187" s="26" t="s">
        <v>1493</v>
      </c>
      <c r="B1187" s="27"/>
      <c r="C1187" s="27"/>
      <c r="D1187" s="27" t="s">
        <v>1619</v>
      </c>
      <c r="E1187" s="27"/>
      <c r="F1187" s="32"/>
      <c r="G1187" s="53">
        <v>446.62456174893401</v>
      </c>
      <c r="H1187" s="30">
        <f t="shared" si="19"/>
        <v>0</v>
      </c>
    </row>
    <row r="1188" spans="1:8" x14ac:dyDescent="0.25">
      <c r="A1188" s="26" t="s">
        <v>1494</v>
      </c>
      <c r="B1188" s="27"/>
      <c r="C1188" s="27"/>
      <c r="D1188" s="27" t="s">
        <v>1620</v>
      </c>
      <c r="E1188" s="27"/>
      <c r="F1188" s="32"/>
      <c r="G1188" s="53">
        <v>462.76690532080897</v>
      </c>
      <c r="H1188" s="30">
        <f t="shared" si="19"/>
        <v>0</v>
      </c>
    </row>
    <row r="1189" spans="1:8" x14ac:dyDescent="0.25">
      <c r="A1189" s="26" t="s">
        <v>1495</v>
      </c>
      <c r="B1189" s="27"/>
      <c r="C1189" s="27"/>
      <c r="D1189" s="27" t="s">
        <v>1621</v>
      </c>
      <c r="E1189" s="27"/>
      <c r="F1189" s="32"/>
      <c r="G1189" s="53">
        <v>498.32266849651302</v>
      </c>
      <c r="H1189" s="30">
        <f t="shared" si="19"/>
        <v>0</v>
      </c>
    </row>
    <row r="1190" spans="1:8" x14ac:dyDescent="0.25">
      <c r="A1190" s="26" t="s">
        <v>1496</v>
      </c>
      <c r="B1190" s="27"/>
      <c r="C1190" s="27"/>
      <c r="D1190" s="27" t="s">
        <v>1622</v>
      </c>
      <c r="E1190" s="27"/>
      <c r="F1190" s="32"/>
      <c r="G1190" s="53">
        <v>509.66287632298599</v>
      </c>
      <c r="H1190" s="30">
        <f t="shared" si="19"/>
        <v>0</v>
      </c>
    </row>
    <row r="1191" spans="1:8" x14ac:dyDescent="0.25">
      <c r="A1191" s="26" t="s">
        <v>1497</v>
      </c>
      <c r="B1191" s="27"/>
      <c r="C1191" s="27"/>
      <c r="D1191" s="27" t="s">
        <v>1623</v>
      </c>
      <c r="E1191" s="27"/>
      <c r="F1191" s="32"/>
      <c r="G1191" s="53">
        <v>533.87163836093202</v>
      </c>
      <c r="H1191" s="30">
        <f t="shared" si="19"/>
        <v>0</v>
      </c>
    </row>
    <row r="1192" spans="1:8" x14ac:dyDescent="0.25">
      <c r="A1192" s="26" t="s">
        <v>1498</v>
      </c>
      <c r="B1192" s="27"/>
      <c r="C1192" s="27"/>
      <c r="D1192" s="27" t="s">
        <v>1624</v>
      </c>
      <c r="E1192" s="27"/>
      <c r="F1192" s="32"/>
      <c r="G1192" s="53">
        <v>550.01398193280704</v>
      </c>
      <c r="H1192" s="30">
        <f t="shared" si="19"/>
        <v>0</v>
      </c>
    </row>
    <row r="1193" spans="1:8" x14ac:dyDescent="0.25">
      <c r="A1193" s="26" t="s">
        <v>1499</v>
      </c>
      <c r="B1193" s="27"/>
      <c r="C1193" s="27"/>
      <c r="D1193" s="27" t="s">
        <v>1625</v>
      </c>
      <c r="E1193" s="27"/>
      <c r="F1193" s="32"/>
      <c r="G1193" s="53">
        <v>585.56974510851103</v>
      </c>
      <c r="H1193" s="30">
        <f t="shared" si="19"/>
        <v>0</v>
      </c>
    </row>
    <row r="1194" spans="1:8" x14ac:dyDescent="0.25">
      <c r="A1194" s="26" t="s">
        <v>1500</v>
      </c>
      <c r="B1194" s="27"/>
      <c r="C1194" s="27"/>
      <c r="D1194" s="27" t="s">
        <v>1626</v>
      </c>
      <c r="E1194" s="27"/>
      <c r="F1194" s="32"/>
      <c r="G1194" s="53">
        <v>625.02843092748401</v>
      </c>
      <c r="H1194" s="30">
        <f t="shared" si="19"/>
        <v>0</v>
      </c>
    </row>
    <row r="1195" spans="1:8" x14ac:dyDescent="0.25">
      <c r="A1195" s="26" t="s">
        <v>1501</v>
      </c>
      <c r="B1195" s="27"/>
      <c r="C1195" s="27"/>
      <c r="D1195" s="27" t="s">
        <v>1627</v>
      </c>
      <c r="E1195" s="27"/>
      <c r="F1195" s="32"/>
      <c r="G1195" s="53">
        <v>642.99041849047103</v>
      </c>
      <c r="H1195" s="30">
        <f t="shared" si="19"/>
        <v>0</v>
      </c>
    </row>
    <row r="1196" spans="1:8" x14ac:dyDescent="0.25">
      <c r="A1196" s="26" t="s">
        <v>1502</v>
      </c>
      <c r="B1196" s="27"/>
      <c r="C1196" s="27"/>
      <c r="D1196" s="27" t="s">
        <v>1628</v>
      </c>
      <c r="E1196" s="27"/>
      <c r="F1196" s="32"/>
      <c r="G1196" s="53">
        <v>659.13276206234605</v>
      </c>
      <c r="H1196" s="30">
        <f t="shared" si="19"/>
        <v>0</v>
      </c>
    </row>
    <row r="1197" spans="1:8" x14ac:dyDescent="0.25">
      <c r="A1197" s="26" t="s">
        <v>1503</v>
      </c>
      <c r="B1197" s="27"/>
      <c r="C1197" s="27"/>
      <c r="D1197" s="27" t="s">
        <v>1629</v>
      </c>
      <c r="E1197" s="27"/>
      <c r="F1197" s="32"/>
      <c r="G1197" s="53">
        <v>694.68852523804901</v>
      </c>
      <c r="H1197" s="30">
        <f t="shared" si="19"/>
        <v>0</v>
      </c>
    </row>
    <row r="1198" spans="1:8" x14ac:dyDescent="0.25">
      <c r="A1198" s="26" t="s">
        <v>1504</v>
      </c>
      <c r="B1198" s="27"/>
      <c r="C1198" s="27"/>
      <c r="D1198" s="27" t="s">
        <v>1630</v>
      </c>
      <c r="E1198" s="27"/>
      <c r="F1198" s="32"/>
      <c r="G1198" s="53">
        <v>592.08328434688406</v>
      </c>
      <c r="H1198" s="30">
        <f t="shared" si="19"/>
        <v>0</v>
      </c>
    </row>
    <row r="1199" spans="1:8" x14ac:dyDescent="0.25">
      <c r="A1199" s="26" t="s">
        <v>1505</v>
      </c>
      <c r="B1199" s="27"/>
      <c r="C1199" s="27"/>
      <c r="D1199" s="27" t="s">
        <v>1631</v>
      </c>
      <c r="E1199" s="27"/>
      <c r="F1199" s="32"/>
      <c r="G1199" s="53">
        <v>378.86213288699201</v>
      </c>
      <c r="H1199" s="30">
        <f t="shared" si="19"/>
        <v>0</v>
      </c>
    </row>
    <row r="1200" spans="1:8" x14ac:dyDescent="0.25">
      <c r="A1200" s="26" t="s">
        <v>1581</v>
      </c>
      <c r="B1200" s="27"/>
      <c r="C1200" s="27"/>
      <c r="D1200" s="27" t="s">
        <v>1638</v>
      </c>
      <c r="E1200" s="27"/>
      <c r="F1200" s="32"/>
      <c r="G1200" s="53">
        <v>349.72257618728003</v>
      </c>
      <c r="H1200" s="30">
        <f t="shared" si="19"/>
        <v>0</v>
      </c>
    </row>
    <row r="1201" spans="1:8" x14ac:dyDescent="0.25">
      <c r="A1201" s="26" t="s">
        <v>1582</v>
      </c>
      <c r="B1201" s="27"/>
      <c r="C1201" s="27"/>
      <c r="D1201" s="27" t="s">
        <v>1639</v>
      </c>
      <c r="E1201" s="27"/>
      <c r="F1201" s="32"/>
      <c r="G1201" s="53">
        <v>415.36297912619398</v>
      </c>
      <c r="H1201" s="30">
        <f t="shared" si="19"/>
        <v>0</v>
      </c>
    </row>
    <row r="1202" spans="1:8" x14ac:dyDescent="0.25">
      <c r="A1202" s="26" t="s">
        <v>1583</v>
      </c>
      <c r="B1202" s="27"/>
      <c r="C1202" s="27"/>
      <c r="D1202" s="27" t="s">
        <v>1640</v>
      </c>
      <c r="E1202" s="27"/>
      <c r="F1202" s="32"/>
      <c r="G1202" s="53">
        <v>509.66287632298599</v>
      </c>
      <c r="H1202" s="30">
        <f t="shared" si="19"/>
        <v>0</v>
      </c>
    </row>
    <row r="1203" spans="1:8" x14ac:dyDescent="0.25">
      <c r="A1203" s="26" t="s">
        <v>1584</v>
      </c>
      <c r="B1203" s="27"/>
      <c r="C1203" s="27"/>
      <c r="D1203" s="27" t="s">
        <v>1641</v>
      </c>
      <c r="E1203" s="27"/>
      <c r="F1203" s="32"/>
      <c r="G1203" s="53">
        <v>625.02843092748401</v>
      </c>
      <c r="H1203" s="30">
        <f t="shared" si="19"/>
        <v>0</v>
      </c>
    </row>
    <row r="1204" spans="1:8" ht="15.75" thickBot="1" x14ac:dyDescent="0.3">
      <c r="A1204" s="28" t="s">
        <v>1585</v>
      </c>
      <c r="B1204" s="29"/>
      <c r="C1204" s="29"/>
      <c r="D1204" s="29" t="s">
        <v>1642</v>
      </c>
      <c r="E1204" s="29"/>
      <c r="F1204" s="40"/>
      <c r="G1204" s="55">
        <v>592.08328434688406</v>
      </c>
      <c r="H1204" s="31">
        <f t="shared" si="19"/>
        <v>0</v>
      </c>
    </row>
    <row r="1205" spans="1:8" ht="15.75" thickBot="1" x14ac:dyDescent="0.3">
      <c r="B1205" s="20"/>
      <c r="C1205" s="21"/>
      <c r="D1205" s="22"/>
      <c r="E1205" s="23"/>
      <c r="F1205" s="23"/>
      <c r="G1205" s="24"/>
    </row>
    <row r="1206" spans="1:8" ht="15.75" thickBot="1" x14ac:dyDescent="0.3">
      <c r="A1206" s="41" t="s">
        <v>26</v>
      </c>
      <c r="B1206" s="35" t="s">
        <v>504</v>
      </c>
      <c r="C1206" s="35"/>
      <c r="D1206" s="35"/>
      <c r="E1206" s="35"/>
      <c r="F1206" s="35">
        <f>SUM(F1170:F1204)</f>
        <v>0</v>
      </c>
      <c r="G1206" s="79">
        <f>SUMPRODUCT($F$1170:$F$1204,G$1170:G$1204)</f>
        <v>0</v>
      </c>
    </row>
    <row r="1207" spans="1:8" ht="15.75" thickBot="1" x14ac:dyDescent="0.3">
      <c r="B1207" s="20"/>
      <c r="C1207" s="21"/>
      <c r="D1207" s="22"/>
      <c r="E1207" s="23"/>
      <c r="F1207" s="23"/>
      <c r="G1207" s="24"/>
    </row>
    <row r="1208" spans="1:8" x14ac:dyDescent="0.25">
      <c r="A1208" s="2" t="s">
        <v>507</v>
      </c>
      <c r="B1208" s="6"/>
      <c r="C1208" s="6"/>
      <c r="D1208" s="6" t="s">
        <v>5</v>
      </c>
      <c r="E1208" s="6"/>
      <c r="F1208" s="6" t="s">
        <v>6</v>
      </c>
      <c r="G1208" s="6" t="s">
        <v>1687</v>
      </c>
      <c r="H1208" s="7" t="s">
        <v>1699</v>
      </c>
    </row>
    <row r="1209" spans="1:8" x14ac:dyDescent="0.25">
      <c r="A1209" s="26" t="s">
        <v>1718</v>
      </c>
      <c r="B1209" s="27"/>
      <c r="C1209" s="27"/>
      <c r="D1209" s="27" t="s">
        <v>1717</v>
      </c>
      <c r="E1209" s="27"/>
      <c r="F1209" s="32"/>
      <c r="G1209" s="62">
        <v>0</v>
      </c>
      <c r="H1209" s="30">
        <f>G1209*F1209</f>
        <v>0</v>
      </c>
    </row>
    <row r="1210" spans="1:8" x14ac:dyDescent="0.25">
      <c r="A1210" s="26" t="s">
        <v>1506</v>
      </c>
      <c r="B1210" s="27"/>
      <c r="C1210" s="27"/>
      <c r="D1210" s="27" t="s">
        <v>1632</v>
      </c>
      <c r="E1210" s="27"/>
      <c r="F1210" s="32"/>
      <c r="G1210" s="53">
        <v>206.74</v>
      </c>
      <c r="H1210" s="30">
        <f t="shared" ref="H1210:H1236" si="20">G1210*F1210</f>
        <v>0</v>
      </c>
    </row>
    <row r="1211" spans="1:8" x14ac:dyDescent="0.25">
      <c r="A1211" s="26" t="s">
        <v>1507</v>
      </c>
      <c r="B1211" s="27"/>
      <c r="C1211" s="27"/>
      <c r="D1211" s="27" t="s">
        <v>1633</v>
      </c>
      <c r="E1211" s="27"/>
      <c r="F1211" s="32"/>
      <c r="G1211" s="53">
        <v>21.7901559058384</v>
      </c>
      <c r="H1211" s="30">
        <f t="shared" si="20"/>
        <v>0</v>
      </c>
    </row>
    <row r="1212" spans="1:8" x14ac:dyDescent="0.25">
      <c r="A1212" s="26" t="s">
        <v>1508</v>
      </c>
      <c r="B1212" s="27"/>
      <c r="C1212" s="27"/>
      <c r="D1212" s="27" t="s">
        <v>1634</v>
      </c>
      <c r="E1212" s="27"/>
      <c r="F1212" s="32"/>
      <c r="G1212" s="53">
        <v>66.429787475356605</v>
      </c>
      <c r="H1212" s="30">
        <f t="shared" si="20"/>
        <v>0</v>
      </c>
    </row>
    <row r="1213" spans="1:8" x14ac:dyDescent="0.25">
      <c r="A1213" s="26" t="s">
        <v>1509</v>
      </c>
      <c r="B1213" s="27"/>
      <c r="C1213" s="27"/>
      <c r="D1213" s="27" t="s">
        <v>1635</v>
      </c>
      <c r="E1213" s="27"/>
      <c r="F1213" s="32"/>
      <c r="G1213" s="62">
        <v>0</v>
      </c>
      <c r="H1213" s="30">
        <f t="shared" si="20"/>
        <v>0</v>
      </c>
    </row>
    <row r="1214" spans="1:8" x14ac:dyDescent="0.25">
      <c r="A1214" s="26" t="s">
        <v>1510</v>
      </c>
      <c r="B1214" s="27"/>
      <c r="C1214" s="27"/>
      <c r="D1214" s="27" t="s">
        <v>1636</v>
      </c>
      <c r="E1214" s="27"/>
      <c r="F1214" s="32"/>
      <c r="G1214" s="53">
        <v>119.96</v>
      </c>
      <c r="H1214" s="30">
        <f t="shared" si="20"/>
        <v>0</v>
      </c>
    </row>
    <row r="1215" spans="1:8" x14ac:dyDescent="0.25">
      <c r="A1215" s="26" t="s">
        <v>1511</v>
      </c>
      <c r="B1215" s="27"/>
      <c r="C1215" s="27"/>
      <c r="D1215" s="27" t="s">
        <v>1637</v>
      </c>
      <c r="E1215" s="27"/>
      <c r="F1215" s="32"/>
      <c r="G1215" s="53">
        <v>345.04</v>
      </c>
      <c r="H1215" s="30">
        <f t="shared" si="20"/>
        <v>0</v>
      </c>
    </row>
    <row r="1216" spans="1:8" x14ac:dyDescent="0.25">
      <c r="A1216" s="26" t="s">
        <v>1512</v>
      </c>
      <c r="B1216" s="27"/>
      <c r="C1216" s="27"/>
      <c r="D1216" s="27" t="s">
        <v>1703</v>
      </c>
      <c r="E1216" s="27"/>
      <c r="F1216" s="32"/>
      <c r="G1216" s="53">
        <v>92.97</v>
      </c>
      <c r="H1216" s="30">
        <f t="shared" si="20"/>
        <v>0</v>
      </c>
    </row>
    <row r="1217" spans="1:8" x14ac:dyDescent="0.25">
      <c r="A1217" s="26" t="s">
        <v>1513</v>
      </c>
      <c r="B1217" s="27"/>
      <c r="C1217" s="27"/>
      <c r="D1217" s="27" t="s">
        <v>1704</v>
      </c>
      <c r="E1217" s="27"/>
      <c r="F1217" s="32"/>
      <c r="G1217" s="53">
        <v>92.97</v>
      </c>
      <c r="H1217" s="30">
        <f t="shared" si="20"/>
        <v>0</v>
      </c>
    </row>
    <row r="1218" spans="1:8" x14ac:dyDescent="0.25">
      <c r="A1218" s="26" t="s">
        <v>1514</v>
      </c>
      <c r="B1218" s="27"/>
      <c r="C1218" s="27"/>
      <c r="D1218" s="27" t="s">
        <v>1705</v>
      </c>
      <c r="E1218" s="27"/>
      <c r="F1218" s="32"/>
      <c r="G1218" s="53">
        <v>46.47</v>
      </c>
      <c r="H1218" s="30">
        <f t="shared" si="20"/>
        <v>0</v>
      </c>
    </row>
    <row r="1219" spans="1:8" x14ac:dyDescent="0.25">
      <c r="A1219" s="26" t="s">
        <v>1515</v>
      </c>
      <c r="B1219" s="27"/>
      <c r="C1219" s="27"/>
      <c r="D1219" s="27" t="s">
        <v>1706</v>
      </c>
      <c r="E1219" s="27"/>
      <c r="F1219" s="32"/>
      <c r="G1219" s="53">
        <v>46.47</v>
      </c>
      <c r="H1219" s="30">
        <f t="shared" si="20"/>
        <v>0</v>
      </c>
    </row>
    <row r="1220" spans="1:8" x14ac:dyDescent="0.25">
      <c r="A1220" s="26" t="s">
        <v>1516</v>
      </c>
      <c r="B1220" s="27"/>
      <c r="C1220" s="27"/>
      <c r="D1220" s="27" t="s">
        <v>1707</v>
      </c>
      <c r="E1220" s="27"/>
      <c r="F1220" s="32"/>
      <c r="G1220" s="53">
        <v>90.46</v>
      </c>
      <c r="H1220" s="30">
        <f t="shared" si="20"/>
        <v>0</v>
      </c>
    </row>
    <row r="1221" spans="1:8" x14ac:dyDescent="0.25">
      <c r="A1221" s="26" t="s">
        <v>1586</v>
      </c>
      <c r="B1221" s="27"/>
      <c r="C1221" s="27"/>
      <c r="D1221" s="27" t="s">
        <v>1643</v>
      </c>
      <c r="E1221" s="27"/>
      <c r="F1221" s="32"/>
      <c r="G1221" s="62">
        <v>0</v>
      </c>
      <c r="H1221" s="30">
        <f t="shared" si="20"/>
        <v>0</v>
      </c>
    </row>
    <row r="1222" spans="1:8" x14ac:dyDescent="0.25">
      <c r="A1222" s="26" t="s">
        <v>1587</v>
      </c>
      <c r="B1222" s="27"/>
      <c r="C1222" s="27"/>
      <c r="D1222" s="27" t="s">
        <v>1644</v>
      </c>
      <c r="E1222" s="27"/>
      <c r="F1222" s="32"/>
      <c r="G1222" s="62">
        <v>0</v>
      </c>
      <c r="H1222" s="30">
        <f t="shared" si="20"/>
        <v>0</v>
      </c>
    </row>
    <row r="1223" spans="1:8" x14ac:dyDescent="0.25">
      <c r="A1223" s="26" t="s">
        <v>1588</v>
      </c>
      <c r="B1223" s="27"/>
      <c r="C1223" s="27"/>
      <c r="D1223" s="27" t="s">
        <v>1645</v>
      </c>
      <c r="E1223" s="27"/>
      <c r="F1223" s="32"/>
      <c r="G1223" s="62">
        <v>0</v>
      </c>
      <c r="H1223" s="30">
        <f t="shared" si="20"/>
        <v>0</v>
      </c>
    </row>
    <row r="1224" spans="1:8" x14ac:dyDescent="0.25">
      <c r="A1224" s="26" t="s">
        <v>1589</v>
      </c>
      <c r="B1224" s="27"/>
      <c r="C1224" s="27"/>
      <c r="D1224" s="27" t="s">
        <v>1646</v>
      </c>
      <c r="E1224" s="27"/>
      <c r="F1224" s="32"/>
      <c r="G1224" s="62">
        <v>0</v>
      </c>
      <c r="H1224" s="30">
        <f t="shared" si="20"/>
        <v>0</v>
      </c>
    </row>
    <row r="1225" spans="1:8" x14ac:dyDescent="0.25">
      <c r="A1225" s="26" t="s">
        <v>1590</v>
      </c>
      <c r="B1225" s="27"/>
      <c r="C1225" s="27"/>
      <c r="D1225" s="27" t="s">
        <v>1647</v>
      </c>
      <c r="E1225" s="27"/>
      <c r="F1225" s="32"/>
      <c r="G1225" s="62">
        <v>0</v>
      </c>
      <c r="H1225" s="30">
        <f t="shared" si="20"/>
        <v>0</v>
      </c>
    </row>
    <row r="1226" spans="1:8" x14ac:dyDescent="0.25">
      <c r="A1226" s="26" t="s">
        <v>1591</v>
      </c>
      <c r="B1226" s="27"/>
      <c r="C1226" s="27"/>
      <c r="D1226" s="27" t="s">
        <v>1648</v>
      </c>
      <c r="E1226" s="27"/>
      <c r="F1226" s="32"/>
      <c r="G1226" s="62">
        <v>0</v>
      </c>
      <c r="H1226" s="30">
        <f t="shared" si="20"/>
        <v>0</v>
      </c>
    </row>
    <row r="1227" spans="1:8" x14ac:dyDescent="0.25">
      <c r="A1227" s="26" t="s">
        <v>1592</v>
      </c>
      <c r="B1227" s="27"/>
      <c r="C1227" s="27"/>
      <c r="D1227" s="27" t="s">
        <v>1649</v>
      </c>
      <c r="E1227" s="27"/>
      <c r="F1227" s="32"/>
      <c r="G1227" s="62">
        <v>0</v>
      </c>
      <c r="H1227" s="30">
        <f t="shared" si="20"/>
        <v>0</v>
      </c>
    </row>
    <row r="1228" spans="1:8" x14ac:dyDescent="0.25">
      <c r="A1228" s="26" t="s">
        <v>1593</v>
      </c>
      <c r="B1228" s="27"/>
      <c r="C1228" s="27"/>
      <c r="D1228" s="27" t="s">
        <v>1650</v>
      </c>
      <c r="E1228" s="27"/>
      <c r="F1228" s="32"/>
      <c r="G1228" s="62">
        <v>0</v>
      </c>
      <c r="H1228" s="30">
        <f t="shared" si="20"/>
        <v>0</v>
      </c>
    </row>
    <row r="1229" spans="1:8" x14ac:dyDescent="0.25">
      <c r="A1229" s="26" t="s">
        <v>1594</v>
      </c>
      <c r="B1229" s="27"/>
      <c r="C1229" s="27"/>
      <c r="D1229" s="27" t="s">
        <v>1651</v>
      </c>
      <c r="E1229" s="27"/>
      <c r="F1229" s="32"/>
      <c r="G1229" s="62">
        <v>0</v>
      </c>
      <c r="H1229" s="30">
        <f t="shared" si="20"/>
        <v>0</v>
      </c>
    </row>
    <row r="1230" spans="1:8" x14ac:dyDescent="0.25">
      <c r="A1230" s="26" t="s">
        <v>1595</v>
      </c>
      <c r="B1230" s="27"/>
      <c r="C1230" s="27"/>
      <c r="D1230" s="27" t="s">
        <v>1652</v>
      </c>
      <c r="E1230" s="27"/>
      <c r="F1230" s="32"/>
      <c r="G1230" s="62">
        <v>0</v>
      </c>
      <c r="H1230" s="30">
        <f t="shared" si="20"/>
        <v>0</v>
      </c>
    </row>
    <row r="1231" spans="1:8" x14ac:dyDescent="0.25">
      <c r="A1231" s="26" t="s">
        <v>1596</v>
      </c>
      <c r="B1231" s="27"/>
      <c r="C1231" s="27"/>
      <c r="D1231" s="27" t="s">
        <v>1653</v>
      </c>
      <c r="E1231" s="27"/>
      <c r="F1231" s="32"/>
      <c r="G1231" s="53">
        <v>30.211462379480999</v>
      </c>
      <c r="H1231" s="30">
        <f t="shared" si="20"/>
        <v>0</v>
      </c>
    </row>
    <row r="1232" spans="1:8" x14ac:dyDescent="0.25">
      <c r="A1232" s="26" t="s">
        <v>1597</v>
      </c>
      <c r="B1232" s="27"/>
      <c r="C1232" s="27"/>
      <c r="D1232" s="27" t="s">
        <v>1654</v>
      </c>
      <c r="E1232" s="27"/>
      <c r="F1232" s="32"/>
      <c r="G1232" s="53">
        <v>77.900390521391401</v>
      </c>
      <c r="H1232" s="30">
        <f t="shared" si="20"/>
        <v>0</v>
      </c>
    </row>
    <row r="1233" spans="1:8" x14ac:dyDescent="0.25">
      <c r="A1233" s="26" t="s">
        <v>1598</v>
      </c>
      <c r="B1233" s="27"/>
      <c r="C1233" s="27"/>
      <c r="D1233" s="27" t="s">
        <v>1655</v>
      </c>
      <c r="E1233" s="27"/>
      <c r="F1233" s="32"/>
      <c r="G1233" s="53">
        <v>22.76</v>
      </c>
      <c r="H1233" s="30">
        <f t="shared" si="20"/>
        <v>0</v>
      </c>
    </row>
    <row r="1234" spans="1:8" x14ac:dyDescent="0.25">
      <c r="A1234" s="26" t="s">
        <v>1599</v>
      </c>
      <c r="B1234" s="27"/>
      <c r="C1234" s="27"/>
      <c r="D1234" s="27" t="s">
        <v>1656</v>
      </c>
      <c r="E1234" s="27"/>
      <c r="F1234" s="32"/>
      <c r="G1234" s="62">
        <v>0</v>
      </c>
      <c r="H1234" s="30">
        <f t="shared" si="20"/>
        <v>0</v>
      </c>
    </row>
    <row r="1235" spans="1:8" x14ac:dyDescent="0.25">
      <c r="A1235" s="26" t="s">
        <v>1600</v>
      </c>
      <c r="B1235" s="27"/>
      <c r="C1235" s="27"/>
      <c r="D1235" s="27" t="s">
        <v>1657</v>
      </c>
      <c r="E1235" s="27"/>
      <c r="F1235" s="32"/>
      <c r="G1235" s="62">
        <v>0</v>
      </c>
      <c r="H1235" s="30">
        <f t="shared" si="20"/>
        <v>0</v>
      </c>
    </row>
    <row r="1236" spans="1:8" ht="15.75" thickBot="1" x14ac:dyDescent="0.3">
      <c r="A1236" s="28" t="s">
        <v>1601</v>
      </c>
      <c r="B1236" s="29"/>
      <c r="C1236" s="29"/>
      <c r="D1236" s="29" t="s">
        <v>1658</v>
      </c>
      <c r="E1236" s="29"/>
      <c r="F1236" s="40"/>
      <c r="G1236" s="55">
        <v>47.6</v>
      </c>
      <c r="H1236" s="31">
        <f t="shared" si="20"/>
        <v>0</v>
      </c>
    </row>
    <row r="1237" spans="1:8" ht="15.75" thickBot="1" x14ac:dyDescent="0.3">
      <c r="B1237" s="20"/>
      <c r="C1237" s="21"/>
      <c r="D1237" s="22"/>
      <c r="E1237" s="23"/>
      <c r="F1237" s="23"/>
      <c r="G1237" s="24"/>
    </row>
    <row r="1238" spans="1:8" ht="15.75" thickBot="1" x14ac:dyDescent="0.3">
      <c r="A1238" s="41" t="s">
        <v>26</v>
      </c>
      <c r="B1238" s="35" t="s">
        <v>506</v>
      </c>
      <c r="C1238" s="35"/>
      <c r="D1238" s="35"/>
      <c r="E1238" s="35"/>
      <c r="F1238" s="35">
        <f>SUM(F1209:F1236)</f>
        <v>0</v>
      </c>
      <c r="G1238" s="79">
        <f>SUMPRODUCT($F$1209:$F$1236,G$1209:G$1236)</f>
        <v>0</v>
      </c>
    </row>
    <row r="1239" spans="1:8" x14ac:dyDescent="0.25">
      <c r="B1239" s="20"/>
      <c r="C1239" s="21"/>
      <c r="D1239" s="22"/>
      <c r="E1239" s="23"/>
      <c r="F1239" s="23"/>
      <c r="G1239" s="24"/>
    </row>
  </sheetData>
  <conditionalFormatting sqref="H1221:H1236 H1210:H1219">
    <cfRule type="cellIs" dxfId="7" priority="3" operator="equal">
      <formula>1</formula>
    </cfRule>
  </conditionalFormatting>
  <conditionalFormatting sqref="H1220">
    <cfRule type="cellIs" dxfId="6" priority="2" operator="equal">
      <formula>1</formula>
    </cfRule>
  </conditionalFormatting>
  <conditionalFormatting sqref="I1094:I1165">
    <cfRule type="cellIs" dxfId="5" priority="1" operator="equal">
      <formula>1</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38F80"/>
  </sheetPr>
  <dimension ref="A1:E84"/>
  <sheetViews>
    <sheetView workbookViewId="0">
      <selection activeCell="B2" sqref="B2"/>
    </sheetView>
  </sheetViews>
  <sheetFormatPr defaultRowHeight="15" x14ac:dyDescent="0.25"/>
  <cols>
    <col min="1" max="1" width="63.85546875" bestFit="1" customWidth="1"/>
    <col min="2" max="2" width="26" bestFit="1" customWidth="1"/>
    <col min="3" max="3" width="24.140625" bestFit="1" customWidth="1"/>
    <col min="4" max="4" width="26" bestFit="1" customWidth="1"/>
    <col min="5" max="5" width="24" bestFit="1" customWidth="1"/>
    <col min="6" max="7" width="24.140625" bestFit="1" customWidth="1"/>
  </cols>
  <sheetData>
    <row r="1" spans="1:5" x14ac:dyDescent="0.25">
      <c r="A1" s="2" t="s">
        <v>1693</v>
      </c>
      <c r="B1" s="7" t="s">
        <v>1692</v>
      </c>
      <c r="C1" s="97"/>
      <c r="D1" s="97"/>
      <c r="E1" s="97"/>
    </row>
    <row r="2" spans="1:5" x14ac:dyDescent="0.25">
      <c r="A2" s="26" t="s">
        <v>1694</v>
      </c>
      <c r="B2" s="72">
        <f>'1a. Productie gb-ggz 2019'!E2</f>
        <v>0</v>
      </c>
      <c r="C2" s="97"/>
      <c r="D2" s="97"/>
      <c r="E2" s="97"/>
    </row>
    <row r="3" spans="1:5" x14ac:dyDescent="0.25">
      <c r="A3" s="26" t="s">
        <v>1695</v>
      </c>
      <c r="B3" s="72">
        <f>'1b. Productie g-ggz 2019'!$E$5</f>
        <v>0</v>
      </c>
      <c r="C3" s="97"/>
      <c r="D3" s="97"/>
      <c r="E3" s="97"/>
    </row>
    <row r="4" spans="1:5" ht="15.75" thickBot="1" x14ac:dyDescent="0.3">
      <c r="A4" s="28" t="s">
        <v>1696</v>
      </c>
      <c r="B4" s="73">
        <f>'1c. Productie l-ggz 2019'!E2</f>
        <v>0</v>
      </c>
      <c r="C4" s="97"/>
      <c r="D4" s="97"/>
      <c r="E4" s="97"/>
    </row>
    <row r="5" spans="1:5" ht="15.75" thickBot="1" x14ac:dyDescent="0.3">
      <c r="A5" s="97"/>
      <c r="B5" s="97"/>
      <c r="C5" s="97"/>
      <c r="D5" s="97"/>
      <c r="E5" s="97"/>
    </row>
    <row r="6" spans="1:5" ht="22.5" x14ac:dyDescent="0.25">
      <c r="A6" s="2" t="s">
        <v>1873</v>
      </c>
      <c r="B6" s="63" t="s">
        <v>1697</v>
      </c>
      <c r="C6" s="63" t="s">
        <v>1700</v>
      </c>
      <c r="D6" s="63" t="s">
        <v>1701</v>
      </c>
      <c r="E6" s="64" t="s">
        <v>1702</v>
      </c>
    </row>
    <row r="7" spans="1:5" x14ac:dyDescent="0.25">
      <c r="A7" s="26" t="s">
        <v>1736</v>
      </c>
      <c r="B7" s="53">
        <f>SUMIF('2a. Productie zpm gen. ggz (A)'!$D$2:$D$1089,'VZ 0. Overzicht'!$A7,'2a. Productie zpm gen. ggz (A)'!$H$2:$H$1089)</f>
        <v>0</v>
      </c>
      <c r="C7" s="53">
        <f>SUMIF('2b. Productie zpm l-ggz (A)'!$D$2:$D$1089,'VZ 0. Overzicht'!$A7,'2b. Productie zpm l-ggz (A)'!$H$2:$H$1089)</f>
        <v>0</v>
      </c>
      <c r="D7" s="53">
        <f>SUMIF('3a. Productie zpm gen. ggz (B)'!$D$2:$D$1089,'VZ 0. Overzicht'!$A7,'3a. Productie zpm gen. ggz (B)'!$H$2:$H$1089)</f>
        <v>0</v>
      </c>
      <c r="E7" s="30">
        <f>SUMIF('3b. Productie zpm l-ggz (B)'!$D$2:$D$1089,'VZ 0. Overzicht'!$A7,'3b. Productie zpm l-ggz (B)'!$H$2:$H$1089)</f>
        <v>0</v>
      </c>
    </row>
    <row r="8" spans="1:5" x14ac:dyDescent="0.25">
      <c r="A8" s="26" t="s">
        <v>1670</v>
      </c>
      <c r="B8" s="53">
        <f>SUMIF('2a. Productie zpm gen. ggz (A)'!$D$2:$D$1089,'VZ 0. Overzicht'!$A8,'2a. Productie zpm gen. ggz (A)'!$H$2:$H$1089)</f>
        <v>0</v>
      </c>
      <c r="C8" s="53">
        <f>SUMIF('2b. Productie zpm l-ggz (A)'!$D$2:$D$1089,'VZ 0. Overzicht'!$A8,'2b. Productie zpm l-ggz (A)'!$H$2:$H$1089)</f>
        <v>0</v>
      </c>
      <c r="D8" s="53">
        <f>SUMIF('3a. Productie zpm gen. ggz (B)'!$D$2:$D$1089,'VZ 0. Overzicht'!$A8,'3a. Productie zpm gen. ggz (B)'!$H$2:$H$1089)</f>
        <v>0</v>
      </c>
      <c r="E8" s="30">
        <f>SUMIF('3b. Productie zpm l-ggz (B)'!$D$2:$D$1089,'VZ 0. Overzicht'!$A8,'3b. Productie zpm l-ggz (B)'!$H$2:$H$1089)</f>
        <v>0</v>
      </c>
    </row>
    <row r="9" spans="1:5" x14ac:dyDescent="0.25">
      <c r="A9" s="26" t="s">
        <v>1671</v>
      </c>
      <c r="B9" s="53">
        <f>SUMIF('2a. Productie zpm gen. ggz (A)'!$D$2:$D$1089,'VZ 0. Overzicht'!$A9,'2a. Productie zpm gen. ggz (A)'!$H$2:$H$1089)</f>
        <v>0</v>
      </c>
      <c r="C9" s="53">
        <f>SUMIF('2b. Productie zpm l-ggz (A)'!$D$2:$D$1089,'VZ 0. Overzicht'!$A9,'2b. Productie zpm l-ggz (A)'!$H$2:$H$1089)</f>
        <v>0</v>
      </c>
      <c r="D9" s="53">
        <f>SUMIF('3a. Productie zpm gen. ggz (B)'!$D$2:$D$1089,'VZ 0. Overzicht'!$A9,'3a. Productie zpm gen. ggz (B)'!$H$2:$H$1089)</f>
        <v>0</v>
      </c>
      <c r="E9" s="30">
        <f>SUMIF('3b. Productie zpm l-ggz (B)'!$D$2:$D$1089,'VZ 0. Overzicht'!$A9,'3b. Productie zpm l-ggz (B)'!$H$2:$H$1089)</f>
        <v>0</v>
      </c>
    </row>
    <row r="10" spans="1:5" x14ac:dyDescent="0.25">
      <c r="A10" s="26" t="s">
        <v>1674</v>
      </c>
      <c r="B10" s="53">
        <f>SUMIF('2a. Productie zpm gen. ggz (A)'!$D$2:$D$1089,'VZ 0. Overzicht'!$A10,'2a. Productie zpm gen. ggz (A)'!$H$2:$H$1089)</f>
        <v>0</v>
      </c>
      <c r="C10" s="53">
        <f>SUMIF('2b. Productie zpm l-ggz (A)'!$D$2:$D$1089,'VZ 0. Overzicht'!$A10,'2b. Productie zpm l-ggz (A)'!$H$2:$H$1089)</f>
        <v>0</v>
      </c>
      <c r="D10" s="53">
        <f>SUMIF('3a. Productie zpm gen. ggz (B)'!$D$2:$D$1089,'VZ 0. Overzicht'!$A10,'3a. Productie zpm gen. ggz (B)'!$H$2:$H$1089)</f>
        <v>0</v>
      </c>
      <c r="E10" s="30">
        <f>SUMIF('3b. Productie zpm l-ggz (B)'!$D$2:$D$1089,'VZ 0. Overzicht'!$A10,'3b. Productie zpm l-ggz (B)'!$H$2:$H$1089)</f>
        <v>0</v>
      </c>
    </row>
    <row r="11" spans="1:5" x14ac:dyDescent="0.25">
      <c r="A11" s="26" t="s">
        <v>1675</v>
      </c>
      <c r="B11" s="53">
        <f>SUMIF('2a. Productie zpm gen. ggz (A)'!$D$2:$D$1089,'VZ 0. Overzicht'!$A11,'2a. Productie zpm gen. ggz (A)'!$H$2:$H$1089)</f>
        <v>0</v>
      </c>
      <c r="C11" s="53">
        <f>SUMIF('2b. Productie zpm l-ggz (A)'!$D$2:$D$1089,'VZ 0. Overzicht'!$A11,'2b. Productie zpm l-ggz (A)'!$H$2:$H$1089)</f>
        <v>0</v>
      </c>
      <c r="D11" s="53">
        <f>SUMIF('3a. Productie zpm gen. ggz (B)'!$D$2:$D$1089,'VZ 0. Overzicht'!$A11,'3a. Productie zpm gen. ggz (B)'!$H$2:$H$1089)</f>
        <v>0</v>
      </c>
      <c r="E11" s="30">
        <f>SUMIF('3b. Productie zpm l-ggz (B)'!$D$2:$D$1089,'VZ 0. Overzicht'!$A11,'3b. Productie zpm l-ggz (B)'!$H$2:$H$1089)</f>
        <v>0</v>
      </c>
    </row>
    <row r="12" spans="1:5" x14ac:dyDescent="0.25">
      <c r="A12" s="26" t="s">
        <v>1676</v>
      </c>
      <c r="B12" s="53">
        <f>SUMIF('2a. Productie zpm gen. ggz (A)'!$D$2:$D$1089,'VZ 0. Overzicht'!$A12,'2a. Productie zpm gen. ggz (A)'!$H$2:$H$1089)</f>
        <v>0</v>
      </c>
      <c r="C12" s="53">
        <f>SUMIF('2b. Productie zpm l-ggz (A)'!$D$2:$D$1089,'VZ 0. Overzicht'!$A12,'2b. Productie zpm l-ggz (A)'!$H$2:$H$1089)</f>
        <v>0</v>
      </c>
      <c r="D12" s="53">
        <f>SUMIF('3a. Productie zpm gen. ggz (B)'!$D$2:$D$1089,'VZ 0. Overzicht'!$A12,'3a. Productie zpm gen. ggz (B)'!$H$2:$H$1089)</f>
        <v>0</v>
      </c>
      <c r="E12" s="30">
        <f>SUMIF('3b. Productie zpm l-ggz (B)'!$D$2:$D$1089,'VZ 0. Overzicht'!$A12,'3b. Productie zpm l-ggz (B)'!$H$2:$H$1089)</f>
        <v>0</v>
      </c>
    </row>
    <row r="13" spans="1:5" x14ac:dyDescent="0.25">
      <c r="A13" s="26" t="s">
        <v>1673</v>
      </c>
      <c r="B13" s="53">
        <f>SUMIF('2a. Productie zpm gen. ggz (A)'!$D$2:$D$1089,'VZ 0. Overzicht'!$A13,'2a. Productie zpm gen. ggz (A)'!$H$2:$H$1089)</f>
        <v>0</v>
      </c>
      <c r="C13" s="53">
        <f>SUMIF('2b. Productie zpm l-ggz (A)'!$D$2:$D$1089,'VZ 0. Overzicht'!$A13,'2b. Productie zpm l-ggz (A)'!$H$2:$H$1089)</f>
        <v>0</v>
      </c>
      <c r="D13" s="53">
        <f>SUMIF('3a. Productie zpm gen. ggz (B)'!$D$2:$D$1089,'VZ 0. Overzicht'!$A13,'3a. Productie zpm gen. ggz (B)'!$H$2:$H$1089)</f>
        <v>0</v>
      </c>
      <c r="E13" s="30">
        <f>SUMIF('3b. Productie zpm l-ggz (B)'!$D$2:$D$1089,'VZ 0. Overzicht'!$A13,'3b. Productie zpm l-ggz (B)'!$H$2:$H$1089)</f>
        <v>0</v>
      </c>
    </row>
    <row r="14" spans="1:5" x14ac:dyDescent="0.25">
      <c r="A14" s="26" t="s">
        <v>1672</v>
      </c>
      <c r="B14" s="53">
        <f>SUMIF('2a. Productie zpm gen. ggz (A)'!$D$2:$D$1089,'VZ 0. Overzicht'!$A14,'2a. Productie zpm gen. ggz (A)'!$H$2:$H$1089)</f>
        <v>0</v>
      </c>
      <c r="C14" s="53">
        <f>SUMIF('2b. Productie zpm l-ggz (A)'!$D$2:$D$1089,'VZ 0. Overzicht'!$A14,'2b. Productie zpm l-ggz (A)'!$H$2:$H$1089)</f>
        <v>0</v>
      </c>
      <c r="D14" s="53">
        <f>SUMIF('3a. Productie zpm gen. ggz (B)'!$D$2:$D$1089,'VZ 0. Overzicht'!$A14,'3a. Productie zpm gen. ggz (B)'!$H$2:$H$1089)</f>
        <v>0</v>
      </c>
      <c r="E14" s="30">
        <f>SUMIF('3b. Productie zpm l-ggz (B)'!$D$2:$D$1089,'VZ 0. Overzicht'!$A14,'3b. Productie zpm l-ggz (B)'!$H$2:$H$1089)</f>
        <v>0</v>
      </c>
    </row>
    <row r="15" spans="1:5" ht="15.75" thickBot="1" x14ac:dyDescent="0.3">
      <c r="A15" s="93" t="s">
        <v>26</v>
      </c>
      <c r="B15" s="94">
        <f>SUM(B7:B14)</f>
        <v>0</v>
      </c>
      <c r="C15" s="94">
        <f>SUM(C7:C14)</f>
        <v>0</v>
      </c>
      <c r="D15" s="94">
        <f>SUM(D7:D14)</f>
        <v>0</v>
      </c>
      <c r="E15" s="95">
        <f>SUM(E7:E14)</f>
        <v>0</v>
      </c>
    </row>
    <row r="16" spans="1:5" ht="15.75" thickBot="1" x14ac:dyDescent="0.3">
      <c r="A16" s="97"/>
      <c r="B16" s="97"/>
      <c r="C16" s="97"/>
      <c r="D16" s="97"/>
      <c r="E16" s="97"/>
    </row>
    <row r="17" spans="1:5" ht="22.5" x14ac:dyDescent="0.25">
      <c r="A17" s="2" t="s">
        <v>1872</v>
      </c>
      <c r="B17" s="63" t="s">
        <v>1697</v>
      </c>
      <c r="C17" s="63" t="s">
        <v>1700</v>
      </c>
      <c r="D17" s="63" t="s">
        <v>1701</v>
      </c>
      <c r="E17" s="64" t="s">
        <v>1702</v>
      </c>
    </row>
    <row r="18" spans="1:5" x14ac:dyDescent="0.25">
      <c r="A18" s="26" t="s">
        <v>1678</v>
      </c>
      <c r="B18" s="53">
        <f>SUMIF('2a. Productie zpm gen. ggz (A)'!$E$2:$E$1089,'VZ 0. Overzicht'!$A18,'2a. Productie zpm gen. ggz (A)'!$H$2:$H$1089)</f>
        <v>0</v>
      </c>
      <c r="C18" s="53">
        <f>SUMIF('2b. Productie zpm l-ggz (A)'!$E$2:$E$1089,'VZ 0. Overzicht'!$A18,'2b. Productie zpm l-ggz (A)'!$H$2:$H$1089)</f>
        <v>0</v>
      </c>
      <c r="D18" s="53">
        <f>SUMIF('3a. Productie zpm gen. ggz (B)'!$E$2:$E$1089,'VZ 0. Overzicht'!$A18,'3a. Productie zpm gen. ggz (B)'!$H$2:$H$1089)</f>
        <v>0</v>
      </c>
      <c r="E18" s="30">
        <f>SUMIF('3b. Productie zpm l-ggz (B)'!$E$2:$E$1089,'VZ 0. Overzicht'!$A18,'3b. Productie zpm l-ggz (B)'!$H$2:$H$1089)</f>
        <v>0</v>
      </c>
    </row>
    <row r="19" spans="1:5" x14ac:dyDescent="0.25">
      <c r="A19" s="26" t="s">
        <v>1679</v>
      </c>
      <c r="B19" s="53">
        <f>SUMIF('2a. Productie zpm gen. ggz (A)'!$E$2:$E$1089,'VZ 0. Overzicht'!$A19,'2a. Productie zpm gen. ggz (A)'!$H$2:$H$1089)</f>
        <v>0</v>
      </c>
      <c r="C19" s="53">
        <f>SUMIF('2b. Productie zpm l-ggz (A)'!$E$2:$E$1089,'VZ 0. Overzicht'!$A19,'2b. Productie zpm l-ggz (A)'!$H$2:$H$1089)</f>
        <v>0</v>
      </c>
      <c r="D19" s="53">
        <f>SUMIF('3a. Productie zpm gen. ggz (B)'!$E$2:$E$1089,'VZ 0. Overzicht'!$A19,'3a. Productie zpm gen. ggz (B)'!$H$2:$H$1089)</f>
        <v>0</v>
      </c>
      <c r="E19" s="30">
        <f>SUMIF('3b. Productie zpm l-ggz (B)'!$E$2:$E$1089,'VZ 0. Overzicht'!$A19,'3b. Productie zpm l-ggz (B)'!$H$2:$H$1089)</f>
        <v>0</v>
      </c>
    </row>
    <row r="20" spans="1:5" x14ac:dyDescent="0.25">
      <c r="A20" s="26" t="s">
        <v>1680</v>
      </c>
      <c r="B20" s="53">
        <f>SUMIF('2a. Productie zpm gen. ggz (A)'!$E$2:$E$1089,'VZ 0. Overzicht'!$A20,'2a. Productie zpm gen. ggz (A)'!$H$2:$H$1089)</f>
        <v>0</v>
      </c>
      <c r="C20" s="53">
        <f>SUMIF('2b. Productie zpm l-ggz (A)'!$E$2:$E$1089,'VZ 0. Overzicht'!$A20,'2b. Productie zpm l-ggz (A)'!$H$2:$H$1089)</f>
        <v>0</v>
      </c>
      <c r="D20" s="53">
        <f>SUMIF('3a. Productie zpm gen. ggz (B)'!$E$2:$E$1089,'VZ 0. Overzicht'!$A20,'3a. Productie zpm gen. ggz (B)'!$H$2:$H$1089)</f>
        <v>0</v>
      </c>
      <c r="E20" s="30">
        <f>SUMIF('3b. Productie zpm l-ggz (B)'!$E$2:$E$1089,'VZ 0. Overzicht'!$A20,'3b. Productie zpm l-ggz (B)'!$H$2:$H$1089)</f>
        <v>0</v>
      </c>
    </row>
    <row r="21" spans="1:5" x14ac:dyDescent="0.25">
      <c r="A21" s="26" t="s">
        <v>1681</v>
      </c>
      <c r="B21" s="53">
        <f>SUMIF('2a. Productie zpm gen. ggz (A)'!$E$2:$E$1089,'VZ 0. Overzicht'!$A21,'2a. Productie zpm gen. ggz (A)'!$H$2:$H$1089)</f>
        <v>0</v>
      </c>
      <c r="C21" s="53">
        <f>SUMIF('2b. Productie zpm l-ggz (A)'!$E$2:$E$1089,'VZ 0. Overzicht'!$A21,'2b. Productie zpm l-ggz (A)'!$H$2:$H$1089)</f>
        <v>0</v>
      </c>
      <c r="D21" s="53">
        <f>SUMIF('3a. Productie zpm gen. ggz (B)'!$E$2:$E$1089,'VZ 0. Overzicht'!$A21,'3a. Productie zpm gen. ggz (B)'!$H$2:$H$1089)</f>
        <v>0</v>
      </c>
      <c r="E21" s="30">
        <f>SUMIF('3b. Productie zpm l-ggz (B)'!$E$2:$E$1089,'VZ 0. Overzicht'!$A21,'3b. Productie zpm l-ggz (B)'!$H$2:$H$1089)</f>
        <v>0</v>
      </c>
    </row>
    <row r="22" spans="1:5" x14ac:dyDescent="0.25">
      <c r="A22" s="26" t="s">
        <v>1682</v>
      </c>
      <c r="B22" s="53">
        <f>SUMIF('2a. Productie zpm gen. ggz (A)'!$E$2:$E$1089,'VZ 0. Overzicht'!$A22,'2a. Productie zpm gen. ggz (A)'!$H$2:$H$1089)</f>
        <v>0</v>
      </c>
      <c r="C22" s="53">
        <f>SUMIF('2b. Productie zpm l-ggz (A)'!$E$2:$E$1089,'VZ 0. Overzicht'!$A22,'2b. Productie zpm l-ggz (A)'!$H$2:$H$1089)</f>
        <v>0</v>
      </c>
      <c r="D22" s="53">
        <f>SUMIF('3a. Productie zpm gen. ggz (B)'!$E$2:$E$1089,'VZ 0. Overzicht'!$A22,'3a. Productie zpm gen. ggz (B)'!$H$2:$H$1089)</f>
        <v>0</v>
      </c>
      <c r="E22" s="30">
        <f>SUMIF('3b. Productie zpm l-ggz (B)'!$E$2:$E$1089,'VZ 0. Overzicht'!$A22,'3b. Productie zpm l-ggz (B)'!$H$2:$H$1089)</f>
        <v>0</v>
      </c>
    </row>
    <row r="23" spans="1:5" x14ac:dyDescent="0.25">
      <c r="A23" s="26" t="s">
        <v>1683</v>
      </c>
      <c r="B23" s="53">
        <f>SUMIF('2a. Productie zpm gen. ggz (A)'!$E$2:$E$1089,'VZ 0. Overzicht'!$A23,'2a. Productie zpm gen. ggz (A)'!$H$2:$H$1089)</f>
        <v>0</v>
      </c>
      <c r="C23" s="53">
        <f>SUMIF('2b. Productie zpm l-ggz (A)'!$E$2:$E$1089,'VZ 0. Overzicht'!$A23,'2b. Productie zpm l-ggz (A)'!$H$2:$H$1089)</f>
        <v>0</v>
      </c>
      <c r="D23" s="53">
        <f>SUMIF('3a. Productie zpm gen. ggz (B)'!$E$2:$E$1089,'VZ 0. Overzicht'!$A23,'3a. Productie zpm gen. ggz (B)'!$H$2:$H$1089)</f>
        <v>0</v>
      </c>
      <c r="E23" s="30">
        <f>SUMIF('3b. Productie zpm l-ggz (B)'!$E$2:$E$1089,'VZ 0. Overzicht'!$A23,'3b. Productie zpm l-ggz (B)'!$H$2:$H$1089)</f>
        <v>0</v>
      </c>
    </row>
    <row r="24" spans="1:5" x14ac:dyDescent="0.25">
      <c r="A24" s="26" t="s">
        <v>1684</v>
      </c>
      <c r="B24" s="53">
        <f>SUMIF('2a. Productie zpm gen. ggz (A)'!$E$2:$E$1089,'VZ 0. Overzicht'!$A24,'2a. Productie zpm gen. ggz (A)'!$H$2:$H$1089)</f>
        <v>0</v>
      </c>
      <c r="C24" s="53">
        <f>SUMIF('2b. Productie zpm l-ggz (A)'!$E$2:$E$1089,'VZ 0. Overzicht'!$A24,'2b. Productie zpm l-ggz (A)'!$H$2:$H$1089)</f>
        <v>0</v>
      </c>
      <c r="D24" s="53">
        <f>SUMIF('3a. Productie zpm gen. ggz (B)'!$E$2:$E$1089,'VZ 0. Overzicht'!$A24,'3a. Productie zpm gen. ggz (B)'!$H$2:$H$1089)</f>
        <v>0</v>
      </c>
      <c r="E24" s="30">
        <f>SUMIF('3b. Productie zpm l-ggz (B)'!$E$2:$E$1089,'VZ 0. Overzicht'!$A24,'3b. Productie zpm l-ggz (B)'!$H$2:$H$1089)</f>
        <v>0</v>
      </c>
    </row>
    <row r="25" spans="1:5" x14ac:dyDescent="0.25">
      <c r="A25" s="26" t="s">
        <v>1685</v>
      </c>
      <c r="B25" s="53">
        <f>SUMIF('2a. Productie zpm gen. ggz (A)'!$E$2:$E$1089,'VZ 0. Overzicht'!$A25,'2a. Productie zpm gen. ggz (A)'!$H$2:$H$1089)</f>
        <v>0</v>
      </c>
      <c r="C25" s="53">
        <f>SUMIF('2b. Productie zpm l-ggz (A)'!$E$2:$E$1089,'VZ 0. Overzicht'!$A25,'2b. Productie zpm l-ggz (A)'!$H$2:$H$1089)</f>
        <v>0</v>
      </c>
      <c r="D25" s="53">
        <f>SUMIF('3a. Productie zpm gen. ggz (B)'!$E$2:$E$1089,'VZ 0. Overzicht'!$A25,'3a. Productie zpm gen. ggz (B)'!$H$2:$H$1089)</f>
        <v>0</v>
      </c>
      <c r="E25" s="30">
        <f>SUMIF('3b. Productie zpm l-ggz (B)'!$E$2:$E$1089,'VZ 0. Overzicht'!$A25,'3b. Productie zpm l-ggz (B)'!$H$2:$H$1089)</f>
        <v>0</v>
      </c>
    </row>
    <row r="26" spans="1:5" ht="15.75" thickBot="1" x14ac:dyDescent="0.3">
      <c r="A26" s="93" t="s">
        <v>26</v>
      </c>
      <c r="B26" s="94">
        <f>SUM(B18:B25)</f>
        <v>0</v>
      </c>
      <c r="C26" s="94">
        <f>SUM(C18:C25)</f>
        <v>0</v>
      </c>
      <c r="D26" s="94">
        <f>SUM(D18:D25)</f>
        <v>0</v>
      </c>
      <c r="E26" s="95">
        <f>SUM(E18:E25)</f>
        <v>0</v>
      </c>
    </row>
    <row r="27" spans="1:5" ht="15.75" thickBot="1" x14ac:dyDescent="0.3">
      <c r="A27" s="97"/>
      <c r="B27" s="97"/>
      <c r="C27" s="97"/>
      <c r="D27" s="97"/>
      <c r="E27" s="97"/>
    </row>
    <row r="28" spans="1:5" ht="22.5" x14ac:dyDescent="0.25">
      <c r="A28" s="2" t="s">
        <v>1871</v>
      </c>
      <c r="B28" s="63" t="s">
        <v>1697</v>
      </c>
      <c r="C28" s="63" t="s">
        <v>1700</v>
      </c>
      <c r="D28" s="63" t="s">
        <v>1701</v>
      </c>
      <c r="E28" s="64" t="s">
        <v>1702</v>
      </c>
    </row>
    <row r="29" spans="1:5" x14ac:dyDescent="0.25">
      <c r="A29" s="26" t="s">
        <v>1688</v>
      </c>
      <c r="B29" s="53">
        <f>SUM('2a. Productie zpm gen. ggz (A)'!$H$2:$H$1089)</f>
        <v>0</v>
      </c>
      <c r="C29" s="53">
        <f>SUM('2b. Productie zpm l-ggz (A)'!$H$2:$H$1089)</f>
        <v>0</v>
      </c>
      <c r="D29" s="53">
        <f>SUM('3a. Productie zpm gen. ggz (B)'!$H$2:$H$1089)</f>
        <v>0</v>
      </c>
      <c r="E29" s="30">
        <f>SUM('3b. Productie zpm l-ggz (B)'!$H$2:$H$1089)</f>
        <v>0</v>
      </c>
    </row>
    <row r="30" spans="1:5" x14ac:dyDescent="0.25">
      <c r="A30" s="26" t="s">
        <v>1690</v>
      </c>
      <c r="B30" s="53">
        <f>SUM('2a. Productie zpm gen. ggz (A)'!$H$1094:$H$1165)</f>
        <v>0</v>
      </c>
      <c r="C30" s="53">
        <f>SUM('2b. Productie zpm l-ggz (A)'!$H$1094:$H$1165)</f>
        <v>0</v>
      </c>
      <c r="D30" s="53">
        <f>SUM('3a. Productie zpm gen. ggz (B)'!$H$1094:$H$1165)</f>
        <v>0</v>
      </c>
      <c r="E30" s="30">
        <f>SUM('3b. Productie zpm l-ggz (B)'!$H$1094:$H$1165)</f>
        <v>0</v>
      </c>
    </row>
    <row r="31" spans="1:5" x14ac:dyDescent="0.25">
      <c r="A31" s="26" t="s">
        <v>504</v>
      </c>
      <c r="B31" s="53">
        <f>SUM('2a. Productie zpm gen. ggz (A)'!$H$1170:$H$1204)</f>
        <v>0</v>
      </c>
      <c r="C31" s="53">
        <f>SUM('2b. Productie zpm l-ggz (A)'!$H$1170:$H$1204)</f>
        <v>0</v>
      </c>
      <c r="D31" s="53">
        <f>SUM('3a. Productie zpm gen. ggz (B)'!$H$1170:$H$1204)</f>
        <v>0</v>
      </c>
      <c r="E31" s="30">
        <f>SUM('3b. Productie zpm l-ggz (B)'!$H$1170:$H$1204)</f>
        <v>0</v>
      </c>
    </row>
    <row r="32" spans="1:5" x14ac:dyDescent="0.25">
      <c r="A32" s="26" t="s">
        <v>1879</v>
      </c>
      <c r="B32" s="53">
        <f>SUM('2a. Productie zpm gen. ggz (A)'!$H$1209:$H$1222)</f>
        <v>0</v>
      </c>
      <c r="C32" s="53">
        <f>SUM('2b. Productie zpm l-ggz (A)'!$H$1209:$H$1222)</f>
        <v>0</v>
      </c>
      <c r="D32" s="53">
        <f>SUM('3a. Productie zpm gen. ggz (B)'!$H$1209:$H$1222)</f>
        <v>0</v>
      </c>
      <c r="E32" s="30">
        <f>SUM('3b. Productie zpm l-ggz (B)'!$H$1209:$H$1222)</f>
        <v>0</v>
      </c>
    </row>
    <row r="33" spans="1:5" x14ac:dyDescent="0.25">
      <c r="A33" s="26" t="s">
        <v>1698</v>
      </c>
      <c r="B33" s="53">
        <f>SUM('2a. Productie zpm gen. ggz (A)'!$H$1223:$H$1236)</f>
        <v>0</v>
      </c>
      <c r="C33" s="53">
        <f>SUM('2b. Productie zpm l-ggz (A)'!$H$1223:$H$1236)</f>
        <v>0</v>
      </c>
      <c r="D33" s="53">
        <f>SUM('3a. Productie zpm gen. ggz (B)'!$H$1223:$H$1236)</f>
        <v>0</v>
      </c>
      <c r="E33" s="30">
        <f>SUM('3b. Productie zpm l-ggz (B)'!$H$1223:$H$1236)</f>
        <v>0</v>
      </c>
    </row>
    <row r="34" spans="1:5" ht="15.75" thickBot="1" x14ac:dyDescent="0.3">
      <c r="A34" s="93" t="s">
        <v>26</v>
      </c>
      <c r="B34" s="94">
        <f>SUM(B29:B33)</f>
        <v>0</v>
      </c>
      <c r="C34" s="94">
        <f>SUM(C29:C33)</f>
        <v>0</v>
      </c>
      <c r="D34" s="94">
        <f>SUM(D29:D33)</f>
        <v>0</v>
      </c>
      <c r="E34" s="95">
        <f>SUM(E29:E33)</f>
        <v>0</v>
      </c>
    </row>
    <row r="42" spans="1:5" x14ac:dyDescent="0.25">
      <c r="A42" s="92"/>
    </row>
    <row r="84" spans="1:5" ht="15.75" thickBot="1" x14ac:dyDescent="0.3">
      <c r="A84" s="28" t="s">
        <v>506</v>
      </c>
      <c r="B84" s="55">
        <f>SUM('2a. Productie zpm gen. ggz (A)'!$H$899:$H$962,'2a. Productie zpm gen. ggz (A)'!$H$1200:$H$1204,'2a. Productie zpm gen. ggz (A)'!$H$1209:$H$1222)</f>
        <v>0</v>
      </c>
      <c r="C84" s="55">
        <f>SUM('2b. Productie zpm l-ggz (A)'!$H$1042:$H$1105,'2b. Productie zpm l-ggz (A)'!$H$1216:$H$1220,'2b. Productie zpm l-ggz (A)'!$H$1225:$H$1241)</f>
        <v>0</v>
      </c>
      <c r="D84" s="55">
        <f>SUM('3a. Productie zpm gen. ggz (B)'!$H$1042:$H$1105,'3a. Productie zpm gen. ggz (B)'!$H$1216:$H$1220,'3a. Productie zpm gen. ggz (B)'!$H$1225:$H$1241)</f>
        <v>0</v>
      </c>
      <c r="E84" s="31">
        <f>SUM('3b. Productie zpm l-ggz (B)'!$H$1042:$H$1105,'3b. Productie zpm l-ggz (B)'!$H$1216:$H$1220,'3b. Productie zpm l-ggz (B)'!$H$1225:$H$1241)</f>
        <v>0</v>
      </c>
    </row>
  </sheetData>
  <sortState ref="A8:C72">
    <sortCondition ref="A8:A72"/>
  </sortState>
  <pageMargins left="0.7" right="0.7" top="0.75" bottom="0.75" header="0.3" footer="0.3"/>
  <pageSetup paperSize="9"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NZa Excel" ma:contentTypeID="0x01010089BF87867BB8444E97CDA015CAB0EF5500FC59DF4229B272499A70BAB2ABF8AF37" ma:contentTypeVersion="38" ma:contentTypeDescription="Nieuw(e) NZa Excel maken" ma:contentTypeScope="" ma:versionID="48c0c08ae71d0642d043919a4d5fe0aa">
  <xsd:schema xmlns:xsd="http://www.w3.org/2001/XMLSchema" xmlns:xs="http://www.w3.org/2001/XMLSchema" xmlns:p="http://schemas.microsoft.com/office/2006/metadata/properties" xmlns:ns2="7f26298d-0d4d-4af7-92ce-0ab1d43f87ad" xmlns:ns3="80d49278-e46e-469c-96b3-0d29171f73a3" targetNamespace="http://schemas.microsoft.com/office/2006/metadata/properties" ma:root="true" ma:fieldsID="33def188b14e56056902a467b260a7b7" ns2:_="" ns3:_="">
    <xsd:import namespace="7f26298d-0d4d-4af7-92ce-0ab1d43f87ad"/>
    <xsd:import namespace="80d49278-e46e-469c-96b3-0d29171f73a3"/>
    <xsd:element name="properties">
      <xsd:complexType>
        <xsd:sequence>
          <xsd:element name="documentManagement">
            <xsd:complexType>
              <xsd:all>
                <xsd:element ref="ns2:NZaDocumentTypeTaxHTField0" minOccurs="0"/>
                <xsd:element ref="ns2:TaxCatchAll" minOccurs="0"/>
                <xsd:element ref="ns2:TaxCatchAllLabel" minOccurs="0"/>
                <xsd:element ref="ns2:NZAKeywordsTaxHTField0" minOccurs="0"/>
                <xsd:element ref="ns2:NZaCode" minOccurs="0"/>
                <xsd:element ref="ns2:NZaSitenaam" minOccurs="0"/>
                <xsd:element ref="ns2:TaxKeywordTaxHTField" minOccurs="0"/>
                <xsd:element ref="ns3:Overlegdatum" minOccurs="0"/>
                <xsd:element ref="ns3:Hoofdonderwer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f26298d-0d4d-4af7-92ce-0ab1d43f87ad" elementFormDefault="qualified">
    <xsd:import namespace="http://schemas.microsoft.com/office/2006/documentManagement/types"/>
    <xsd:import namespace="http://schemas.microsoft.com/office/infopath/2007/PartnerControls"/>
    <xsd:element name="NZaDocumentTypeTaxHTField0" ma:index="8" ma:taxonomy="true" ma:internalName="NZaDocumentTypeTaxHTField0" ma:taxonomyFieldName="NZaDocumentType" ma:displayName="Document type" ma:readOnly="false" ma:default="-1;#Memo|78ba084f-d3d0-4a7b-8705-51a954ccf820" ma:fieldId="{56b81d61-629f-4ad5-8d2c-3484250b19ad}" ma:sspId="62769a40-37e0-45cc-9869-824e861ba835" ma:termSetId="b01610fc-3b6f-48de-a7db-c93324c2be64" ma:anchorId="00000000-0000-0000-0000-000000000000" ma:open="false" ma:isKeyword="false">
      <xsd:complexType>
        <xsd:sequence>
          <xsd:element ref="pc:Terms" minOccurs="0" maxOccurs="1"/>
        </xsd:sequence>
      </xsd:complexType>
    </xsd:element>
    <xsd:element name="TaxCatchAll" ma:index="9" nillable="true" ma:displayName="Taxonomy Catch All Column" ma:description="" ma:hidden="true" ma:list="{c3314f24-623d-439a-aec8-bd6c4824a40f}" ma:internalName="TaxCatchAll" ma:readOnly="false" ma:showField="CatchAllData" ma:web="411d5e20-039d-4a82-903e-a2d2808f3848">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c3314f24-623d-439a-aec8-bd6c4824a40f}" ma:internalName="TaxCatchAllLabel" ma:readOnly="true" ma:showField="CatchAllDataLabel" ma:web="411d5e20-039d-4a82-903e-a2d2808f3848">
      <xsd:complexType>
        <xsd:complexContent>
          <xsd:extension base="dms:MultiChoiceLookup">
            <xsd:sequence>
              <xsd:element name="Value" type="dms:Lookup" maxOccurs="unbounded" minOccurs="0" nillable="true"/>
            </xsd:sequence>
          </xsd:extension>
        </xsd:complexContent>
      </xsd:complexType>
    </xsd:element>
    <xsd:element name="NZAKeywordsTaxHTField0" ma:index="12" ma:taxonomy="true" ma:internalName="NZAKeywordsTaxHTField0" ma:taxonomyFieldName="NZAKeywords" ma:displayName="NZa-zoekwoorden" ma:readOnly="false" ma:default="" ma:fieldId="{9868129a-d3c2-495c-9747-497060499561}" ma:taxonomyMulti="true" ma:sspId="62769a40-37e0-45cc-9869-824e861ba835" ma:termSetId="a235d4e6-58b3-49a9-b614-13ca25ac811d" ma:anchorId="00000000-0000-0000-0000-000000000000" ma:open="false" ma:isKeyword="false">
      <xsd:complexType>
        <xsd:sequence>
          <xsd:element ref="pc:Terms" minOccurs="0" maxOccurs="1"/>
        </xsd:sequence>
      </xsd:complexType>
    </xsd:element>
    <xsd:element name="NZaCode" ma:index="14" nillable="true" ma:displayName="Code" ma:internalName="NZaCode" ma:readOnly="false">
      <xsd:simpleType>
        <xsd:restriction base="dms:Text">
          <xsd:maxLength value="255"/>
        </xsd:restriction>
      </xsd:simpleType>
    </xsd:element>
    <xsd:element name="NZaSitenaam" ma:index="15" nillable="true" ma:displayName="Sitenaam" ma:default="Zorgprestatiemodel" ma:internalName="NZaSitenaam" ma:readOnly="false">
      <xsd:simpleType>
        <xsd:restriction base="dms:Text">
          <xsd:maxLength value="255"/>
        </xsd:restriction>
      </xsd:simpleType>
    </xsd:element>
    <xsd:element name="TaxKeywordTaxHTField" ma:index="16" nillable="true" ma:taxonomy="true" ma:internalName="TaxKeywordTaxHTField" ma:taxonomyFieldName="TaxKeyword" ma:displayName="Extra zoekwoorden" ma:readOnly="false" ma:fieldId="{23f27201-bee3-471e-b2e7-b64fd8b7ca38}" ma:taxonomyMulti="true" ma:sspId="62769a40-37e0-45cc-9869-824e861ba835"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0d49278-e46e-469c-96b3-0d29171f73a3" elementFormDefault="qualified">
    <xsd:import namespace="http://schemas.microsoft.com/office/2006/documentManagement/types"/>
    <xsd:import namespace="http://schemas.microsoft.com/office/infopath/2007/PartnerControls"/>
    <xsd:element name="Overlegdatum" ma:index="18" nillable="true" ma:displayName="Overlegdatum" ma:format="DateOnly" ma:internalName="Overlegdatum" ma:readOnly="false">
      <xsd:simpleType>
        <xsd:restriction base="dms:DateTime"/>
      </xsd:simpleType>
    </xsd:element>
    <xsd:element name="Hoofdonderwerp" ma:index="19" nillable="true" ma:displayName="Hoofdonderwerp" ma:default="Interne documenten projectgroep" ma:format="Dropdown" ma:internalName="Hoofdonderwerp" ma:readOnly="false">
      <xsd:simpleType>
        <xsd:restriction base="dms:Choice">
          <xsd:enumeration value="Achtergrond documenten"/>
          <xsd:enumeration value="Afstemming VWS"/>
          <xsd:enumeration value="Bestuurlijk commissie"/>
          <xsd:enumeration value="Communicatie"/>
          <xsd:enumeration value="Externe afstemming overig"/>
          <xsd:enumeration value="Fase 2: algemeen"/>
          <xsd:enumeration value="Fase 2: beleid"/>
          <xsd:enumeration value="Fase 2: kostprijzen"/>
          <xsd:enumeration value="Fase 2: productiviteit"/>
          <xsd:enumeration value="Fase 2: verblijf"/>
          <xsd:enumeration value="Fase 2: zorginhoud"/>
          <xsd:enumeration value="Interne documenten projectgroep"/>
          <xsd:enumeration value="NZa BO"/>
          <xsd:enumeration value="Programmateam"/>
          <xsd:enumeration value="Projectmanagement"/>
          <xsd:enumeration value="Tarieven 2022"/>
          <xsd:enumeration value="Werkgroep 1: Prestatielijst en Setting"/>
          <xsd:enumeration value="Werkgroep 2: Regelgeving"/>
          <xsd:enumeration value="Werkgroep 3: Aanvullende veldafspraken"/>
          <xsd:enumeration value="Werkgroep 4: Controle en verantwoording"/>
          <xsd:enumeration value="Werkgroep 5: Veldnorm niet-big beroepen"/>
          <xsd:enumeration value="Werkgroep 6: Implementatie"/>
          <xsd:enumeration value="Werkgroep 7: ICT"/>
          <xsd:enumeration value="Werkgroep 8: Zorgvraagtypering"/>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62769a40-37e0-45cc-9869-824e861ba835" ContentTypeId="0x01010089BF87867BB8444E97CDA015CAB0EF55"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axKeywordTaxHTField xmlns="7f26298d-0d4d-4af7-92ce-0ab1d43f87ad">
      <Terms xmlns="http://schemas.microsoft.com/office/infopath/2007/PartnerControls"/>
    </TaxKeywordTaxHTField>
    <Overlegdatum xmlns="80d49278-e46e-469c-96b3-0d29171f73a3" xsi:nil="true"/>
    <NZaSitenaam xmlns="7f26298d-0d4d-4af7-92ce-0ab1d43f87ad">Zorgprestatiemodel</NZaSitenaam>
    <NZaCode xmlns="7f26298d-0d4d-4af7-92ce-0ab1d43f87ad" xsi:nil="true"/>
    <NZaDocumentTypeTaxHTField0 xmlns="7f26298d-0d4d-4af7-92ce-0ab1d43f87ad">
      <Terms xmlns="http://schemas.microsoft.com/office/infopath/2007/PartnerControls">
        <TermInfo xmlns="http://schemas.microsoft.com/office/infopath/2007/PartnerControls">
          <TermName xmlns="http://schemas.microsoft.com/office/infopath/2007/PartnerControls">Spreadsheet</TermName>
          <TermId xmlns="http://schemas.microsoft.com/office/infopath/2007/PartnerControls">052b0116-d3a3-4b56-8b82-32a1e94cf144</TermId>
        </TermInfo>
      </Terms>
    </NZaDocumentTypeTaxHTField0>
    <NZAKeywordsTaxHTField0 xmlns="7f26298d-0d4d-4af7-92ce-0ab1d43f87ad">
      <Terms xmlns="http://schemas.microsoft.com/office/infopath/2007/PartnerControls">
        <TermInfo xmlns="http://schemas.microsoft.com/office/infopath/2007/PartnerControls">
          <TermName xmlns="http://schemas.microsoft.com/office/infopath/2007/PartnerControls">Geestelijke gezondheidszorg</TermName>
          <TermId xmlns="http://schemas.microsoft.com/office/infopath/2007/PartnerControls">e9edb618-4ff6-43f0-9c38-1cfc39721967</TermId>
        </TermInfo>
      </Terms>
    </NZAKeywordsTaxHTField0>
    <Hoofdonderwerp xmlns="80d49278-e46e-469c-96b3-0d29171f73a3">Interne documenten projectgroep</Hoofdonderwerp>
    <TaxCatchAll xmlns="7f26298d-0d4d-4af7-92ce-0ab1d43f87ad">
      <Value>3</Value>
      <Value>33</Value>
    </TaxCatchAll>
  </documentManagement>
</p:properties>
</file>

<file path=customXml/itemProps1.xml><?xml version="1.0" encoding="utf-8"?>
<ds:datastoreItem xmlns:ds="http://schemas.openxmlformats.org/officeDocument/2006/customXml" ds:itemID="{D528CF1A-0E84-4CBC-B1D7-0F57A9710D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f26298d-0d4d-4af7-92ce-0ab1d43f87ad"/>
    <ds:schemaRef ds:uri="80d49278-e46e-469c-96b3-0d29171f73a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D54C71B-F1FE-4D1D-93F3-C887FAA0B10D}">
  <ds:schemaRefs>
    <ds:schemaRef ds:uri="Microsoft.SharePoint.Taxonomy.ContentTypeSync"/>
  </ds:schemaRefs>
</ds:datastoreItem>
</file>

<file path=customXml/itemProps3.xml><?xml version="1.0" encoding="utf-8"?>
<ds:datastoreItem xmlns:ds="http://schemas.openxmlformats.org/officeDocument/2006/customXml" ds:itemID="{854EB16D-F33E-4010-BB62-0CD5DB323B4B}">
  <ds:schemaRefs>
    <ds:schemaRef ds:uri="http://schemas.microsoft.com/sharepoint/v3/contenttype/forms"/>
  </ds:schemaRefs>
</ds:datastoreItem>
</file>

<file path=customXml/itemProps4.xml><?xml version="1.0" encoding="utf-8"?>
<ds:datastoreItem xmlns:ds="http://schemas.openxmlformats.org/officeDocument/2006/customXml" ds:itemID="{080ECA5D-8326-4951-A8FB-85C639752FFE}">
  <ds:schemaRefs>
    <ds:schemaRef ds:uri="http://purl.org/dc/terms/"/>
    <ds:schemaRef ds:uri="http://purl.org/dc/dcmitype/"/>
    <ds:schemaRef ds:uri="http://schemas.microsoft.com/office/infopath/2007/PartnerControls"/>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80d49278-e46e-469c-96b3-0d29171f73a3"/>
    <ds:schemaRef ds:uri="7f26298d-0d4d-4af7-92ce-0ab1d43f87ad"/>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15</vt:i4>
      </vt:variant>
    </vt:vector>
  </HeadingPairs>
  <TitlesOfParts>
    <vt:vector size="15" baseType="lpstr">
      <vt:lpstr>Contactgegevens &amp; instructie</vt:lpstr>
      <vt:lpstr>1a. Productie gb-ggz 2019</vt:lpstr>
      <vt:lpstr>1b. Productie g-ggz 2019</vt:lpstr>
      <vt:lpstr>1c. Productie l-ggz 2019</vt:lpstr>
      <vt:lpstr>2a. Productie zpm gen. ggz (A)</vt:lpstr>
      <vt:lpstr>2b. Productie zpm l-ggz (A)</vt:lpstr>
      <vt:lpstr>3a. Productie zpm gen. ggz (B)</vt:lpstr>
      <vt:lpstr>3b. Productie zpm l-ggz (B)</vt:lpstr>
      <vt:lpstr>VZ 0. Overzicht</vt:lpstr>
      <vt:lpstr>VZ 1a. Productie gb-ggz 2019</vt:lpstr>
      <vt:lpstr>VZ 1b. Productie g-ggz 2019</vt:lpstr>
      <vt:lpstr>VZ 1c. Productie l-ggz 2019</vt:lpstr>
      <vt:lpstr>VZ 2a. Productie zpm gen. ggz-A</vt:lpstr>
      <vt:lpstr>VZ 2b. Productie zpm l-ggz - A</vt:lpstr>
      <vt:lpstr>Indices</vt:lpstr>
    </vt:vector>
  </TitlesOfParts>
  <Company>Nederlandse Zorgautoriteit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Invulsjabloon Zorgprestatiemodel simulatie versie 20210611 definitief</dc:title>
  <dc:creator>Leenders, Max</dc:creator>
  <cp:lastModifiedBy>Pelgröm, Vincent</cp:lastModifiedBy>
  <dcterms:created xsi:type="dcterms:W3CDTF">2021-05-28T07:34:15Z</dcterms:created>
  <dcterms:modified xsi:type="dcterms:W3CDTF">2021-06-11T08:02:38Z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0x01010089BF87867BB8444E97CDA015CAB0EF5500FC59DF4229B272499A70BAB2ABF8AF37</vt:lpwstr>
  </property>
  <property fmtid="{D5CDD505-2E9C-101B-9397-08002B2CF9AE}" pid="3" name="TaxKeyword">
    <vt:lpwstr/>
  </property>
  <property fmtid="{D5CDD505-2E9C-101B-9397-08002B2CF9AE}" pid="4" name="NZaDocumentType">
    <vt:lpwstr>33;#Spreadsheet|052b0116-d3a3-4b56-8b82-32a1e94cf144</vt:lpwstr>
  </property>
  <property fmtid="{D5CDD505-2E9C-101B-9397-08002B2CF9AE}" pid="5" name="NZAKeywords">
    <vt:lpwstr>3;#Geestelijke gezondheidszorg|e9edb618-4ff6-43f0-9c38-1cfc39721967</vt:lpwstr>
  </property>
  <property fmtid="{D5CDD505-2E9C-101B-9397-08002B2CF9AE}" pid="6" name="SharedWithUsers">
    <vt:lpwstr>39;#Luggenhorst, Vera;#19;#Pelgröm, Vincent;#41;#Eggink, Willem</vt:lpwstr>
  </property>
</Properties>
</file>